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50m 5s CB\"/>
    </mc:Choice>
  </mc:AlternateContent>
  <xr:revisionPtr revIDLastSave="0" documentId="13_ncr:1_{08A47C8B-FBFF-4ECE-B01F-1A4235A23CE5}" xr6:coauthVersionLast="47" xr6:coauthVersionMax="47" xr10:uidLastSave="{00000000-0000-0000-0000-000000000000}"/>
  <bookViews>
    <workbookView xWindow="-108" yWindow="-108" windowWidth="23256" windowHeight="12576" tabRatio="710" activeTab="4" xr2:uid="{EA5B6BEF-C5BB-4712-859C-61D7C71EAF1A}"/>
  </bookViews>
  <sheets>
    <sheet name="ESP1 WiFi 50m 5s CB" sheetId="2" r:id="rId1"/>
    <sheet name="ESP2 WiFi 50m 5s CB" sheetId="4" r:id="rId2"/>
    <sheet name="ESP3 WiFi 50m 5s CB" sheetId="7" r:id="rId3"/>
    <sheet name="ESP4 WiFi 50m 5s CB" sheetId="8" r:id="rId4"/>
    <sheet name="Grafico Markov - MTTF" sheetId="14" r:id="rId5"/>
    <sheet name="calculoesp1" sheetId="10" r:id="rId6"/>
    <sheet name="calculoesp2" sheetId="11" r:id="rId7"/>
    <sheet name="calculoesp3" sheetId="12" r:id="rId8"/>
    <sheet name="calculoesp4" sheetId="13" r:id="rId9"/>
  </sheets>
  <definedNames>
    <definedName name="DadosExternos_1" localSheetId="0" hidden="1">'ESP1 WiFi 50m 5s CB'!$A$1:$H$1075</definedName>
    <definedName name="DadosExternos_1" localSheetId="1" hidden="1">'ESP2 WiFi 50m 5s CB'!$A$1:$H$1063</definedName>
    <definedName name="DadosExternos_1" localSheetId="2" hidden="1">'ESP3 WiFi 50m 5s CB'!$A$1:$H$1083</definedName>
    <definedName name="DadosExternos_1" localSheetId="3" hidden="1">'ESP4 WiFi 50m 5s CB'!$A$1:$H$1090</definedName>
    <definedName name="esp1basecheia">calculoesp1!$A$1:$A$72</definedName>
    <definedName name="esp1basemed">calculoesp1!$A$73:$A$988</definedName>
    <definedName name="esp1basetotal">calculoesp1!$A$1:$A$1074</definedName>
    <definedName name="esp1basevazia">calculoesp1!$A$989:$A$1074</definedName>
    <definedName name="esp1voltcheio">calculoesp1!$H$2:$H$42</definedName>
    <definedName name="esp1voltmed">calculoesp1!$H$47:$H$86</definedName>
    <definedName name="esp1volttotal">calculoesp1!$C$2:$C$86</definedName>
    <definedName name="esp1voltvazio">calculoesp1!$H$95:$H$108</definedName>
    <definedName name="esp2basecheia">calculoesp2!$A$1:$A$63</definedName>
    <definedName name="esp2basemed">calculoesp2!$A$64:$A$974</definedName>
    <definedName name="esp2basetotal">calculoesp2!$A$1:$A$1062</definedName>
    <definedName name="esp2basevazia">calculoesp2!$A$975:$A$1062</definedName>
    <definedName name="esp2voltcheio">calculoesp2!$I$2:$I$42</definedName>
    <definedName name="esp2voltmed">calculoesp2!$I$46:$I$85</definedName>
    <definedName name="esp2volttotal">calculoesp2!$D$2:$D$85</definedName>
    <definedName name="esp2voltvazio">calculoesp2!$I$94:$I$106</definedName>
    <definedName name="esp3basecheia">calculoesp3!$A$1:$A$57</definedName>
    <definedName name="esp3basemed">calculoesp3!$A$58:$A$996</definedName>
    <definedName name="esp3basetotal">calculoesp3!$A$1:$A$1082</definedName>
    <definedName name="esp3basevazia">calculoesp3!$A$997:$A$1082</definedName>
    <definedName name="esp3voltcheio">calculoesp3!$J$2:$J$41</definedName>
    <definedName name="esp3voltmed">calculoesp3!$J$45:$J$84</definedName>
    <definedName name="esp3volttotal">calculoesp3!$E$2:$E$79</definedName>
    <definedName name="esp3voltvazio">calculoesp3!$J$93:$J$100</definedName>
    <definedName name="esp4basecheia">calculoesp4!$A$1:$A$65</definedName>
    <definedName name="esp4basemed">calculoesp4!$A$66:$A$975</definedName>
    <definedName name="esp4basetotal">calculoesp4!$A$1:$A$1089</definedName>
    <definedName name="esp4basevazia">calculoesp4!$A$976:$A$1089</definedName>
    <definedName name="esp4voltcheio">calculoesp4!$K$2:$K$45</definedName>
    <definedName name="esp4voltmed">calculoesp4!$K$48:$K$87</definedName>
    <definedName name="esp4volttotal">calculoesp4!$F$2:$F$85</definedName>
    <definedName name="esp4voltvazio">calculoesp4!$K$96:$K$106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4" l="1"/>
  <c r="G25" i="14"/>
  <c r="G26" i="14"/>
  <c r="G23" i="14"/>
  <c r="E25" i="14"/>
  <c r="D25" i="14"/>
  <c r="C25" i="14"/>
  <c r="B25" i="14"/>
  <c r="E24" i="14"/>
  <c r="E23" i="14"/>
  <c r="D24" i="14"/>
  <c r="D23" i="14"/>
  <c r="C24" i="14"/>
  <c r="C23" i="14"/>
  <c r="B24" i="14"/>
  <c r="B23" i="14"/>
  <c r="E11" i="14"/>
  <c r="E12" i="14"/>
  <c r="E10" i="14"/>
  <c r="E7" i="14"/>
  <c r="E8" i="14"/>
  <c r="E6" i="14"/>
  <c r="E3" i="14"/>
  <c r="E4" i="14"/>
  <c r="E2" i="14"/>
  <c r="D11" i="14"/>
  <c r="D12" i="14"/>
  <c r="D10" i="14"/>
  <c r="D7" i="14"/>
  <c r="D8" i="14"/>
  <c r="D6" i="14"/>
  <c r="D3" i="14"/>
  <c r="D4" i="14"/>
  <c r="D2" i="14"/>
  <c r="C11" i="14"/>
  <c r="C12" i="14"/>
  <c r="F12" i="14" s="1"/>
  <c r="C10" i="14"/>
  <c r="C7" i="14"/>
  <c r="F7" i="14" s="1"/>
  <c r="C8" i="14"/>
  <c r="C6" i="14"/>
  <c r="C3" i="14"/>
  <c r="C4" i="14"/>
  <c r="C2" i="14"/>
  <c r="B11" i="14"/>
  <c r="F11" i="14" s="1"/>
  <c r="B12" i="14"/>
  <c r="B10" i="14"/>
  <c r="F10" i="14" s="1"/>
  <c r="B7" i="14"/>
  <c r="B8" i="14"/>
  <c r="B6" i="14"/>
  <c r="B3" i="14"/>
  <c r="B4" i="14"/>
  <c r="B2" i="14"/>
  <c r="F2" i="14" s="1"/>
  <c r="F8" i="14"/>
  <c r="F4" i="14"/>
  <c r="F6" i="14" l="1"/>
  <c r="E26" i="14"/>
  <c r="D26" i="14"/>
  <c r="C26" i="14"/>
  <c r="B26" i="14"/>
  <c r="F3" i="14"/>
  <c r="F26" i="14" l="1"/>
  <c r="I95" i="10" a="1"/>
  <c r="I95" i="10" s="1"/>
  <c r="CA11" i="8" a="1"/>
  <c r="CA11" i="8" s="1"/>
  <c r="R4" i="8"/>
  <c r="J84" i="8"/>
  <c r="J85" i="8"/>
  <c r="J86" i="8"/>
  <c r="K86" i="8"/>
  <c r="L86" i="8"/>
  <c r="N2" i="11" a="1"/>
  <c r="N2" i="11" s="1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2" i="8"/>
  <c r="P96" i="13" a="1"/>
  <c r="P96" i="13" s="1"/>
  <c r="P117" i="13" s="1"/>
  <c r="U7" i="13" s="1"/>
  <c r="P48" i="13" a="1"/>
  <c r="P48" i="13" s="1"/>
  <c r="P94" i="13" s="1"/>
  <c r="U5" i="13" s="1"/>
  <c r="P2" i="13" a="1"/>
  <c r="P2" i="13" s="1"/>
  <c r="P46" i="13" s="1"/>
  <c r="U3" i="13" s="1"/>
  <c r="N96" i="13" a="1"/>
  <c r="N96" i="13" s="1"/>
  <c r="N117" i="13" s="1"/>
  <c r="T7" i="13" s="1"/>
  <c r="N48" i="13" a="1"/>
  <c r="N48" i="13" s="1"/>
  <c r="N94" i="13" s="1"/>
  <c r="T5" i="13" s="1"/>
  <c r="N2" i="13" a="1"/>
  <c r="N2" i="13" s="1"/>
  <c r="N46" i="13" s="1"/>
  <c r="T3" i="13" s="1"/>
  <c r="L96" i="13" a="1"/>
  <c r="L96" i="13" s="1"/>
  <c r="L117" i="13" s="1"/>
  <c r="S7" i="13" s="1"/>
  <c r="L48" i="13" a="1"/>
  <c r="L48" i="13" s="1"/>
  <c r="L94" i="13" s="1"/>
  <c r="S5" i="13" s="1"/>
  <c r="L2" i="13" a="1"/>
  <c r="L2" i="13" s="1"/>
  <c r="L46" i="13" s="1"/>
  <c r="S3" i="13" s="1"/>
  <c r="G2" i="13" a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O93" i="12" a="1"/>
  <c r="O93" i="12" s="1"/>
  <c r="O114" i="12" s="1"/>
  <c r="T7" i="12" s="1"/>
  <c r="O45" i="12" a="1"/>
  <c r="O45" i="12" s="1"/>
  <c r="O91" i="12" s="1"/>
  <c r="T5" i="12" s="1"/>
  <c r="O2" i="12" a="1"/>
  <c r="O2" i="12" s="1"/>
  <c r="O43" i="12" s="1"/>
  <c r="T3" i="12" s="1"/>
  <c r="M93" i="12" a="1"/>
  <c r="M93" i="12" s="1"/>
  <c r="M114" i="12" s="1"/>
  <c r="S7" i="12" s="1"/>
  <c r="M45" i="12" a="1"/>
  <c r="M45" i="12" s="1"/>
  <c r="M91" i="12" s="1"/>
  <c r="S5" i="12" s="1"/>
  <c r="M2" i="12" a="1"/>
  <c r="M2" i="12" s="1"/>
  <c r="M43" i="12" s="1"/>
  <c r="S3" i="12" s="1"/>
  <c r="K93" i="12" a="1"/>
  <c r="K93" i="12" s="1"/>
  <c r="K114" i="12" s="1"/>
  <c r="R7" i="12" s="1"/>
  <c r="K45" i="12" a="1"/>
  <c r="K45" i="12" s="1"/>
  <c r="K91" i="12" s="1"/>
  <c r="R5" i="12" s="1"/>
  <c r="K2" i="12" a="1"/>
  <c r="K2" i="12" s="1"/>
  <c r="K43" i="12" s="1"/>
  <c r="R3" i="12" s="1"/>
  <c r="F2" i="12" a="1"/>
  <c r="G3" i="12" s="1"/>
  <c r="L3" i="7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E2" i="11" a="1"/>
  <c r="K4" i="4" s="1"/>
  <c r="J94" i="11" a="1"/>
  <c r="J94" i="11" s="1"/>
  <c r="J115" i="11" s="1"/>
  <c r="Q7" i="11" s="1"/>
  <c r="N94" i="11" a="1"/>
  <c r="N94" i="11" s="1"/>
  <c r="N115" i="11" s="1"/>
  <c r="S7" i="11" s="1"/>
  <c r="N46" i="11" a="1"/>
  <c r="N46" i="11" s="1"/>
  <c r="N92" i="11" s="1"/>
  <c r="S5" i="11" s="1"/>
  <c r="N44" i="11"/>
  <c r="S3" i="11" s="1"/>
  <c r="L94" i="11" a="1"/>
  <c r="L94" i="11" s="1"/>
  <c r="L115" i="11" s="1"/>
  <c r="R7" i="11" s="1"/>
  <c r="L46" i="11" a="1"/>
  <c r="L46" i="11" s="1"/>
  <c r="L92" i="11" s="1"/>
  <c r="R5" i="11" s="1"/>
  <c r="L2" i="11" a="1"/>
  <c r="L2" i="11" s="1"/>
  <c r="L44" i="11" s="1"/>
  <c r="R3" i="11" s="1"/>
  <c r="J46" i="11" a="1"/>
  <c r="J46" i="11" s="1"/>
  <c r="J92" i="11" s="1"/>
  <c r="Q5" i="11" s="1"/>
  <c r="J2" i="11" a="1"/>
  <c r="J2" i="11" s="1"/>
  <c r="J44" i="11" s="1"/>
  <c r="Q3" i="11" s="1"/>
  <c r="J2" i="7"/>
  <c r="J2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M95" i="10" a="1"/>
  <c r="M95" i="10" s="1"/>
  <c r="M116" i="10" s="1"/>
  <c r="R7" i="10" s="1"/>
  <c r="M47" i="10" a="1"/>
  <c r="M47" i="10" s="1"/>
  <c r="M93" i="10" s="1"/>
  <c r="R5" i="10" s="1"/>
  <c r="M2" i="10" a="1"/>
  <c r="M2" i="10" s="1"/>
  <c r="M45" i="10" s="1"/>
  <c r="R3" i="10" s="1"/>
  <c r="K95" i="10" a="1"/>
  <c r="K95" i="10" s="1"/>
  <c r="K116" i="10" s="1"/>
  <c r="Q7" i="10" s="1"/>
  <c r="K47" i="10" a="1"/>
  <c r="K47" i="10" s="1"/>
  <c r="K93" i="10" s="1"/>
  <c r="Q5" i="10" s="1"/>
  <c r="K2" i="10" a="1"/>
  <c r="K2" i="10" s="1"/>
  <c r="K45" i="10" s="1"/>
  <c r="Q3" i="10" s="1"/>
  <c r="I116" i="10"/>
  <c r="P7" i="10" s="1"/>
  <c r="I47" i="10" a="1"/>
  <c r="I47" i="10" s="1"/>
  <c r="I93" i="10" s="1"/>
  <c r="P5" i="10" s="1"/>
  <c r="I2" i="10" a="1"/>
  <c r="I2" i="10" s="1"/>
  <c r="I45" i="10" s="1"/>
  <c r="P3" i="10" s="1"/>
  <c r="D2" i="10" a="1"/>
  <c r="D2" i="10" s="1"/>
  <c r="E2" i="10" s="1"/>
  <c r="L2" i="2" s="1"/>
  <c r="J2" i="2"/>
  <c r="K85" i="8" l="1"/>
  <c r="K84" i="8"/>
  <c r="H16" i="13"/>
  <c r="L16" i="8" s="1"/>
  <c r="H84" i="13"/>
  <c r="L84" i="8" s="1"/>
  <c r="H85" i="13"/>
  <c r="L85" i="8" s="1"/>
  <c r="H68" i="13"/>
  <c r="L68" i="8" s="1"/>
  <c r="H52" i="13"/>
  <c r="L52" i="8" s="1"/>
  <c r="H36" i="13"/>
  <c r="L36" i="8" s="1"/>
  <c r="H20" i="13"/>
  <c r="L20" i="8" s="1"/>
  <c r="H4" i="13"/>
  <c r="L4" i="8" s="1"/>
  <c r="H80" i="13"/>
  <c r="L80" i="8" s="1"/>
  <c r="H64" i="13"/>
  <c r="L64" i="8" s="1"/>
  <c r="H48" i="13"/>
  <c r="L48" i="8" s="1"/>
  <c r="H32" i="13"/>
  <c r="L32" i="8" s="1"/>
  <c r="G2" i="13"/>
  <c r="K3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H5" i="13"/>
  <c r="L5" i="8" s="1"/>
  <c r="H9" i="13"/>
  <c r="L9" i="8" s="1"/>
  <c r="H13" i="13"/>
  <c r="L13" i="8" s="1"/>
  <c r="H17" i="13"/>
  <c r="L17" i="8" s="1"/>
  <c r="H21" i="13"/>
  <c r="L21" i="8" s="1"/>
  <c r="H25" i="13"/>
  <c r="L25" i="8" s="1"/>
  <c r="H29" i="13"/>
  <c r="L29" i="8" s="1"/>
  <c r="H33" i="13"/>
  <c r="L33" i="8" s="1"/>
  <c r="H37" i="13"/>
  <c r="L37" i="8" s="1"/>
  <c r="H41" i="13"/>
  <c r="L41" i="8" s="1"/>
  <c r="H45" i="13"/>
  <c r="L45" i="8" s="1"/>
  <c r="H49" i="13"/>
  <c r="L49" i="8" s="1"/>
  <c r="H53" i="13"/>
  <c r="L53" i="8" s="1"/>
  <c r="H57" i="13"/>
  <c r="L57" i="8" s="1"/>
  <c r="H61" i="13"/>
  <c r="L61" i="8" s="1"/>
  <c r="H65" i="13"/>
  <c r="L65" i="8" s="1"/>
  <c r="H69" i="13"/>
  <c r="L69" i="8" s="1"/>
  <c r="H73" i="13"/>
  <c r="L73" i="8" s="1"/>
  <c r="H77" i="13"/>
  <c r="L77" i="8" s="1"/>
  <c r="H81" i="13"/>
  <c r="L81" i="8" s="1"/>
  <c r="K22" i="8"/>
  <c r="K38" i="8"/>
  <c r="K50" i="8"/>
  <c r="K62" i="8"/>
  <c r="K74" i="8"/>
  <c r="K4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H6" i="13"/>
  <c r="L6" i="8" s="1"/>
  <c r="H10" i="13"/>
  <c r="L10" i="8" s="1"/>
  <c r="H14" i="13"/>
  <c r="L14" i="8" s="1"/>
  <c r="H18" i="13"/>
  <c r="L18" i="8" s="1"/>
  <c r="H22" i="13"/>
  <c r="L22" i="8" s="1"/>
  <c r="H26" i="13"/>
  <c r="L26" i="8" s="1"/>
  <c r="H30" i="13"/>
  <c r="L30" i="8" s="1"/>
  <c r="H34" i="13"/>
  <c r="L34" i="8" s="1"/>
  <c r="H38" i="13"/>
  <c r="L38" i="8" s="1"/>
  <c r="H42" i="13"/>
  <c r="L42" i="8" s="1"/>
  <c r="H46" i="13"/>
  <c r="L46" i="8" s="1"/>
  <c r="H50" i="13"/>
  <c r="L50" i="8" s="1"/>
  <c r="H54" i="13"/>
  <c r="L54" i="8" s="1"/>
  <c r="H58" i="13"/>
  <c r="L58" i="8" s="1"/>
  <c r="H62" i="13"/>
  <c r="L62" i="8" s="1"/>
  <c r="H66" i="13"/>
  <c r="L66" i="8" s="1"/>
  <c r="H70" i="13"/>
  <c r="L70" i="8" s="1"/>
  <c r="H74" i="13"/>
  <c r="L74" i="8" s="1"/>
  <c r="H78" i="13"/>
  <c r="L78" i="8" s="1"/>
  <c r="H82" i="13"/>
  <c r="L82" i="8" s="1"/>
  <c r="K10" i="8"/>
  <c r="K18" i="8"/>
  <c r="K34" i="8"/>
  <c r="K46" i="8"/>
  <c r="K58" i="8"/>
  <c r="K70" i="8"/>
  <c r="K5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H3" i="13"/>
  <c r="L3" i="8" s="1"/>
  <c r="H7" i="13"/>
  <c r="L7" i="8" s="1"/>
  <c r="H11" i="13"/>
  <c r="L11" i="8" s="1"/>
  <c r="H15" i="13"/>
  <c r="L15" i="8" s="1"/>
  <c r="H19" i="13"/>
  <c r="L19" i="8" s="1"/>
  <c r="H23" i="13"/>
  <c r="L23" i="8" s="1"/>
  <c r="H27" i="13"/>
  <c r="L27" i="8" s="1"/>
  <c r="H31" i="13"/>
  <c r="L31" i="8" s="1"/>
  <c r="H35" i="13"/>
  <c r="L35" i="8" s="1"/>
  <c r="H39" i="13"/>
  <c r="L39" i="8" s="1"/>
  <c r="H43" i="13"/>
  <c r="L43" i="8" s="1"/>
  <c r="H47" i="13"/>
  <c r="L47" i="8" s="1"/>
  <c r="H51" i="13"/>
  <c r="L51" i="8" s="1"/>
  <c r="H55" i="13"/>
  <c r="L55" i="8" s="1"/>
  <c r="H59" i="13"/>
  <c r="L59" i="8" s="1"/>
  <c r="H63" i="13"/>
  <c r="L63" i="8" s="1"/>
  <c r="H67" i="13"/>
  <c r="L67" i="8" s="1"/>
  <c r="H71" i="13"/>
  <c r="L71" i="8" s="1"/>
  <c r="H75" i="13"/>
  <c r="L75" i="8" s="1"/>
  <c r="H79" i="13"/>
  <c r="L79" i="8" s="1"/>
  <c r="H83" i="13"/>
  <c r="L83" i="8" s="1"/>
  <c r="K6" i="8"/>
  <c r="K14" i="8"/>
  <c r="K26" i="8"/>
  <c r="K30" i="8"/>
  <c r="K42" i="8"/>
  <c r="K54" i="8"/>
  <c r="K66" i="8"/>
  <c r="K78" i="8"/>
  <c r="H76" i="13"/>
  <c r="L76" i="8" s="1"/>
  <c r="H60" i="13"/>
  <c r="L60" i="8" s="1"/>
  <c r="H44" i="13"/>
  <c r="L44" i="8" s="1"/>
  <c r="H28" i="13"/>
  <c r="L28" i="8" s="1"/>
  <c r="H12" i="13"/>
  <c r="L12" i="8" s="1"/>
  <c r="H72" i="13"/>
  <c r="L72" i="8" s="1"/>
  <c r="H56" i="13"/>
  <c r="L56" i="8" s="1"/>
  <c r="H40" i="13"/>
  <c r="L40" i="8" s="1"/>
  <c r="H24" i="13"/>
  <c r="L24" i="8" s="1"/>
  <c r="H8" i="13"/>
  <c r="L8" i="8" s="1"/>
  <c r="K82" i="8"/>
  <c r="G60" i="12"/>
  <c r="L60" i="7" s="1"/>
  <c r="G28" i="12"/>
  <c r="L28" i="7" s="1"/>
  <c r="G52" i="12"/>
  <c r="L52" i="7" s="1"/>
  <c r="G20" i="12"/>
  <c r="L20" i="7" s="1"/>
  <c r="G76" i="12"/>
  <c r="L76" i="7" s="1"/>
  <c r="G44" i="12"/>
  <c r="L44" i="7" s="1"/>
  <c r="G12" i="12"/>
  <c r="L12" i="7" s="1"/>
  <c r="G68" i="12"/>
  <c r="L68" i="7" s="1"/>
  <c r="G36" i="12"/>
  <c r="L36" i="7" s="1"/>
  <c r="G4" i="12"/>
  <c r="L4" i="7" s="1"/>
  <c r="K75" i="7"/>
  <c r="K67" i="7"/>
  <c r="K59" i="7"/>
  <c r="K51" i="7"/>
  <c r="K43" i="7"/>
  <c r="K35" i="7"/>
  <c r="K27" i="7"/>
  <c r="K19" i="7"/>
  <c r="K11" i="7"/>
  <c r="K3" i="7"/>
  <c r="G75" i="12"/>
  <c r="L75" i="7" s="1"/>
  <c r="G67" i="12"/>
  <c r="L67" i="7" s="1"/>
  <c r="G59" i="12"/>
  <c r="L59" i="7" s="1"/>
  <c r="G51" i="12"/>
  <c r="L51" i="7" s="1"/>
  <c r="G43" i="12"/>
  <c r="L43" i="7" s="1"/>
  <c r="G35" i="12"/>
  <c r="L35" i="7" s="1"/>
  <c r="G27" i="12"/>
  <c r="L27" i="7" s="1"/>
  <c r="G19" i="12"/>
  <c r="L19" i="7" s="1"/>
  <c r="G11" i="12"/>
  <c r="L11" i="7" s="1"/>
  <c r="F2" i="12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64" i="7"/>
  <c r="K68" i="7"/>
  <c r="K72" i="7"/>
  <c r="K76" i="7"/>
  <c r="G5" i="12"/>
  <c r="L5" i="7" s="1"/>
  <c r="G9" i="12"/>
  <c r="L9" i="7" s="1"/>
  <c r="G13" i="12"/>
  <c r="L13" i="7" s="1"/>
  <c r="G17" i="12"/>
  <c r="L17" i="7" s="1"/>
  <c r="G21" i="12"/>
  <c r="L21" i="7" s="1"/>
  <c r="G25" i="12"/>
  <c r="L25" i="7" s="1"/>
  <c r="G29" i="12"/>
  <c r="L29" i="7" s="1"/>
  <c r="G33" i="12"/>
  <c r="L33" i="7" s="1"/>
  <c r="G37" i="12"/>
  <c r="L37" i="7" s="1"/>
  <c r="G41" i="12"/>
  <c r="L41" i="7" s="1"/>
  <c r="G45" i="12"/>
  <c r="L45" i="7" s="1"/>
  <c r="G49" i="12"/>
  <c r="L49" i="7" s="1"/>
  <c r="G53" i="12"/>
  <c r="L53" i="7" s="1"/>
  <c r="G57" i="12"/>
  <c r="L57" i="7" s="1"/>
  <c r="G61" i="12"/>
  <c r="L61" i="7" s="1"/>
  <c r="G65" i="12"/>
  <c r="L65" i="7" s="1"/>
  <c r="G69" i="12"/>
  <c r="L69" i="7" s="1"/>
  <c r="G73" i="12"/>
  <c r="L73" i="7" s="1"/>
  <c r="G77" i="12"/>
  <c r="L77" i="7" s="1"/>
  <c r="G6" i="12"/>
  <c r="L6" i="7" s="1"/>
  <c r="G10" i="12"/>
  <c r="L10" i="7" s="1"/>
  <c r="G14" i="12"/>
  <c r="L14" i="7" s="1"/>
  <c r="G18" i="12"/>
  <c r="L18" i="7" s="1"/>
  <c r="G22" i="12"/>
  <c r="L22" i="7" s="1"/>
  <c r="G26" i="12"/>
  <c r="L26" i="7" s="1"/>
  <c r="G30" i="12"/>
  <c r="L30" i="7" s="1"/>
  <c r="G34" i="12"/>
  <c r="L34" i="7" s="1"/>
  <c r="G38" i="12"/>
  <c r="L38" i="7" s="1"/>
  <c r="G42" i="12"/>
  <c r="L42" i="7" s="1"/>
  <c r="G46" i="12"/>
  <c r="L46" i="7" s="1"/>
  <c r="G50" i="12"/>
  <c r="L50" i="7" s="1"/>
  <c r="G54" i="12"/>
  <c r="L54" i="7" s="1"/>
  <c r="G58" i="12"/>
  <c r="L58" i="7" s="1"/>
  <c r="G62" i="12"/>
  <c r="L62" i="7" s="1"/>
  <c r="G66" i="12"/>
  <c r="L66" i="7" s="1"/>
  <c r="G70" i="12"/>
  <c r="L70" i="7" s="1"/>
  <c r="G74" i="12"/>
  <c r="L74" i="7" s="1"/>
  <c r="G78" i="12"/>
  <c r="L78" i="7" s="1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G72" i="12"/>
  <c r="L72" i="7" s="1"/>
  <c r="G64" i="12"/>
  <c r="L64" i="7" s="1"/>
  <c r="G56" i="12"/>
  <c r="L56" i="7" s="1"/>
  <c r="G48" i="12"/>
  <c r="L48" i="7" s="1"/>
  <c r="G40" i="12"/>
  <c r="L40" i="7" s="1"/>
  <c r="G32" i="12"/>
  <c r="L32" i="7" s="1"/>
  <c r="G24" i="12"/>
  <c r="L24" i="7" s="1"/>
  <c r="G16" i="12"/>
  <c r="L16" i="7" s="1"/>
  <c r="G8" i="12"/>
  <c r="L8" i="7" s="1"/>
  <c r="K79" i="7"/>
  <c r="K71" i="7"/>
  <c r="K63" i="7"/>
  <c r="K55" i="7"/>
  <c r="K47" i="7"/>
  <c r="K39" i="7"/>
  <c r="K31" i="7"/>
  <c r="K23" i="7"/>
  <c r="K15" i="7"/>
  <c r="K7" i="7"/>
  <c r="K74" i="7"/>
  <c r="K66" i="7"/>
  <c r="K58" i="7"/>
  <c r="K50" i="7"/>
  <c r="K42" i="7"/>
  <c r="K34" i="7"/>
  <c r="K26" i="7"/>
  <c r="K18" i="7"/>
  <c r="K10" i="7"/>
  <c r="G79" i="12"/>
  <c r="L79" i="7" s="1"/>
  <c r="G71" i="12"/>
  <c r="L71" i="7" s="1"/>
  <c r="G63" i="12"/>
  <c r="L63" i="7" s="1"/>
  <c r="G55" i="12"/>
  <c r="L55" i="7" s="1"/>
  <c r="G47" i="12"/>
  <c r="L47" i="7" s="1"/>
  <c r="G39" i="12"/>
  <c r="L39" i="7" s="1"/>
  <c r="G31" i="12"/>
  <c r="L31" i="7" s="1"/>
  <c r="G23" i="12"/>
  <c r="L23" i="7" s="1"/>
  <c r="G15" i="12"/>
  <c r="L15" i="7" s="1"/>
  <c r="G7" i="12"/>
  <c r="L7" i="7" s="1"/>
  <c r="K78" i="7"/>
  <c r="K70" i="7"/>
  <c r="K62" i="7"/>
  <c r="K54" i="7"/>
  <c r="K46" i="7"/>
  <c r="K38" i="7"/>
  <c r="K30" i="7"/>
  <c r="K22" i="7"/>
  <c r="K14" i="7"/>
  <c r="K6" i="7"/>
  <c r="F81" i="11"/>
  <c r="L81" i="4" s="1"/>
  <c r="F65" i="11"/>
  <c r="L65" i="4" s="1"/>
  <c r="F49" i="11"/>
  <c r="L49" i="4" s="1"/>
  <c r="F33" i="11"/>
  <c r="L33" i="4" s="1"/>
  <c r="F17" i="11"/>
  <c r="L17" i="4" s="1"/>
  <c r="K80" i="4"/>
  <c r="K55" i="4"/>
  <c r="K39" i="4"/>
  <c r="K23" i="4"/>
  <c r="K7" i="4"/>
  <c r="F78" i="11"/>
  <c r="L78" i="4" s="1"/>
  <c r="F62" i="11"/>
  <c r="L62" i="4" s="1"/>
  <c r="F46" i="11"/>
  <c r="L46" i="4" s="1"/>
  <c r="F30" i="11"/>
  <c r="L30" i="4" s="1"/>
  <c r="F14" i="11"/>
  <c r="L14" i="4" s="1"/>
  <c r="K72" i="4"/>
  <c r="K48" i="4"/>
  <c r="K32" i="4"/>
  <c r="K16" i="4"/>
  <c r="F73" i="11"/>
  <c r="L73" i="4" s="1"/>
  <c r="F57" i="11"/>
  <c r="L57" i="4" s="1"/>
  <c r="F41" i="11"/>
  <c r="L41" i="4" s="1"/>
  <c r="F25" i="11"/>
  <c r="L25" i="4" s="1"/>
  <c r="F9" i="11"/>
  <c r="L9" i="4" s="1"/>
  <c r="K64" i="4"/>
  <c r="K47" i="4"/>
  <c r="K31" i="4"/>
  <c r="K15" i="4"/>
  <c r="F70" i="11"/>
  <c r="L70" i="4" s="1"/>
  <c r="F54" i="11"/>
  <c r="L54" i="4" s="1"/>
  <c r="F38" i="11"/>
  <c r="L38" i="4" s="1"/>
  <c r="F22" i="11"/>
  <c r="L22" i="4" s="1"/>
  <c r="F6" i="11"/>
  <c r="L6" i="4" s="1"/>
  <c r="K56" i="4"/>
  <c r="K40" i="4"/>
  <c r="K24" i="4"/>
  <c r="K8" i="4"/>
  <c r="K79" i="4"/>
  <c r="K71" i="4"/>
  <c r="K63" i="4"/>
  <c r="F85" i="11"/>
  <c r="L85" i="4" s="1"/>
  <c r="F77" i="11"/>
  <c r="L77" i="4" s="1"/>
  <c r="F69" i="11"/>
  <c r="L69" i="4" s="1"/>
  <c r="F61" i="11"/>
  <c r="L61" i="4" s="1"/>
  <c r="F53" i="11"/>
  <c r="L53" i="4" s="1"/>
  <c r="F45" i="11"/>
  <c r="L45" i="4" s="1"/>
  <c r="F37" i="11"/>
  <c r="L37" i="4" s="1"/>
  <c r="F29" i="11"/>
  <c r="L29" i="4" s="1"/>
  <c r="F21" i="11"/>
  <c r="L21" i="4" s="1"/>
  <c r="F13" i="11"/>
  <c r="L13" i="4" s="1"/>
  <c r="F5" i="11"/>
  <c r="L5" i="4" s="1"/>
  <c r="K84" i="4"/>
  <c r="K76" i="4"/>
  <c r="K68" i="4"/>
  <c r="K60" i="4"/>
  <c r="K52" i="4"/>
  <c r="K44" i="4"/>
  <c r="K36" i="4"/>
  <c r="K28" i="4"/>
  <c r="K20" i="4"/>
  <c r="K12" i="4"/>
  <c r="E2" i="11"/>
  <c r="F2" i="11" s="1"/>
  <c r="L2" i="4" s="1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F3" i="11"/>
  <c r="L3" i="4" s="1"/>
  <c r="F7" i="11"/>
  <c r="L7" i="4" s="1"/>
  <c r="F11" i="11"/>
  <c r="L11" i="4" s="1"/>
  <c r="F15" i="11"/>
  <c r="L15" i="4" s="1"/>
  <c r="F19" i="11"/>
  <c r="L19" i="4" s="1"/>
  <c r="F23" i="11"/>
  <c r="L23" i="4" s="1"/>
  <c r="F27" i="11"/>
  <c r="L27" i="4" s="1"/>
  <c r="F31" i="11"/>
  <c r="L31" i="4" s="1"/>
  <c r="F35" i="11"/>
  <c r="L35" i="4" s="1"/>
  <c r="F39" i="11"/>
  <c r="L39" i="4" s="1"/>
  <c r="F43" i="11"/>
  <c r="L43" i="4" s="1"/>
  <c r="F47" i="11"/>
  <c r="L47" i="4" s="1"/>
  <c r="F51" i="11"/>
  <c r="L51" i="4" s="1"/>
  <c r="F55" i="11"/>
  <c r="L55" i="4" s="1"/>
  <c r="F59" i="11"/>
  <c r="L59" i="4" s="1"/>
  <c r="F63" i="11"/>
  <c r="L63" i="4" s="1"/>
  <c r="F67" i="11"/>
  <c r="L67" i="4" s="1"/>
  <c r="F71" i="11"/>
  <c r="L71" i="4" s="1"/>
  <c r="F75" i="11"/>
  <c r="L75" i="4" s="1"/>
  <c r="F79" i="11"/>
  <c r="L79" i="4" s="1"/>
  <c r="F83" i="11"/>
  <c r="L83" i="4" s="1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F4" i="11"/>
  <c r="L4" i="4" s="1"/>
  <c r="F8" i="11"/>
  <c r="L8" i="4" s="1"/>
  <c r="F12" i="11"/>
  <c r="L12" i="4" s="1"/>
  <c r="F16" i="11"/>
  <c r="L16" i="4" s="1"/>
  <c r="F20" i="11"/>
  <c r="L20" i="4" s="1"/>
  <c r="F24" i="11"/>
  <c r="L24" i="4" s="1"/>
  <c r="F28" i="11"/>
  <c r="L28" i="4" s="1"/>
  <c r="F32" i="11"/>
  <c r="L32" i="4" s="1"/>
  <c r="F36" i="11"/>
  <c r="L36" i="4" s="1"/>
  <c r="F40" i="11"/>
  <c r="L40" i="4" s="1"/>
  <c r="F44" i="11"/>
  <c r="L44" i="4" s="1"/>
  <c r="F48" i="11"/>
  <c r="L48" i="4" s="1"/>
  <c r="F52" i="11"/>
  <c r="L52" i="4" s="1"/>
  <c r="F56" i="11"/>
  <c r="L56" i="4" s="1"/>
  <c r="F60" i="11"/>
  <c r="L60" i="4" s="1"/>
  <c r="F64" i="11"/>
  <c r="L64" i="4" s="1"/>
  <c r="F68" i="11"/>
  <c r="L68" i="4" s="1"/>
  <c r="F72" i="11"/>
  <c r="L72" i="4" s="1"/>
  <c r="F76" i="11"/>
  <c r="L76" i="4" s="1"/>
  <c r="F80" i="11"/>
  <c r="L80" i="4" s="1"/>
  <c r="F84" i="11"/>
  <c r="L84" i="4" s="1"/>
  <c r="F82" i="11"/>
  <c r="L82" i="4" s="1"/>
  <c r="F74" i="11"/>
  <c r="L74" i="4" s="1"/>
  <c r="F66" i="11"/>
  <c r="L66" i="4" s="1"/>
  <c r="F58" i="11"/>
  <c r="L58" i="4" s="1"/>
  <c r="F50" i="11"/>
  <c r="L50" i="4" s="1"/>
  <c r="F42" i="11"/>
  <c r="L42" i="4" s="1"/>
  <c r="F34" i="11"/>
  <c r="L34" i="4" s="1"/>
  <c r="F26" i="11"/>
  <c r="L26" i="4" s="1"/>
  <c r="F18" i="11"/>
  <c r="L18" i="4" s="1"/>
  <c r="F10" i="11"/>
  <c r="L10" i="4" s="1"/>
  <c r="K83" i="4"/>
  <c r="K75" i="4"/>
  <c r="K67" i="4"/>
  <c r="K59" i="4"/>
  <c r="K51" i="4"/>
  <c r="K43" i="4"/>
  <c r="K35" i="4"/>
  <c r="K27" i="4"/>
  <c r="K19" i="4"/>
  <c r="K11" i="4"/>
  <c r="K3" i="4"/>
  <c r="E75" i="10"/>
  <c r="L75" i="2" s="1"/>
  <c r="E52" i="10"/>
  <c r="L52" i="2" s="1"/>
  <c r="E20" i="10"/>
  <c r="L20" i="2" s="1"/>
  <c r="K75" i="2"/>
  <c r="K43" i="2"/>
  <c r="K11" i="2"/>
  <c r="E72" i="10"/>
  <c r="L72" i="2" s="1"/>
  <c r="E48" i="10"/>
  <c r="L48" i="2" s="1"/>
  <c r="E32" i="10"/>
  <c r="L32" i="2" s="1"/>
  <c r="K71" i="2"/>
  <c r="K39" i="2"/>
  <c r="K7" i="2"/>
  <c r="E79" i="10"/>
  <c r="L79" i="2" s="1"/>
  <c r="E71" i="10"/>
  <c r="L71" i="2" s="1"/>
  <c r="E60" i="10"/>
  <c r="L60" i="2" s="1"/>
  <c r="E44" i="10"/>
  <c r="L44" i="2" s="1"/>
  <c r="E28" i="10"/>
  <c r="L28" i="2" s="1"/>
  <c r="E12" i="10"/>
  <c r="L12" i="2" s="1"/>
  <c r="K83" i="2"/>
  <c r="K67" i="2"/>
  <c r="K51" i="2"/>
  <c r="K35" i="2"/>
  <c r="K19" i="2"/>
  <c r="K3" i="2"/>
  <c r="E83" i="10"/>
  <c r="L83" i="2" s="1"/>
  <c r="E67" i="10"/>
  <c r="L67" i="2" s="1"/>
  <c r="E36" i="10"/>
  <c r="L36" i="2" s="1"/>
  <c r="E4" i="10"/>
  <c r="L4" i="2" s="1"/>
  <c r="K59" i="2"/>
  <c r="K27" i="2"/>
  <c r="E80" i="10"/>
  <c r="L80" i="2" s="1"/>
  <c r="E64" i="10"/>
  <c r="L64" i="2" s="1"/>
  <c r="E16" i="10"/>
  <c r="L16" i="2" s="1"/>
  <c r="K55" i="2"/>
  <c r="K23" i="2"/>
  <c r="E84" i="10"/>
  <c r="L84" i="2" s="1"/>
  <c r="E76" i="10"/>
  <c r="L76" i="2" s="1"/>
  <c r="E68" i="10"/>
  <c r="L68" i="2" s="1"/>
  <c r="E56" i="10"/>
  <c r="L56" i="2" s="1"/>
  <c r="E40" i="10"/>
  <c r="L40" i="2" s="1"/>
  <c r="E24" i="10"/>
  <c r="L24" i="2" s="1"/>
  <c r="E8" i="10"/>
  <c r="L8" i="2" s="1"/>
  <c r="K79" i="2"/>
  <c r="K63" i="2"/>
  <c r="K47" i="2"/>
  <c r="K31" i="2"/>
  <c r="K15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2" i="2"/>
  <c r="K18" i="2"/>
  <c r="K14" i="2"/>
  <c r="K10" i="2"/>
  <c r="K6" i="2"/>
  <c r="E63" i="10"/>
  <c r="L63" i="2" s="1"/>
  <c r="E59" i="10"/>
  <c r="L59" i="2" s="1"/>
  <c r="E55" i="10"/>
  <c r="L55" i="2" s="1"/>
  <c r="E51" i="10"/>
  <c r="L51" i="2" s="1"/>
  <c r="E47" i="10"/>
  <c r="L47" i="2" s="1"/>
  <c r="E43" i="10"/>
  <c r="L43" i="2" s="1"/>
  <c r="E39" i="10"/>
  <c r="L39" i="2" s="1"/>
  <c r="E35" i="10"/>
  <c r="L35" i="2" s="1"/>
  <c r="E31" i="10"/>
  <c r="L31" i="2" s="1"/>
  <c r="E27" i="10"/>
  <c r="L27" i="2" s="1"/>
  <c r="E23" i="10"/>
  <c r="L23" i="2" s="1"/>
  <c r="E19" i="10"/>
  <c r="L19" i="2" s="1"/>
  <c r="E15" i="10"/>
  <c r="L15" i="2" s="1"/>
  <c r="E11" i="10"/>
  <c r="L11" i="2" s="1"/>
  <c r="E7" i="10"/>
  <c r="L7" i="2" s="1"/>
  <c r="E3" i="10"/>
  <c r="L3" i="2" s="1"/>
  <c r="E86" i="10"/>
  <c r="L86" i="2" s="1"/>
  <c r="E82" i="10"/>
  <c r="L82" i="2" s="1"/>
  <c r="E78" i="10"/>
  <c r="L78" i="2" s="1"/>
  <c r="E74" i="10"/>
  <c r="L74" i="2" s="1"/>
  <c r="E70" i="10"/>
  <c r="L70" i="2" s="1"/>
  <c r="E66" i="10"/>
  <c r="L66" i="2" s="1"/>
  <c r="E62" i="10"/>
  <c r="L62" i="2" s="1"/>
  <c r="E58" i="10"/>
  <c r="L58" i="2" s="1"/>
  <c r="E54" i="10"/>
  <c r="L54" i="2" s="1"/>
  <c r="E50" i="10"/>
  <c r="L50" i="2" s="1"/>
  <c r="E46" i="10"/>
  <c r="L46" i="2" s="1"/>
  <c r="E42" i="10"/>
  <c r="L42" i="2" s="1"/>
  <c r="E38" i="10"/>
  <c r="L38" i="2" s="1"/>
  <c r="E34" i="10"/>
  <c r="L34" i="2" s="1"/>
  <c r="E30" i="10"/>
  <c r="L30" i="2" s="1"/>
  <c r="E26" i="10"/>
  <c r="L26" i="2" s="1"/>
  <c r="E22" i="10"/>
  <c r="L22" i="2" s="1"/>
  <c r="E18" i="10"/>
  <c r="L18" i="2" s="1"/>
  <c r="E14" i="10"/>
  <c r="L14" i="2" s="1"/>
  <c r="E10" i="10"/>
  <c r="L10" i="2" s="1"/>
  <c r="E6" i="10"/>
  <c r="L6" i="2" s="1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9" i="2"/>
  <c r="K5" i="2"/>
  <c r="E85" i="10"/>
  <c r="L85" i="2" s="1"/>
  <c r="E81" i="10"/>
  <c r="L81" i="2" s="1"/>
  <c r="E77" i="10"/>
  <c r="L77" i="2" s="1"/>
  <c r="E73" i="10"/>
  <c r="L73" i="2" s="1"/>
  <c r="E69" i="10"/>
  <c r="L69" i="2" s="1"/>
  <c r="E65" i="10"/>
  <c r="L65" i="2" s="1"/>
  <c r="E61" i="10"/>
  <c r="L61" i="2" s="1"/>
  <c r="E57" i="10"/>
  <c r="L57" i="2" s="1"/>
  <c r="E53" i="10"/>
  <c r="L53" i="2" s="1"/>
  <c r="E49" i="10"/>
  <c r="L49" i="2" s="1"/>
  <c r="E45" i="10"/>
  <c r="L45" i="2" s="1"/>
  <c r="E41" i="10"/>
  <c r="L41" i="2" s="1"/>
  <c r="E37" i="10"/>
  <c r="L37" i="2" s="1"/>
  <c r="E33" i="10"/>
  <c r="L33" i="2" s="1"/>
  <c r="E29" i="10"/>
  <c r="L29" i="2" s="1"/>
  <c r="E25" i="10"/>
  <c r="L25" i="2" s="1"/>
  <c r="E21" i="10"/>
  <c r="L21" i="2" s="1"/>
  <c r="E17" i="10"/>
  <c r="L17" i="2" s="1"/>
  <c r="E13" i="10"/>
  <c r="L13" i="2" s="1"/>
  <c r="E9" i="10"/>
  <c r="L9" i="2" s="1"/>
  <c r="E5" i="10"/>
  <c r="L5" i="2" s="1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" i="2"/>
  <c r="K20" i="2"/>
  <c r="K16" i="2"/>
  <c r="K12" i="2"/>
  <c r="K8" i="2"/>
  <c r="K4" i="2"/>
  <c r="T8" i="13"/>
  <c r="O9" i="8" s="1"/>
  <c r="V5" i="8" s="1"/>
  <c r="S8" i="13"/>
  <c r="O4" i="8" s="1"/>
  <c r="U4" i="8" s="1"/>
  <c r="U8" i="13"/>
  <c r="O11" i="8" s="1"/>
  <c r="R8" i="12"/>
  <c r="O5" i="7" s="1"/>
  <c r="U5" i="7" s="1"/>
  <c r="S8" i="12"/>
  <c r="O8" i="7" s="1"/>
  <c r="V4" i="7" s="1"/>
  <c r="T8" i="12"/>
  <c r="O12" i="7" s="1"/>
  <c r="W4" i="7" s="1"/>
  <c r="S8" i="11"/>
  <c r="O11" i="4" s="1"/>
  <c r="R8" i="11"/>
  <c r="O8" i="4" s="1"/>
  <c r="V4" i="4" s="1"/>
  <c r="Q8" i="11"/>
  <c r="O5" i="4" s="1"/>
  <c r="U5" i="4" s="1"/>
  <c r="K2" i="2"/>
  <c r="P8" i="10"/>
  <c r="O4" i="2" s="1"/>
  <c r="Q8" i="10"/>
  <c r="O7" i="2" s="1"/>
  <c r="R8" i="10"/>
  <c r="O12" i="2" s="1"/>
  <c r="R4" i="2" l="1"/>
  <c r="R6" i="8"/>
  <c r="R5" i="8"/>
  <c r="R5" i="7"/>
  <c r="R6" i="7"/>
  <c r="R5" i="4"/>
  <c r="R6" i="4"/>
  <c r="R4" i="4"/>
  <c r="R6" i="2"/>
  <c r="R5" i="2"/>
  <c r="K2" i="8"/>
  <c r="H2" i="13"/>
  <c r="L2" i="8" s="1"/>
  <c r="K2" i="7"/>
  <c r="G2" i="12"/>
  <c r="L2" i="7" s="1"/>
  <c r="R4" i="7" s="1"/>
  <c r="K2" i="4"/>
  <c r="O13" i="2"/>
  <c r="W5" i="2" s="1"/>
  <c r="O12" i="8"/>
  <c r="W4" i="8" s="1"/>
  <c r="O13" i="8"/>
  <c r="W5" i="8" s="1"/>
  <c r="O8" i="8"/>
  <c r="V4" i="8" s="1"/>
  <c r="O5" i="8"/>
  <c r="U5" i="8" s="1"/>
  <c r="O3" i="8"/>
  <c r="U3" i="8" s="1"/>
  <c r="W3" i="8"/>
  <c r="O7" i="8"/>
  <c r="O3" i="7"/>
  <c r="U3" i="7" s="1"/>
  <c r="O7" i="7"/>
  <c r="V3" i="7" s="1"/>
  <c r="O9" i="7"/>
  <c r="V5" i="7" s="1"/>
  <c r="O11" i="7"/>
  <c r="O13" i="7"/>
  <c r="W5" i="7" s="1"/>
  <c r="O4" i="7"/>
  <c r="U4" i="7" s="1"/>
  <c r="O9" i="4"/>
  <c r="V5" i="4" s="1"/>
  <c r="O7" i="4"/>
  <c r="V3" i="4" s="1"/>
  <c r="W3" i="4"/>
  <c r="O13" i="4"/>
  <c r="W5" i="4" s="1"/>
  <c r="O12" i="4"/>
  <c r="W4" i="4" s="1"/>
  <c r="O3" i="4"/>
  <c r="O4" i="4"/>
  <c r="U4" i="4" s="1"/>
  <c r="O9" i="2"/>
  <c r="V5" i="2" s="1"/>
  <c r="O5" i="2"/>
  <c r="U5" i="2" s="1"/>
  <c r="O11" i="2"/>
  <c r="W3" i="2" s="1"/>
  <c r="O8" i="2"/>
  <c r="V4" i="2" s="1"/>
  <c r="O3" i="2"/>
  <c r="U3" i="2" s="1"/>
  <c r="V3" i="2"/>
  <c r="W4" i="2"/>
  <c r="U4" i="2"/>
  <c r="R7" i="8" l="1"/>
  <c r="R7" i="7"/>
  <c r="R7" i="4"/>
  <c r="W6" i="8"/>
  <c r="O14" i="8"/>
  <c r="V6" i="2"/>
  <c r="O14" i="2"/>
  <c r="O14" i="4"/>
  <c r="V6" i="4"/>
  <c r="W6" i="4"/>
  <c r="U6" i="8"/>
  <c r="O6" i="8"/>
  <c r="V3" i="8"/>
  <c r="V6" i="8" s="1"/>
  <c r="O10" i="8"/>
  <c r="V6" i="7"/>
  <c r="O10" i="7"/>
  <c r="O6" i="7"/>
  <c r="U6" i="7"/>
  <c r="W3" i="7"/>
  <c r="W6" i="7" s="1"/>
  <c r="O14" i="7"/>
  <c r="O10" i="4"/>
  <c r="U3" i="4"/>
  <c r="O6" i="4"/>
  <c r="W6" i="2"/>
  <c r="R7" i="2"/>
  <c r="T11" i="2" a="1"/>
  <c r="T11" i="2" s="1"/>
  <c r="U11" i="2" s="1" a="1"/>
  <c r="U11" i="2" s="1"/>
  <c r="V11" i="2" s="1" a="1"/>
  <c r="V11" i="2" s="1"/>
  <c r="W11" i="2" s="1" a="1"/>
  <c r="W11" i="2" s="1"/>
  <c r="X11" i="2" s="1" a="1"/>
  <c r="X11" i="2" s="1"/>
  <c r="Y11" i="2" s="1" a="1"/>
  <c r="Y11" i="2" s="1"/>
  <c r="Z11" i="2" s="1" a="1"/>
  <c r="Z11" i="2" s="1"/>
  <c r="AA11" i="2" s="1" a="1"/>
  <c r="AA11" i="2" s="1"/>
  <c r="AB11" i="2" s="1" a="1"/>
  <c r="AB11" i="2" s="1"/>
  <c r="AC11" i="2" s="1" a="1"/>
  <c r="AC11" i="2" s="1"/>
  <c r="AD11" i="2" s="1" a="1"/>
  <c r="AD11" i="2" s="1"/>
  <c r="AE11" i="2" s="1" a="1"/>
  <c r="AE11" i="2" s="1"/>
  <c r="AF11" i="2" s="1" a="1"/>
  <c r="AF11" i="2" s="1"/>
  <c r="AG11" i="2" s="1" a="1"/>
  <c r="AG11" i="2" s="1"/>
  <c r="AH11" i="2" s="1" a="1"/>
  <c r="AH11" i="2" s="1"/>
  <c r="AI11" i="2" s="1" a="1"/>
  <c r="AI11" i="2" s="1"/>
  <c r="AJ11" i="2" s="1" a="1"/>
  <c r="AJ11" i="2" s="1"/>
  <c r="AK11" i="2" s="1" a="1"/>
  <c r="AK11" i="2" s="1"/>
  <c r="AL11" i="2" s="1" a="1"/>
  <c r="AL11" i="2" s="1"/>
  <c r="AM11" i="2" s="1" a="1"/>
  <c r="AM11" i="2" s="1"/>
  <c r="AN11" i="2" s="1" a="1"/>
  <c r="AN11" i="2" s="1"/>
  <c r="AO11" i="2" s="1" a="1"/>
  <c r="AO11" i="2" s="1"/>
  <c r="AP11" i="2" s="1" a="1"/>
  <c r="AP11" i="2" s="1"/>
  <c r="AQ11" i="2" s="1" a="1"/>
  <c r="AQ11" i="2" s="1"/>
  <c r="AR11" i="2" s="1" a="1"/>
  <c r="AR11" i="2" s="1"/>
  <c r="AS11" i="2" s="1" a="1"/>
  <c r="AS11" i="2" s="1"/>
  <c r="AT11" i="2" s="1" a="1"/>
  <c r="AT11" i="2" s="1"/>
  <c r="AU11" i="2" s="1" a="1"/>
  <c r="AU11" i="2" s="1"/>
  <c r="AV11" i="2" s="1" a="1"/>
  <c r="AV11" i="2" s="1"/>
  <c r="AW11" i="2" s="1" a="1"/>
  <c r="AW11" i="2" s="1"/>
  <c r="AX11" i="2" s="1" a="1"/>
  <c r="AX11" i="2" s="1"/>
  <c r="AY11" i="2" s="1" a="1"/>
  <c r="AY11" i="2" s="1"/>
  <c r="AZ11" i="2" s="1" a="1"/>
  <c r="AZ11" i="2" s="1"/>
  <c r="BA11" i="2" s="1" a="1"/>
  <c r="BA11" i="2" s="1"/>
  <c r="BB11" i="2" s="1" a="1"/>
  <c r="BB11" i="2" s="1"/>
  <c r="BC11" i="2" s="1" a="1"/>
  <c r="BC11" i="2" s="1"/>
  <c r="BD11" i="2" s="1" a="1"/>
  <c r="BD11" i="2" s="1"/>
  <c r="BE11" i="2" s="1" a="1"/>
  <c r="BE11" i="2" s="1"/>
  <c r="BF11" i="2" s="1" a="1"/>
  <c r="BF11" i="2" s="1"/>
  <c r="BG11" i="2" s="1" a="1"/>
  <c r="BG11" i="2" s="1"/>
  <c r="BH11" i="2" s="1" a="1"/>
  <c r="BH11" i="2" s="1"/>
  <c r="BI11" i="2" s="1" a="1"/>
  <c r="BI11" i="2" s="1"/>
  <c r="BJ11" i="2" s="1" a="1"/>
  <c r="BJ11" i="2" s="1"/>
  <c r="BK11" i="2" s="1" a="1"/>
  <c r="BK11" i="2" s="1"/>
  <c r="BL11" i="2" s="1" a="1"/>
  <c r="BL11" i="2" s="1"/>
  <c r="BM11" i="2" s="1" a="1"/>
  <c r="BM11" i="2" s="1"/>
  <c r="BN11" i="2" s="1" a="1"/>
  <c r="BN11" i="2" s="1"/>
  <c r="BO11" i="2" s="1" a="1"/>
  <c r="BO11" i="2" s="1"/>
  <c r="BP11" i="2" s="1" a="1"/>
  <c r="BP11" i="2" s="1"/>
  <c r="BQ11" i="2" s="1" a="1"/>
  <c r="BQ11" i="2" s="1"/>
  <c r="BR11" i="2" s="1" a="1"/>
  <c r="BR11" i="2" s="1"/>
  <c r="BS11" i="2" s="1" a="1"/>
  <c r="BS11" i="2" s="1"/>
  <c r="BT11" i="2" s="1" a="1"/>
  <c r="BT11" i="2" s="1"/>
  <c r="BU11" i="2" s="1" a="1"/>
  <c r="BU11" i="2" s="1"/>
  <c r="BV11" i="2" s="1" a="1"/>
  <c r="BV11" i="2" s="1"/>
  <c r="U6" i="2"/>
  <c r="O6" i="2"/>
  <c r="O10" i="2"/>
  <c r="T11" i="8" l="1" a="1"/>
  <c r="T11" i="8" s="1"/>
  <c r="U11" i="8" s="1" a="1"/>
  <c r="U11" i="8" s="1"/>
  <c r="V11" i="8" s="1" a="1"/>
  <c r="V11" i="8" s="1"/>
  <c r="W11" i="8" s="1" a="1"/>
  <c r="W11" i="8" s="1"/>
  <c r="X11" i="8" s="1" a="1"/>
  <c r="X11" i="8" s="1"/>
  <c r="Y11" i="8" s="1" a="1"/>
  <c r="Y11" i="8" s="1"/>
  <c r="Z11" i="8" s="1" a="1"/>
  <c r="Z11" i="8" s="1"/>
  <c r="AA11" i="8" s="1" a="1"/>
  <c r="AA11" i="8" s="1"/>
  <c r="AB11" i="8" s="1" a="1"/>
  <c r="AB11" i="8" s="1"/>
  <c r="AC11" i="8" s="1" a="1"/>
  <c r="AC11" i="8" s="1"/>
  <c r="AD11" i="8" s="1" a="1"/>
  <c r="AD11" i="8" s="1"/>
  <c r="AE11" i="8" s="1" a="1"/>
  <c r="AE11" i="8" s="1"/>
  <c r="AF11" i="8" s="1" a="1"/>
  <c r="AF11" i="8" s="1"/>
  <c r="AG11" i="8" s="1" a="1"/>
  <c r="AG11" i="8" s="1"/>
  <c r="AH11" i="8" s="1" a="1"/>
  <c r="AH11" i="8" s="1"/>
  <c r="AI11" i="8" s="1" a="1"/>
  <c r="AI11" i="8" s="1"/>
  <c r="AJ11" i="8" s="1" a="1"/>
  <c r="AJ11" i="8" s="1"/>
  <c r="AK11" i="8" s="1" a="1"/>
  <c r="AK11" i="8" s="1"/>
  <c r="AL11" i="8" s="1" a="1"/>
  <c r="AL11" i="8" s="1"/>
  <c r="AM11" i="8" s="1" a="1"/>
  <c r="AM11" i="8" s="1"/>
  <c r="AN11" i="8" s="1" a="1"/>
  <c r="AN11" i="8" s="1"/>
  <c r="AO11" i="8" s="1" a="1"/>
  <c r="AO11" i="8" s="1"/>
  <c r="AP11" i="8" s="1" a="1"/>
  <c r="AP11" i="8" s="1"/>
  <c r="AQ11" i="8" s="1" a="1"/>
  <c r="AQ11" i="8" s="1"/>
  <c r="AR11" i="8" s="1" a="1"/>
  <c r="AR11" i="8" s="1"/>
  <c r="AS11" i="8" s="1" a="1"/>
  <c r="AS11" i="8" s="1"/>
  <c r="AT11" i="8" s="1" a="1"/>
  <c r="AT11" i="8" s="1"/>
  <c r="AU11" i="8" s="1" a="1"/>
  <c r="AU11" i="8" s="1"/>
  <c r="AV11" i="8" s="1" a="1"/>
  <c r="AV11" i="8" s="1"/>
  <c r="AW11" i="8" s="1" a="1"/>
  <c r="AW11" i="8" s="1"/>
  <c r="AX11" i="8" s="1" a="1"/>
  <c r="AX11" i="8" s="1"/>
  <c r="AY11" i="8" s="1" a="1"/>
  <c r="AY11" i="8" s="1"/>
  <c r="AZ11" i="8" s="1" a="1"/>
  <c r="AZ11" i="8" s="1"/>
  <c r="BA11" i="8" s="1" a="1"/>
  <c r="BA11" i="8" s="1"/>
  <c r="BB11" i="8" s="1" a="1"/>
  <c r="BB11" i="8" s="1"/>
  <c r="BC11" i="8" s="1" a="1"/>
  <c r="BC11" i="8" s="1"/>
  <c r="BD11" i="8" s="1" a="1"/>
  <c r="BD11" i="8" s="1"/>
  <c r="BE11" i="8" s="1" a="1"/>
  <c r="BE11" i="8" s="1"/>
  <c r="BF11" i="8" s="1" a="1"/>
  <c r="BF11" i="8" s="1"/>
  <c r="BG11" i="8" s="1" a="1"/>
  <c r="BG11" i="8" s="1"/>
  <c r="BH11" i="8" s="1" a="1"/>
  <c r="BH11" i="8" s="1"/>
  <c r="BI11" i="8" s="1" a="1"/>
  <c r="BI11" i="8" s="1"/>
  <c r="BJ11" i="8" s="1" a="1"/>
  <c r="BJ11" i="8" s="1"/>
  <c r="BK11" i="8" s="1" a="1"/>
  <c r="BK11" i="8" s="1"/>
  <c r="BL11" i="8" s="1" a="1"/>
  <c r="BL11" i="8" s="1"/>
  <c r="BM11" i="8" s="1" a="1"/>
  <c r="BM11" i="8" s="1"/>
  <c r="BN11" i="8" s="1" a="1"/>
  <c r="BN11" i="8" s="1"/>
  <c r="BO11" i="8" s="1" a="1"/>
  <c r="BO11" i="8" s="1"/>
  <c r="BP11" i="8" s="1" a="1"/>
  <c r="BP11" i="8" s="1"/>
  <c r="BQ11" i="8" s="1" a="1"/>
  <c r="BQ11" i="8" s="1"/>
  <c r="BR11" i="8" s="1" a="1"/>
  <c r="BR11" i="8" s="1"/>
  <c r="BS11" i="8" s="1" a="1"/>
  <c r="BS11" i="8" s="1"/>
  <c r="BT11" i="8" s="1" a="1"/>
  <c r="BT11" i="8" s="1"/>
  <c r="BU11" i="8" s="1" a="1"/>
  <c r="BU11" i="8" s="1"/>
  <c r="BV11" i="8" s="1" a="1"/>
  <c r="BV11" i="8" s="1"/>
  <c r="BW11" i="8" s="1" a="1"/>
  <c r="BW11" i="8" s="1"/>
  <c r="BX11" i="8" s="1" a="1"/>
  <c r="BX11" i="8" s="1"/>
  <c r="BY11" i="8" s="1" a="1"/>
  <c r="BY11" i="8" s="1"/>
  <c r="BZ11" i="8" s="1" a="1"/>
  <c r="BZ11" i="8" s="1"/>
  <c r="T11" i="7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AL11" i="7" s="1" a="1"/>
  <c r="AL11" i="7" s="1"/>
  <c r="AM11" i="7" s="1" a="1"/>
  <c r="AM11" i="7" s="1"/>
  <c r="AN11" i="7" s="1" a="1"/>
  <c r="AN11" i="7" s="1"/>
  <c r="AO11" i="7" s="1" a="1"/>
  <c r="AO11" i="7" s="1"/>
  <c r="AP11" i="7" s="1" a="1"/>
  <c r="AP11" i="7" s="1"/>
  <c r="AQ11" i="7" s="1" a="1"/>
  <c r="AQ11" i="7" s="1"/>
  <c r="AR11" i="7" s="1" a="1"/>
  <c r="AR11" i="7" s="1"/>
  <c r="AS11" i="7" s="1" a="1"/>
  <c r="AS11" i="7" s="1"/>
  <c r="AT11" i="7" s="1" a="1"/>
  <c r="AT11" i="7" s="1"/>
  <c r="AU11" i="7" s="1" a="1"/>
  <c r="AU11" i="7" s="1"/>
  <c r="AV11" i="7" s="1" a="1"/>
  <c r="AV11" i="7" s="1"/>
  <c r="AW11" i="7" s="1" a="1"/>
  <c r="AW11" i="7" s="1"/>
  <c r="AX11" i="7" s="1" a="1"/>
  <c r="AX11" i="7" s="1"/>
  <c r="AY11" i="7" s="1" a="1"/>
  <c r="AY11" i="7" s="1"/>
  <c r="AZ11" i="7" s="1" a="1"/>
  <c r="AZ11" i="7" s="1"/>
  <c r="BA11" i="7" s="1" a="1"/>
  <c r="BA11" i="7" s="1"/>
  <c r="BB11" i="7" s="1" a="1"/>
  <c r="BB11" i="7" s="1"/>
  <c r="BC11" i="7" s="1" a="1"/>
  <c r="BC11" i="7" s="1"/>
  <c r="BD11" i="7" s="1" a="1"/>
  <c r="BD11" i="7" s="1"/>
  <c r="BE11" i="7" s="1" a="1"/>
  <c r="BE11" i="7" s="1"/>
  <c r="BF11" i="7" s="1" a="1"/>
  <c r="BF11" i="7" s="1"/>
  <c r="BG11" i="7" s="1" a="1"/>
  <c r="BG11" i="7" s="1"/>
  <c r="BH11" i="7" s="1" a="1"/>
  <c r="BH11" i="7" s="1"/>
  <c r="BI11" i="7" s="1" a="1"/>
  <c r="BI11" i="7" s="1"/>
  <c r="BJ11" i="7" s="1" a="1"/>
  <c r="BJ11" i="7" s="1"/>
  <c r="BK11" i="7" s="1" a="1"/>
  <c r="BK11" i="7" s="1"/>
  <c r="BL11" i="7" s="1" a="1"/>
  <c r="BL11" i="7" s="1"/>
  <c r="BM11" i="7" s="1" a="1"/>
  <c r="BM11" i="7" s="1"/>
  <c r="BN11" i="7" s="1" a="1"/>
  <c r="BN11" i="7" s="1"/>
  <c r="BO11" i="7" s="1" a="1"/>
  <c r="BO11" i="7" s="1"/>
  <c r="BP11" i="7" s="1" a="1"/>
  <c r="BP11" i="7" s="1"/>
  <c r="BQ11" i="7" s="1" a="1"/>
  <c r="BQ11" i="7" s="1"/>
  <c r="BR11" i="7" s="1" a="1"/>
  <c r="BR11" i="7" s="1"/>
  <c r="BS11" i="7" s="1" a="1"/>
  <c r="BS11" i="7" s="1"/>
  <c r="BT11" i="7" s="1" a="1"/>
  <c r="BT11" i="7" s="1"/>
  <c r="BU11" i="7" s="1" a="1"/>
  <c r="BU11" i="7" s="1"/>
  <c r="BV11" i="7" s="1" a="1"/>
  <c r="BV11" i="7" s="1"/>
  <c r="BW11" i="7" s="1" a="1"/>
  <c r="BW11" i="7" s="1"/>
  <c r="BX11" i="7" s="1" a="1"/>
  <c r="BX11" i="7" s="1"/>
  <c r="BY11" i="7" s="1" a="1"/>
  <c r="BY11" i="7" s="1"/>
  <c r="BZ11" i="7" s="1" a="1"/>
  <c r="BZ11" i="7" s="1"/>
  <c r="CA11" i="7" s="1" a="1"/>
  <c r="CA11" i="7" s="1"/>
  <c r="CB11" i="7" s="1" a="1"/>
  <c r="CB11" i="7" s="1"/>
  <c r="CC11" i="7" s="1" a="1"/>
  <c r="CC11" i="7" s="1"/>
  <c r="CD11" i="7" s="1" a="1"/>
  <c r="CD11" i="7" s="1"/>
  <c r="CE11" i="7" s="1" a="1"/>
  <c r="CE11" i="7" s="1"/>
  <c r="CF11" i="7" s="1" a="1"/>
  <c r="CF11" i="7" s="1"/>
  <c r="CG11" i="7" s="1" a="1"/>
  <c r="CG11" i="7" s="1"/>
  <c r="CH11" i="7" s="1" a="1"/>
  <c r="CH11" i="7" s="1"/>
  <c r="CI11" i="7" s="1" a="1"/>
  <c r="CI11" i="7" s="1"/>
  <c r="CJ11" i="7" s="1" a="1"/>
  <c r="CJ11" i="7" s="1"/>
  <c r="CK11" i="7" s="1" a="1"/>
  <c r="CK11" i="7" s="1"/>
  <c r="CL11" i="7" s="1" a="1"/>
  <c r="CL11" i="7" s="1"/>
  <c r="CM11" i="7" s="1" a="1"/>
  <c r="CM11" i="7" s="1"/>
  <c r="CN11" i="7" s="1" a="1"/>
  <c r="CN11" i="7" s="1"/>
  <c r="CO11" i="7" s="1" a="1"/>
  <c r="CO11" i="7" s="1"/>
  <c r="CP11" i="7" s="1" a="1"/>
  <c r="CP11" i="7" s="1"/>
  <c r="CQ11" i="7" s="1" a="1"/>
  <c r="CQ11" i="7" s="1"/>
  <c r="CR11" i="7" s="1" a="1"/>
  <c r="CR11" i="7" s="1"/>
  <c r="CS11" i="7" s="1" a="1"/>
  <c r="CS11" i="7" s="1"/>
  <c r="CT11" i="7" s="1" a="1"/>
  <c r="CT11" i="7" s="1"/>
  <c r="CU11" i="7" s="1" a="1"/>
  <c r="CU11" i="7" s="1"/>
  <c r="CV11" i="7" s="1" a="1"/>
  <c r="CV11" i="7" s="1"/>
  <c r="CW11" i="7" s="1" a="1"/>
  <c r="CW11" i="7" s="1"/>
  <c r="CX11" i="7" s="1" a="1"/>
  <c r="CX11" i="7" s="1"/>
  <c r="U6" i="4"/>
  <c r="T11" i="4" a="1"/>
  <c r="T11" i="4" s="1"/>
  <c r="U11" i="4" s="1" a="1"/>
  <c r="U11" i="4" s="1"/>
  <c r="V11" i="4" s="1" a="1"/>
  <c r="V11" i="4" s="1"/>
  <c r="W11" i="4" s="1" a="1"/>
  <c r="W11" i="4" s="1"/>
  <c r="X11" i="4" s="1" a="1"/>
  <c r="X11" i="4" s="1"/>
  <c r="Y11" i="4" s="1" a="1"/>
  <c r="Y11" i="4" s="1"/>
  <c r="Z11" i="4" s="1" a="1"/>
  <c r="Z11" i="4" s="1"/>
  <c r="AA11" i="4" s="1" a="1"/>
  <c r="AA11" i="4" s="1"/>
  <c r="AB11" i="4" s="1" a="1"/>
  <c r="AB11" i="4" s="1"/>
  <c r="AC11" i="4" s="1" a="1"/>
  <c r="AC11" i="4" s="1"/>
  <c r="AD11" i="4" s="1" a="1"/>
  <c r="AD11" i="4" s="1"/>
  <c r="AE11" i="4" s="1" a="1"/>
  <c r="AE11" i="4" s="1"/>
  <c r="AF11" i="4" s="1" a="1"/>
  <c r="AF11" i="4" s="1"/>
  <c r="AG11" i="4" s="1" a="1"/>
  <c r="AG11" i="4" s="1"/>
  <c r="AH11" i="4" s="1" a="1"/>
  <c r="AH11" i="4" s="1"/>
  <c r="AI11" i="4" s="1" a="1"/>
  <c r="AI11" i="4" s="1"/>
  <c r="AJ11" i="4" s="1" a="1"/>
  <c r="AJ11" i="4" s="1"/>
  <c r="AK11" i="4" s="1" a="1"/>
  <c r="AK11" i="4" s="1"/>
  <c r="AL11" i="4" s="1" a="1"/>
  <c r="AL11" i="4" s="1"/>
  <c r="AM11" i="4" s="1" a="1"/>
  <c r="AM11" i="4" s="1"/>
  <c r="AN11" i="4" s="1" a="1"/>
  <c r="AN11" i="4" s="1"/>
  <c r="AO11" i="4" s="1" a="1"/>
  <c r="AO11" i="4" s="1"/>
  <c r="AP11" i="4" s="1" a="1"/>
  <c r="AP11" i="4" s="1"/>
  <c r="AQ11" i="4" s="1" a="1"/>
  <c r="AQ11" i="4" s="1"/>
  <c r="AR11" i="4" s="1" a="1"/>
  <c r="AR11" i="4" s="1"/>
  <c r="AS11" i="4" s="1" a="1"/>
  <c r="AS11" i="4" s="1"/>
  <c r="AT11" i="4" s="1" a="1"/>
  <c r="AT11" i="4" s="1"/>
  <c r="AU11" i="4" s="1" a="1"/>
  <c r="AU11" i="4" s="1"/>
  <c r="AV11" i="4" s="1" a="1"/>
  <c r="AV11" i="4" s="1"/>
  <c r="AW11" i="4" s="1" a="1"/>
  <c r="AW11" i="4" s="1"/>
  <c r="AX11" i="4" s="1" a="1"/>
  <c r="AX11" i="4" s="1"/>
  <c r="AY11" i="4" s="1" a="1"/>
  <c r="AY11" i="4" s="1"/>
  <c r="AZ11" i="4" s="1" a="1"/>
  <c r="AZ11" i="4" s="1"/>
  <c r="BA11" i="4" s="1" a="1"/>
  <c r="BA11" i="4" s="1"/>
  <c r="BB11" i="4" s="1" a="1"/>
  <c r="BB11" i="4" s="1"/>
  <c r="BC11" i="4" s="1" a="1"/>
  <c r="BC11" i="4" s="1"/>
  <c r="BD11" i="4" s="1" a="1"/>
  <c r="BD11" i="4" s="1"/>
  <c r="BE11" i="4" s="1" a="1"/>
  <c r="BE11" i="4" s="1"/>
  <c r="BF11" i="4" s="1" a="1"/>
  <c r="BF11" i="4" s="1"/>
  <c r="BG11" i="4" s="1" a="1"/>
  <c r="BG11" i="4" s="1"/>
  <c r="BH11" i="4" s="1" a="1"/>
  <c r="BH11" i="4" s="1"/>
  <c r="BI11" i="4" s="1" a="1"/>
  <c r="BI11" i="4" s="1"/>
  <c r="BJ11" i="4" s="1" a="1"/>
  <c r="BJ11" i="4" s="1"/>
  <c r="BK11" i="4" s="1" a="1"/>
  <c r="BK11" i="4" s="1"/>
  <c r="BL11" i="4" s="1" a="1"/>
  <c r="BL11" i="4" s="1"/>
  <c r="BM11" i="4" s="1" a="1"/>
  <c r="BM11" i="4" s="1"/>
  <c r="BN11" i="4" s="1" a="1"/>
  <c r="BN11" i="4" s="1"/>
  <c r="BO11" i="4" s="1" a="1"/>
  <c r="BO11" i="4" s="1"/>
  <c r="BP11" i="4" s="1" a="1"/>
  <c r="BP11" i="4" s="1"/>
  <c r="BQ11" i="4" s="1" a="1"/>
  <c r="BQ11" i="4" s="1"/>
  <c r="BR11" i="4" s="1" a="1"/>
  <c r="BR11" i="4" s="1"/>
  <c r="BS11" i="4" s="1" a="1"/>
  <c r="BS11" i="4" s="1"/>
  <c r="BT11" i="4" s="1" a="1"/>
  <c r="BT11" i="4" s="1"/>
  <c r="BU11" i="4" s="1" a="1"/>
  <c r="BU11" i="4" s="1"/>
  <c r="BV11" i="4" s="1" a="1"/>
  <c r="BV11" i="4" s="1"/>
  <c r="BW11" i="4" s="1" a="1"/>
  <c r="BW11" i="4" s="1"/>
  <c r="BX11" i="4" s="1" a="1"/>
  <c r="BX11" i="4" s="1"/>
  <c r="BY11" i="4" s="1" a="1"/>
  <c r="BY11" i="4" s="1"/>
  <c r="BZ11" i="4" s="1" a="1"/>
  <c r="BZ11" i="4" s="1"/>
  <c r="CA11" i="4" s="1" a="1"/>
  <c r="CA11" i="4" s="1"/>
  <c r="CB11" i="4" s="1" a="1"/>
  <c r="CB11" i="4" s="1"/>
  <c r="CC11" i="4" s="1" a="1"/>
  <c r="CC11" i="4" s="1"/>
  <c r="CD11" i="4" s="1" a="1"/>
  <c r="CD11" i="4" s="1"/>
  <c r="CE11" i="4" s="1" a="1"/>
  <c r="CE11" i="4" s="1"/>
  <c r="CF11" i="4" s="1" a="1"/>
  <c r="CF11" i="4" s="1"/>
  <c r="CG11" i="4" s="1" a="1"/>
  <c r="CG11" i="4" s="1"/>
  <c r="CH11" i="4" s="1" a="1"/>
  <c r="CH11" i="4" s="1"/>
  <c r="CI11" i="4" s="1" a="1"/>
  <c r="CI11" i="4" s="1"/>
  <c r="CJ11" i="4" s="1" a="1"/>
  <c r="CJ11" i="4" s="1"/>
  <c r="CK11" i="4" s="1" a="1"/>
  <c r="CK11" i="4" s="1"/>
  <c r="CL11" i="4" s="1" a="1"/>
  <c r="CL11" i="4" s="1"/>
  <c r="CM11" i="4" s="1" a="1"/>
  <c r="CM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CBC65-F220-4664-9073-C95CB329D433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  <connection id="2" xr16:uid="{C63145AE-E96F-4121-896D-AA3904FE7F4E}" keepAlive="1" name="Consulta - serial_20210703_161348 espnow 8m 5s SB (2)" description="Conexão com a consulta 'serial_20210703_161348 espnow 8m 5s SB (2)' na pasta de trabalho." type="5" refreshedVersion="7" background="1" saveData="1">
    <dbPr connection="Provider=Microsoft.Mashup.OleDb.1;Data Source=$Workbook$;Location=&quot;serial_20210703_161348 espnow 8m 5s SB (2)&quot;;Extended Properties=&quot;&quot;" command="SELECT * FROM [serial_20210703_161348 espnow 8m 5s SB (2)]"/>
  </connection>
  <connection id="3" xr16:uid="{ABD31F91-BB4B-422F-A3CB-0424BD9108CC}" keepAlive="1" name="Consulta - serial_20210703_161348 espnow 8m 5s SB (3)" description="Conexão com a consulta 'serial_20210703_161348 espnow 8m 5s SB (3)' na pasta de trabalho." type="5" refreshedVersion="7" background="1" saveData="1">
    <dbPr connection="Provider=Microsoft.Mashup.OleDb.1;Data Source=$Workbook$;Location=&quot;serial_20210703_161348 espnow 8m 5s SB (3)&quot;;Extended Properties=&quot;&quot;" command="SELECT * FROM [serial_20210703_161348 espnow 8m 5s SB (3)]"/>
  </connection>
  <connection id="4" xr16:uid="{BF024E1C-67F3-4DC0-9D1C-D2CBABCBCEDF}" keepAlive="1" name="Consulta - serial_20210703_161348 espnow 8m 5s SB (4)" description="Conexão com a consulta 'serial_20210703_161348 espnow 8m 5s SB (4)' na pasta de trabalho." type="5" refreshedVersion="7" background="1" saveData="1">
    <dbPr connection="Provider=Microsoft.Mashup.OleDb.1;Data Source=$Workbook$;Location=&quot;serial_20210703_161348 espnow 8m 5s SB (4)&quot;;Extended Properties=&quot;&quot;" command="SELECT * FROM [serial_20210703_161348 espnow 8m 5s SB (4)]"/>
  </connection>
  <connection id="5" xr16:uid="{15F94DC2-99E5-421C-A80B-3DEE4127F837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  <connection id="6" xr16:uid="{D11455AB-7857-4B12-94CF-4D899B04E972}" keepAlive="1" name="Consulta - serial_20210703_161348 espnow 8m 5s SB (6)" description="Conexão com a consulta 'serial_20210703_161348 espnow 8m 5s SB (6)' na pasta de trabalho." type="5" refreshedVersion="7" background="1" saveData="1">
    <dbPr connection="Provider=Microsoft.Mashup.OleDb.1;Data Source=$Workbook$;Location=&quot;serial_20210703_161348 espnow 8m 5s SB (6)&quot;;Extended Properties=&quot;&quot;" command="SELECT * FROM [serial_20210703_161348 espnow 8m 5s SB (6)]"/>
  </connection>
  <connection id="7" xr16:uid="{00E80995-0A03-4E78-85F7-99A78F38E1AA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  <connection id="8" xr16:uid="{FF25BA94-2BBF-41DF-AEB6-0D1AE5DBBC87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<sst xmlns="http://schemas.openxmlformats.org/spreadsheetml/2006/main" count="26070" uniqueCount="62">
  <si>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</si>
  <si>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</si>
  <si>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</si>
  <si>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</si>
  <si>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</si>
  <si>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</si>
  <si>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</si>
  <si>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</si>
  <si>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</si>
  <si>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</si>
  <si>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</si>
  <si>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</si>
  <si>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</si>
  <si>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</si>
  <si>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20,1C</t>
  </si>
  <si>
    <t>Voltagem</t>
  </si>
  <si>
    <t>Frequencia</t>
  </si>
  <si>
    <t>Probabilidade</t>
  </si>
  <si>
    <t>% em cada um dos estados</t>
  </si>
  <si>
    <t>Posição Inicial % das ocorrencias no peíriodo</t>
  </si>
  <si>
    <t>Matriz Estocástica</t>
  </si>
  <si>
    <t>cc</t>
  </si>
  <si>
    <t>cm</t>
  </si>
  <si>
    <t>cf</t>
  </si>
  <si>
    <t>mc</t>
  </si>
  <si>
    <t>mm</t>
  </si>
  <si>
    <t>mf</t>
  </si>
  <si>
    <t>Vetores Posições</t>
  </si>
  <si>
    <t>fc</t>
  </si>
  <si>
    <t>fm</t>
  </si>
  <si>
    <t>ff</t>
  </si>
  <si>
    <t>ESP1_WiFi_5s_50m_CB-&gt;</t>
  </si>
  <si>
    <t>ESP2_WiFi_5s_50m_CB-&gt;</t>
  </si>
  <si>
    <t>ESP3_WiFi_5s_50m_CB-&gt;</t>
  </si>
  <si>
    <t>ESP4_WiFI_5s_50m_CB-&gt;</t>
  </si>
  <si>
    <t>ESP1</t>
  </si>
  <si>
    <t>ESP2</t>
  </si>
  <si>
    <t>ESP3</t>
  </si>
  <si>
    <t>ESP4</t>
  </si>
  <si>
    <t>MÉDIA</t>
  </si>
  <si>
    <t>CC</t>
  </si>
  <si>
    <t>CM</t>
  </si>
  <si>
    <t>MC</t>
  </si>
  <si>
    <t>MM</t>
  </si>
  <si>
    <t>Esp1</t>
  </si>
  <si>
    <t>Esp2</t>
  </si>
  <si>
    <t>Esp3</t>
  </si>
  <si>
    <t>Esp4</t>
  </si>
  <si>
    <t>Hora Inicial</t>
  </si>
  <si>
    <t>Hora Limite 2,8</t>
  </si>
  <si>
    <t>MTTF</t>
  </si>
  <si>
    <t>total de horas até 2,8</t>
  </si>
  <si>
    <t>CB</t>
  </si>
  <si>
    <t>MB</t>
  </si>
  <si>
    <t>BC</t>
  </si>
  <si>
    <t>BM</t>
  </si>
  <si>
    <t>BB</t>
  </si>
  <si>
    <t>Hora Final</t>
  </si>
  <si>
    <t>C</t>
  </si>
  <si>
    <t>M</t>
  </si>
  <si>
    <t>B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</si>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</sst>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%"/>
    <numFmt numFmtId="166" formatCode="0.00000"/>
    <numFmt numFmtId="167" formatCode="0.0000%"/>
    <numFmt numFmtId="168" formatCode="0.000000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6" fontId="0" fillId="0" borderId="0" xfId="0" applyNumberFormat="1"/>
    <xf numFmtId="167" fontId="0" fillId="3" borderId="1" xfId="1" applyNumberFormat="1" applyFont="1" applyFill="1" applyBorder="1"/>
    <xf numFmtId="168" fontId="0" fillId="0" borderId="1" xfId="0" applyNumberFormat="1" applyBorder="1"/>
    <xf numFmtId="10" fontId="0" fillId="3" borderId="1" xfId="1" applyNumberFormat="1" applyFont="1" applyFill="1" applyBorder="1"/>
    <xf numFmtId="169" fontId="0" fillId="6" borderId="1" xfId="1" applyNumberFormat="1" applyFont="1" applyFill="1" applyBorder="1"/>
    <xf numFmtId="1" fontId="0" fillId="0" borderId="1" xfId="1" applyNumberFormat="1" applyFont="1" applyFill="1" applyBorder="1"/>
    <xf numFmtId="165" fontId="0" fillId="4" borderId="1" xfId="1" applyNumberFormat="1" applyFont="1" applyFill="1" applyBorder="1"/>
    <xf numFmtId="1" fontId="0" fillId="0" borderId="1" xfId="0" applyNumberFormat="1" applyBorder="1"/>
    <xf numFmtId="10" fontId="0" fillId="4" borderId="1" xfId="1" applyNumberFormat="1" applyFont="1" applyFill="1" applyBorder="1"/>
    <xf numFmtId="165" fontId="0" fillId="0" borderId="0" xfId="0" applyNumberFormat="1"/>
    <xf numFmtId="169" fontId="0" fillId="7" borderId="1" xfId="1" applyNumberFormat="1" applyFont="1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8" borderId="1" xfId="1" applyFont="1" applyFill="1" applyBorder="1"/>
    <xf numFmtId="168" fontId="0" fillId="0" borderId="0" xfId="0" applyNumberFormat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9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373380</xdr:colOff>
      <xdr:row>0</xdr:row>
      <xdr:rowOff>0</xdr:rowOff>
    </xdr:from>
    <xdr:to>
      <xdr:col>19</xdr:col>
      <xdr:colOff>401113</xdr:colOff>
      <xdr:row>23</xdr:row>
      <xdr:rowOff>174712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A192CA1-E889-4ED1-B7A1-95E72BF20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35040" y="0"/>
          <a:ext cx="6733333" cy="438095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FF6039-0B7F-4603-9058-A26DF1DDADC6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F1DF467-15FF-408D-A75B-29B09685740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E4F6F951-1691-4A1B-9A1C-196BD7EF429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E2BBAC3-023D-47D7-84EE-8FADE1472F2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E2F56-5D74-43F1-8734-01C9681C79C1}" name="serial_20210703_161348_espnow_8m_5s_SB" displayName="serial_20210703_161348_espnow_8m_5s_SB" ref="A1:H1075" tableType="queryTable" totalsRowShown="0">
  <autoFilter ref="A1:H1075" xr:uid="{D39E2F56-5D74-43F1-8734-01C9681C79C1}"/>
  <tableColumns count="8">
    <tableColumn id="1" xr3:uid="{C3186230-D159-429D-9981-1482F8699ABA}" uniqueName="1" name="Column1" queryTableFieldId="1" dataDxfId="27"/>
    <tableColumn id="2" xr3:uid="{F4CD03A0-912B-4E1E-9DDF-A4F06EC32863}" uniqueName="2" name="Column2" queryTableFieldId="2" dataDxfId="26"/>
    <tableColumn id="3" xr3:uid="{2CB3E361-E9CC-4E1A-9AE5-CBBEF9A81622}" uniqueName="3" name="Column3" queryTableFieldId="3" dataDxfId="25"/>
    <tableColumn id="4" xr3:uid="{99998E24-F3F3-4E65-B084-1817A335FD50}" uniqueName="4" name="Column4" queryTableFieldId="4" dataDxfId="24"/>
    <tableColumn id="7" xr3:uid="{E107BE87-3FC6-4509-8FBF-50C2061858BE}" uniqueName="7" name="Column7" queryTableFieldId="7" dataDxfId="23"/>
    <tableColumn id="8" xr3:uid="{0E4249F5-E218-4345-BC93-C7AC1EEF4902}" uniqueName="8" name="Column8" queryTableFieldId="8" dataDxfId="22"/>
    <tableColumn id="9" xr3:uid="{7B48271E-92B3-4035-B053-D6BD965D54B2}" uniqueName="9" name="Column9" queryTableFieldId="9"/>
    <tableColumn id="10" xr3:uid="{084EA506-824A-4493-8378-241EC0D84DBE}" uniqueName="10" name="Column10" queryTableFieldId="10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EB53F-03A0-4225-B2A3-7115B3936969}" name="serial_20210703_161348_espnow_8m_5s_SB3" displayName="serial_20210703_161348_espnow_8m_5s_SB3" ref="A1:H1063" tableType="queryTable" totalsRowShown="0">
  <autoFilter ref="A1:H1063" xr:uid="{D39E2F56-5D74-43F1-8734-01C9681C79C1}"/>
  <tableColumns count="8">
    <tableColumn id="1" xr3:uid="{B5C6D00C-697A-4AF2-8FF3-0830341A8F96}" uniqueName="1" name="Column1" queryTableFieldId="1" dataDxfId="20"/>
    <tableColumn id="2" xr3:uid="{0163CC7D-384D-4339-8195-F1144876A8C9}" uniqueName="2" name="Column2" queryTableFieldId="2" dataDxfId="19"/>
    <tableColumn id="3" xr3:uid="{E73D655D-3FC5-4280-A0BC-F7AB6F022D2C}" uniqueName="3" name="Column3" queryTableFieldId="3" dataDxfId="18"/>
    <tableColumn id="4" xr3:uid="{5040CB0B-1E59-48E8-BE9E-68D067ACB70D}" uniqueName="4" name="Column4" queryTableFieldId="4" dataDxfId="17"/>
    <tableColumn id="7" xr3:uid="{302EE3A6-29D7-4B81-A537-644383966273}" uniqueName="7" name="Column7" queryTableFieldId="7" dataDxfId="16"/>
    <tableColumn id="8" xr3:uid="{F9C721E6-435B-4A50-AE02-7686F94F3200}" uniqueName="8" name="Column8" queryTableFieldId="8" dataDxfId="15"/>
    <tableColumn id="9" xr3:uid="{E3B6DEA0-143D-4064-BFBE-1CCA3A0E1BE3}" uniqueName="9" name="Column9" queryTableFieldId="9"/>
    <tableColumn id="10" xr3:uid="{B80B79B3-27E3-4BE0-87BB-17DA6B9D1231}" uniqueName="10" name="Column10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D705EA-BFB8-45E8-8523-50F070DA03E8}" name="serial_20210703_161348_espnow_8m_5s_SB5" displayName="serial_20210703_161348_espnow_8m_5s_SB5" ref="A1:H1083" tableType="queryTable" totalsRowShown="0">
  <autoFilter ref="A1:H1083" xr:uid="{D39E2F56-5D74-43F1-8734-01C9681C79C1}"/>
  <tableColumns count="8">
    <tableColumn id="1" xr3:uid="{00C4AE1A-08A7-4EF3-8018-CE5E65FB7DC5}" uniqueName="1" name="Column1" queryTableFieldId="1" dataDxfId="13"/>
    <tableColumn id="2" xr3:uid="{317FAF66-5CD0-44F0-807C-ED5854A828CF}" uniqueName="2" name="Column2" queryTableFieldId="2" dataDxfId="12"/>
    <tableColumn id="3" xr3:uid="{4E89E5FC-A73F-4BF7-AC89-18C1BC858281}" uniqueName="3" name="Column3" queryTableFieldId="3" dataDxfId="11"/>
    <tableColumn id="4" xr3:uid="{1B5CACFD-0B40-4A34-8D05-8D97BFD98C80}" uniqueName="4" name="Column4" queryTableFieldId="4" dataDxfId="10"/>
    <tableColumn id="7" xr3:uid="{2E963EA3-2279-4A63-8422-3C0D32EBB7A0}" uniqueName="7" name="Column7" queryTableFieldId="7" dataDxfId="9"/>
    <tableColumn id="8" xr3:uid="{DCCF8B93-F367-47B5-AD08-00B3E112F413}" uniqueName="8" name="Column8" queryTableFieldId="8" dataDxfId="8"/>
    <tableColumn id="9" xr3:uid="{B0FD461B-7352-4ABA-B40A-54CC7FA1FC45}" uniqueName="9" name="Column9" queryTableFieldId="9"/>
    <tableColumn id="10" xr3:uid="{206179A7-6FD9-4BBA-A437-3A52F05BA1EF}" uniqueName="10" name="Column10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0FDD41-21E4-4053-AA20-FC2C01ACA1EB}" name="serial_20210703_161348_espnow_8m_5s_SB56" displayName="serial_20210703_161348_espnow_8m_5s_SB56" ref="A1:H1090" tableType="queryTable" totalsRowShown="0">
  <autoFilter ref="A1:H1090" xr:uid="{D39E2F56-5D74-43F1-8734-01C9681C79C1}"/>
  <tableColumns count="8">
    <tableColumn id="1" xr3:uid="{8E355215-A26C-4ED7-B214-244879526FC5}" uniqueName="1" name="Column1" queryTableFieldId="1" dataDxfId="6"/>
    <tableColumn id="2" xr3:uid="{8CFEE7E6-73D9-4F76-84C6-200F409DD368}" uniqueName="2" name="Column2" queryTableFieldId="2" dataDxfId="5"/>
    <tableColumn id="3" xr3:uid="{BEB6CAD3-2D3A-4C0C-8AE7-E3256C11DCAD}" uniqueName="3" name="Column3" queryTableFieldId="3" dataDxfId="4"/>
    <tableColumn id="4" xr3:uid="{F0E31723-DF80-4452-AD9C-B197A20537FD}" uniqueName="4" name="Column4" queryTableFieldId="4" dataDxfId="3"/>
    <tableColumn id="7" xr3:uid="{C2DE885E-84B8-4041-BA4D-ED44A578771C}" uniqueName="7" name="Column7" queryTableFieldId="7" dataDxfId="2"/>
    <tableColumn id="8" xr3:uid="{5B68222A-9933-425F-A929-5BCA1998E05C}" uniqueName="8" name="Column8" queryTableFieldId="8" dataDxfId="1"/>
    <tableColumn id="9" xr3:uid="{B590829B-04CF-4A58-8BCF-E49DA5391CF4}" uniqueName="9" name="Column9" queryTableFieldId="9"/>
    <tableColumn id="10" xr3:uid="{3FC00672-E31A-4C86-B055-2466087F08D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75DA-AC48-4F0C-ABA9-2627BC130ED0}">
  <dimension ref="A1:BV4627"/>
  <sheetViews>
    <sheetView topLeftCell="J1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7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74" x14ac:dyDescent="0.3">
      <c r="A2" s="1">
        <v>0.58562500000000006</v>
      </c>
      <c r="B2" s="2" t="s">
        <v>31</v>
      </c>
      <c r="C2" s="2" t="s">
        <v>8</v>
      </c>
      <c r="D2" s="2" t="s">
        <v>9</v>
      </c>
      <c r="E2" s="2" t="s">
        <v>10</v>
      </c>
      <c r="F2" s="2" t="s">
        <v>11</v>
      </c>
      <c r="G2">
        <v>3.56</v>
      </c>
      <c r="H2" s="2" t="s">
        <v>12</v>
      </c>
      <c r="J2" s="8">
        <f>calculoesp1!C2</f>
        <v>3.61</v>
      </c>
      <c r="K2" s="6">
        <f>calculoesp1!D2</f>
        <v>1</v>
      </c>
      <c r="L2" s="9">
        <f>calculoesp1!E2</f>
        <v>9.3109869646182495E-4</v>
      </c>
      <c r="N2" s="41"/>
      <c r="O2" s="42"/>
      <c r="Q2" s="43"/>
      <c r="R2" s="43"/>
      <c r="T2" s="8"/>
      <c r="U2" s="8" t="s">
        <v>58</v>
      </c>
      <c r="V2" s="8" t="s">
        <v>59</v>
      </c>
      <c r="W2" s="8" t="s">
        <v>60</v>
      </c>
    </row>
    <row r="3" spans="1:74" x14ac:dyDescent="0.3">
      <c r="A3" s="1">
        <v>0.58567129629629633</v>
      </c>
      <c r="B3" s="2" t="s">
        <v>31</v>
      </c>
      <c r="C3" s="2" t="s">
        <v>8</v>
      </c>
      <c r="D3" s="2" t="s">
        <v>9</v>
      </c>
      <c r="E3" s="2" t="s">
        <v>10</v>
      </c>
      <c r="F3" s="2" t="s">
        <v>11</v>
      </c>
      <c r="G3">
        <v>3.58</v>
      </c>
      <c r="H3" s="2" t="s">
        <v>12</v>
      </c>
      <c r="J3" s="8">
        <f>calculoesp1!C3</f>
        <v>3.6</v>
      </c>
      <c r="K3" s="7">
        <f>calculoesp1!D3</f>
        <v>1</v>
      </c>
      <c r="L3" s="9">
        <f>calculoesp1!E3</f>
        <v>9.3109869646182495E-4</v>
      </c>
      <c r="N3" s="10" t="s">
        <v>40</v>
      </c>
      <c r="O3" s="11">
        <f>calculoesp1!P3/calculoesp1!P8</f>
        <v>0.93055555555555558</v>
      </c>
      <c r="Q3" s="43"/>
      <c r="R3" s="43"/>
      <c r="T3" s="8" t="s">
        <v>58</v>
      </c>
      <c r="U3" s="10">
        <f>O3</f>
        <v>0.93055555555555558</v>
      </c>
      <c r="V3" s="12">
        <f>O7</f>
        <v>0.19323144104803494</v>
      </c>
      <c r="W3" s="13">
        <f>O11</f>
        <v>0</v>
      </c>
      <c r="Y3" s="14"/>
    </row>
    <row r="4" spans="1:74" x14ac:dyDescent="0.3">
      <c r="A4" s="1">
        <v>0.58572916666666663</v>
      </c>
      <c r="B4" s="2" t="s">
        <v>31</v>
      </c>
      <c r="C4" s="2" t="s">
        <v>8</v>
      </c>
      <c r="D4" s="2" t="s">
        <v>9</v>
      </c>
      <c r="E4" s="2" t="s">
        <v>10</v>
      </c>
      <c r="F4" s="2" t="s">
        <v>11</v>
      </c>
      <c r="G4">
        <v>3.61</v>
      </c>
      <c r="H4" s="2" t="s">
        <v>12</v>
      </c>
      <c r="J4" s="8">
        <f>calculoesp1!C4</f>
        <v>3.59</v>
      </c>
      <c r="K4" s="7">
        <f>calculoesp1!D4</f>
        <v>2</v>
      </c>
      <c r="L4" s="9">
        <f>calculoesp1!E4</f>
        <v>1.8621973929236499E-3</v>
      </c>
      <c r="N4" s="10" t="s">
        <v>41</v>
      </c>
      <c r="O4" s="15">
        <f>calculoesp1!P5/calculoesp1!P8</f>
        <v>6.9444444444444448E-2</v>
      </c>
      <c r="Q4" s="8" t="s">
        <v>58</v>
      </c>
      <c r="R4" s="16">
        <f>SUM(L2:L42)</f>
        <v>0.22718808193668527</v>
      </c>
      <c r="T4" s="8" t="s">
        <v>59</v>
      </c>
      <c r="U4" s="10">
        <f>O4</f>
        <v>6.9444444444444448E-2</v>
      </c>
      <c r="V4" s="12">
        <f>O8</f>
        <v>0.79912663755458513</v>
      </c>
      <c r="W4" s="13">
        <f>O12</f>
        <v>0.69767441860465118</v>
      </c>
    </row>
    <row r="5" spans="1:74" x14ac:dyDescent="0.3">
      <c r="A5" s="1">
        <v>0.58577546296296301</v>
      </c>
      <c r="B5" s="2" t="s">
        <v>31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8">
        <f>calculoesp1!C5</f>
        <v>3.58</v>
      </c>
      <c r="K5" s="7">
        <f>calculoesp1!D5</f>
        <v>3</v>
      </c>
      <c r="L5" s="9">
        <f>calculoesp1!E5</f>
        <v>2.7932960893854749E-3</v>
      </c>
      <c r="N5" s="10" t="s">
        <v>52</v>
      </c>
      <c r="O5" s="17">
        <f>calculoesp1!P7/calculoesp1!P8</f>
        <v>0</v>
      </c>
      <c r="Q5" s="8" t="s">
        <v>59</v>
      </c>
      <c r="R5" s="16">
        <f>SUM(L43:L82)</f>
        <v>0.74208566108007468</v>
      </c>
      <c r="T5" s="8" t="s">
        <v>60</v>
      </c>
      <c r="U5" s="10">
        <f>O5</f>
        <v>0</v>
      </c>
      <c r="V5" s="12">
        <f>O9</f>
        <v>7.6419213973799123E-3</v>
      </c>
      <c r="W5" s="13">
        <f>O13</f>
        <v>0.30232558139534882</v>
      </c>
    </row>
    <row r="6" spans="1:74" x14ac:dyDescent="0.3">
      <c r="A6" s="1">
        <v>0.58583333333333343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calculoesp1!C6</f>
        <v>3.57</v>
      </c>
      <c r="K6" s="7">
        <f>calculoesp1!D6</f>
        <v>3</v>
      </c>
      <c r="L6" s="9">
        <f>calculoesp1!E6</f>
        <v>2.7932960893854749E-3</v>
      </c>
      <c r="N6" s="8"/>
      <c r="O6" s="18">
        <f>SUM(O3:O5)</f>
        <v>1</v>
      </c>
      <c r="Q6" s="8" t="s">
        <v>60</v>
      </c>
      <c r="R6" s="16">
        <f>SUM(L83:L86)</f>
        <v>3.0726256983240219E-2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74" x14ac:dyDescent="0.3">
      <c r="A7" s="1">
        <v>0.58587962962962969</v>
      </c>
      <c r="B7" s="2" t="s">
        <v>31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8">
        <f>calculoesp1!C7</f>
        <v>3.56</v>
      </c>
      <c r="K7" s="7">
        <f>calculoesp1!D7</f>
        <v>5</v>
      </c>
      <c r="L7" s="9">
        <f>calculoesp1!E7</f>
        <v>4.6554934823091251E-3</v>
      </c>
      <c r="N7" s="12" t="s">
        <v>42</v>
      </c>
      <c r="O7" s="20">
        <f>calculoesp1!Q3/calculoesp1!Q8</f>
        <v>0.19323144104803494</v>
      </c>
      <c r="R7" s="21">
        <f>SUM(R4:R6)</f>
        <v>1.0000000000000002</v>
      </c>
    </row>
    <row r="8" spans="1:74" x14ac:dyDescent="0.3">
      <c r="A8" s="1">
        <v>0.5859375</v>
      </c>
      <c r="B8" s="2" t="s">
        <v>31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8">
        <f>calculoesp1!C8</f>
        <v>3.55</v>
      </c>
      <c r="K8" s="7">
        <f>calculoesp1!D8</f>
        <v>1</v>
      </c>
      <c r="L8" s="9">
        <f>calculoesp1!E8</f>
        <v>9.3109869646182495E-4</v>
      </c>
      <c r="N8" s="12" t="s">
        <v>43</v>
      </c>
      <c r="O8" s="22">
        <f>calculoesp1!Q5/calculoesp1!Q8</f>
        <v>0.79912663755458513</v>
      </c>
      <c r="Y8" s="23"/>
    </row>
    <row r="9" spans="1:74" x14ac:dyDescent="0.3">
      <c r="A9" s="1">
        <v>0.58598379629629638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8">
        <f>calculoesp1!C9</f>
        <v>3.54</v>
      </c>
      <c r="K9" s="7">
        <f>calculoesp1!D9</f>
        <v>2</v>
      </c>
      <c r="L9" s="9">
        <f>calculoesp1!E9</f>
        <v>1.8621973929236499E-3</v>
      </c>
      <c r="N9" s="12" t="s">
        <v>53</v>
      </c>
      <c r="O9" s="22">
        <f>calculoesp1!Q7/calculoesp1!Q8</f>
        <v>7.6419213973799123E-3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74" x14ac:dyDescent="0.3">
      <c r="A10" s="1">
        <v>0.58604166666666679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  <c r="J10" s="8">
        <f>calculoesp1!C10</f>
        <v>3.53</v>
      </c>
      <c r="K10" s="7">
        <f>calculoesp1!D10</f>
        <v>4</v>
      </c>
      <c r="L10" s="9">
        <f>calculoesp1!E10</f>
        <v>3.7243947858472998E-3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</row>
    <row r="11" spans="1:74" x14ac:dyDescent="0.3">
      <c r="A11" s="1">
        <v>0.58608796296296306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3.56</v>
      </c>
      <c r="H11" s="2" t="s">
        <v>12</v>
      </c>
      <c r="J11" s="8">
        <f>calculoesp1!C11</f>
        <v>3.52</v>
      </c>
      <c r="K11" s="7">
        <f>calculoesp1!D11</f>
        <v>5</v>
      </c>
      <c r="L11" s="9">
        <f>calculoesp1!E11</f>
        <v>4.6554934823091251E-3</v>
      </c>
      <c r="N11" s="13" t="s">
        <v>54</v>
      </c>
      <c r="O11" s="25">
        <f>calculoesp1!R3/calculoesp1!R8</f>
        <v>0</v>
      </c>
      <c r="T11" s="16" cm="1">
        <f t="array" ref="T11:T13">MMULT($U$3:$W$5,R4:R6)</f>
        <v>0.3548054134737797</v>
      </c>
      <c r="U11" s="16" cm="1">
        <f t="array" ref="U11:U13">MMULT($U$3:$W$5,_xlfn.ANCHORARRAY(T11))</f>
        <v>0.45194722923084774</v>
      </c>
      <c r="V11" s="16" cm="1">
        <f t="array" ref="V11:V13">MMULT($U$3:$W$5,_xlfn.ANCHORARRAY(U11))</f>
        <v>0.52465842767186688</v>
      </c>
      <c r="W11" s="16" cm="1">
        <f t="array" ref="W11:W13">MMULT($U$3:$W$5,_xlfn.ANCHORARRAY(V11))</f>
        <v>0.57873367702482814</v>
      </c>
      <c r="X11" s="16" cm="1">
        <f t="array" ref="X11:X13">MMULT($U$3:$W$5,_xlfn.ANCHORARRAY(W11))</f>
        <v>0.61884862657622786</v>
      </c>
      <c r="Y11" s="16" cm="1">
        <f t="array" ref="Y11:Y13">MMULT($U$3:$W$5,_xlfn.ANCHORARRAY(X11))</f>
        <v>0.64857808922750548</v>
      </c>
      <c r="Z11" s="16" cm="1">
        <f t="array" ref="Z11:Z13">MMULT($U$3:$W$5,_xlfn.ANCHORARRAY(Y11))</f>
        <v>0.6706022912534283</v>
      </c>
      <c r="AA11" s="16" cm="1">
        <f t="array" ref="AA11:AA13">MMULT($U$3:$W$5,_xlfn.ANCHORARRAY(Z11))</f>
        <v>0.68691579984765982</v>
      </c>
      <c r="AB11" s="16" cm="1">
        <f t="array" ref="AB11:AB13">MMULT($U$3:$W$5,_xlfn.ANCHORARRAY(AA11))</f>
        <v>0.69899862912996635</v>
      </c>
      <c r="AC11" s="16" cm="1">
        <f t="array" ref="AC11:AC13">MMULT($U$3:$W$5,_xlfn.ANCHORARRAY(AB11))</f>
        <v>0.70794773616341744</v>
      </c>
      <c r="AD11" s="16" cm="1">
        <f t="array" ref="AD11:AD13">MMULT($U$3:$W$5,_xlfn.ANCHORARRAY(AC11))</f>
        <v>0.71457580106875163</v>
      </c>
      <c r="AE11" s="16" cm="1">
        <f t="array" ref="AE11:AE13">MMULT($U$3:$W$5,_xlfn.ANCHORARRAY(AD11))</f>
        <v>0.71948479193660264</v>
      </c>
      <c r="AF11" s="16" cm="1">
        <f t="array" ref="AF11:AF13">MMULT($U$3:$W$5,_xlfn.ANCHORARRAY(AE11))</f>
        <v>0.72312056757011356</v>
      </c>
      <c r="AG11" s="16" cm="1">
        <f t="array" ref="AG11:AG13">MMULT($U$3:$W$5,_xlfn.ANCHORARRAY(AF11))</f>
        <v>0.72581335257959523</v>
      </c>
      <c r="AH11" s="16" cm="1">
        <f t="array" ref="AH11:AH13">MMULT($U$3:$W$5,_xlfn.ANCHORARRAY(AG11))</f>
        <v>0.72780772468430721</v>
      </c>
      <c r="AI11" s="16" cm="1">
        <f t="array" ref="AI11:AI13">MMULT($U$3:$W$5,_xlfn.ANCHORARRAY(AH11))</f>
        <v>0.72928482728690103</v>
      </c>
      <c r="AJ11" s="16" cm="1">
        <f t="array" ref="AJ11:AJ13">MMULT($U$3:$W$5,_xlfn.ANCHORARRAY(AI11))</f>
        <v>0.73037882174194679</v>
      </c>
      <c r="AK11" s="16" cm="1">
        <f t="array" ref="AK11:AK13">MMULT($U$3:$W$5,_xlfn.ANCHORARRAY(AJ11))</f>
        <v>0.73118907273564282</v>
      </c>
      <c r="AL11" s="16" cm="1">
        <f t="array" ref="AL11:AL13">MMULT($U$3:$W$5,_xlfn.ANCHORARRAY(AK11))</f>
        <v>0.73178917328119586</v>
      </c>
      <c r="AM11" s="16" cm="1">
        <f t="array" ref="AM11:AM13">MMULT($U$3:$W$5,_xlfn.ANCHORARRAY(AL11))</f>
        <v>0.73223362897063515</v>
      </c>
      <c r="AN11" s="16" cm="1">
        <f t="array" ref="AN11:AN13">MMULT($U$3:$W$5,_xlfn.ANCHORARRAY(AM11))</f>
        <v>0.73256280857424771</v>
      </c>
      <c r="AO11" s="16" cm="1">
        <f t="array" ref="AO11:AO13">MMULT($U$3:$W$5,_xlfn.ANCHORARRAY(AN11))</f>
        <v>0.73280661063140262</v>
      </c>
      <c r="AP11" s="16" cm="1">
        <f t="array" ref="AP11:AP13">MMULT($U$3:$W$5,_xlfn.ANCHORARRAY(AO11))</f>
        <v>0.73298717905791855</v>
      </c>
      <c r="AQ11" s="16" cm="1">
        <f t="array" ref="AQ11:AQ13">MMULT($U$3:$W$5,_xlfn.ANCHORARRAY(AP11))</f>
        <v>0.73312091442107863</v>
      </c>
      <c r="AR11" s="16" cm="1">
        <f t="array" ref="AR11:AR13">MMULT($U$3:$W$5,_xlfn.ANCHORARRAY(AQ11))</f>
        <v>0.73321996356108787</v>
      </c>
      <c r="AS11" s="16" cm="1">
        <f t="array" ref="AS11:AS13">MMULT($U$3:$W$5,_xlfn.ANCHORARRAY(AR11))</f>
        <v>0.73329332285742255</v>
      </c>
      <c r="AT11" s="16" cm="1">
        <f t="array" ref="AT11:AT13">MMULT($U$3:$W$5,_xlfn.ANCHORARRAY(AS11))</f>
        <v>0.73334765534691415</v>
      </c>
      <c r="AU11" s="16" cm="1">
        <f t="array" ref="AU11:AU13">MMULT($U$3:$W$5,_xlfn.ANCHORARRAY(AT11))</f>
        <v>0.73338789591030351</v>
      </c>
      <c r="AV11" s="16" cm="1">
        <f t="array" ref="AV11:AV13">MMULT($U$3:$W$5,_xlfn.ANCHORARRAY(AU11))</f>
        <v>0.73341769949480773</v>
      </c>
      <c r="AW11" s="16" cm="1">
        <f t="array" ref="AW11:AW13">MMULT($U$3:$W$5,_xlfn.ANCHORARRAY(AV11))</f>
        <v>0.73343977308360686</v>
      </c>
      <c r="AX11" s="16" cm="1">
        <f t="array" ref="AX11:AX13">MMULT($U$3:$W$5,_xlfn.ANCHORARRAY(AW11))</f>
        <v>0.7334561215641866</v>
      </c>
      <c r="AY11" s="16" cm="1">
        <f t="array" ref="AY11:AY13">MMULT($U$3:$W$5,_xlfn.ANCHORARRAY(AX11))</f>
        <v>0.73346822982712911</v>
      </c>
      <c r="AZ11" s="16" cm="1">
        <f t="array" ref="AZ11:AZ13">MMULT($U$3:$W$5,_xlfn.ANCHORARRAY(AY11))</f>
        <v>0.73347719763491837</v>
      </c>
      <c r="BA11" s="16" cm="1">
        <f t="array" ref="BA11:BA13">MMULT($U$3:$W$5,_xlfn.ANCHORARRAY(AZ11))</f>
        <v>0.73348383951054719</v>
      </c>
      <c r="BB11" s="16" cm="1">
        <f t="array" ref="BB11:BB13">MMULT($U$3:$W$5,_xlfn.ANCHORARRAY(BA11))</f>
        <v>0.73348875871855268</v>
      </c>
      <c r="BC11" s="16" cm="1">
        <f t="array" ref="BC11:BC13">MMULT($U$3:$W$5,_xlfn.ANCHORARRAY(BB11))</f>
        <v>0.73349240205798771</v>
      </c>
      <c r="BD11" s="16" cm="1">
        <f t="array" ref="BD11:BD13">MMULT($U$3:$W$5,_xlfn.ANCHORARRAY(BC11))</f>
        <v>0.73349510044403365</v>
      </c>
      <c r="BE11" s="16" cm="1">
        <f t="array" ref="BE11:BE13">MMULT($U$3:$W$5,_xlfn.ANCHORARRAY(BD11))</f>
        <v>0.73349709896417781</v>
      </c>
      <c r="BF11" s="16" cm="1">
        <f t="array" ref="BF11:BF13">MMULT($U$3:$W$5,_xlfn.ANCHORARRAY(BE11))</f>
        <v>0.73349857913888172</v>
      </c>
      <c r="BG11" s="16" cm="1">
        <f t="array" ref="BG11:BG13">MMULT($U$3:$W$5,_xlfn.ANCHORARRAY(BF11))</f>
        <v>0.73349967540861938</v>
      </c>
      <c r="BH11" s="16" cm="1">
        <f t="array" ref="BH11:BH13">MMULT($U$3:$W$5,_xlfn.ANCHORARRAY(BG11))</f>
        <v>0.73350048734476081</v>
      </c>
      <c r="BI11" s="16" cm="1">
        <f t="array" ref="BI11:BI13">MMULT($U$3:$W$5,_xlfn.ANCHORARRAY(BH11))</f>
        <v>0.73350108869338426</v>
      </c>
      <c r="BJ11" s="16" cm="1">
        <f t="array" ref="BJ11:BJ13">MMULT($U$3:$W$5,_xlfn.ANCHORARRAY(BI11))</f>
        <v>0.73350153407344365</v>
      </c>
      <c r="BK11" s="16" cm="1">
        <f t="array" ref="BK11:BK13">MMULT($U$3:$W$5,_xlfn.ANCHORARRAY(BJ11))</f>
        <v>0.73350186393766825</v>
      </c>
      <c r="BL11" s="16" cm="1">
        <f t="array" ref="BL11:BL13">MMULT($U$3:$W$5,_xlfn.ANCHORARRAY(BK11))</f>
        <v>0.73350210824677986</v>
      </c>
      <c r="BM11" s="16" cm="1">
        <f t="array" ref="BM11:BM13">MMULT($U$3:$W$5,_xlfn.ANCHORARRAY(BL11))</f>
        <v>0.73350228919074878</v>
      </c>
      <c r="BN11" s="16" cm="1">
        <f t="array" ref="BN11:BN13">MMULT($U$3:$W$5,_xlfn.ANCHORARRAY(BM11))</f>
        <v>0.73350242320425196</v>
      </c>
      <c r="BO11" s="16" cm="1">
        <f t="array" ref="BO11:BO13">MMULT($U$3:$W$5,_xlfn.ANCHORARRAY(BN11))</f>
        <v>0.73350252245939229</v>
      </c>
      <c r="BP11" s="16" cm="1">
        <f t="array" ref="BP11:BP13">MMULT($U$3:$W$5,_xlfn.ANCHORARRAY(BO11))</f>
        <v>0.73350259597125977</v>
      </c>
      <c r="BQ11" s="16" cm="1">
        <f t="array" ref="BQ11:BQ13">MMULT($U$3:$W$5,_xlfn.ANCHORARRAY(BP11))</f>
        <v>0.73350265041674878</v>
      </c>
      <c r="BR11" s="16" cm="1">
        <f t="array" ref="BR11:BR13">MMULT($U$3:$W$5,_xlfn.ANCHORARRAY(BQ11))</f>
        <v>0.73350269074100372</v>
      </c>
      <c r="BS11" s="16" cm="1">
        <f t="array" ref="BS11:BS13">MMULT($U$3:$W$5,_xlfn.ANCHORARRAY(BR11))</f>
        <v>0.73350272060657307</v>
      </c>
      <c r="BT11" s="16" cm="1">
        <f t="array" ref="BT11:BT13">MMULT($U$3:$W$5,_xlfn.ANCHORARRAY(BS11))</f>
        <v>0.73350274272607008</v>
      </c>
      <c r="BU11" s="16" cm="1">
        <f t="array" ref="BU11:BU13">MMULT($U$3:$W$5,_xlfn.ANCHORARRAY(BT11))</f>
        <v>0.73350275910855189</v>
      </c>
      <c r="BV11" s="16" cm="1">
        <f t="array" ref="BV11:BV13">MMULT($U$3:$W$5,_xlfn.ANCHORARRAY(BU11))</f>
        <v>0.73350277124199725</v>
      </c>
    </row>
    <row r="12" spans="1:74" x14ac:dyDescent="0.3">
      <c r="A12" s="1">
        <v>0.58614583333333337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calculoesp1!C12</f>
        <v>3.51</v>
      </c>
      <c r="K12" s="7">
        <f>calculoesp1!D12</f>
        <v>5</v>
      </c>
      <c r="L12" s="9">
        <f>calculoesp1!E12</f>
        <v>4.6554934823091251E-3</v>
      </c>
      <c r="N12" s="13" t="s">
        <v>55</v>
      </c>
      <c r="O12" s="26">
        <f>calculoesp1!R5/calculoesp1!R8</f>
        <v>0.69767441860465118</v>
      </c>
      <c r="T12" s="16">
        <v>0.63023429272756282</v>
      </c>
      <c r="U12" s="16">
        <v>0.53871369032167071</v>
      </c>
      <c r="V12" s="16">
        <v>0.46840132172501986</v>
      </c>
      <c r="W12" s="16">
        <v>0.41558862159350485</v>
      </c>
      <c r="X12" s="16">
        <v>0.3762589634727076</v>
      </c>
      <c r="Y12" s="16">
        <v>0.34706746866569654</v>
      </c>
      <c r="Z12" s="16">
        <v>0.3254289871898508</v>
      </c>
      <c r="AA12" s="16">
        <v>0.30939745135977459</v>
      </c>
      <c r="AB12" s="16">
        <v>0.2975223813940216</v>
      </c>
      <c r="AC12" s="16">
        <v>0.28872683366800456</v>
      </c>
      <c r="AD12" s="16">
        <v>0.2822124085539382</v>
      </c>
      <c r="AE12" s="16">
        <v>0.27738755662672271</v>
      </c>
      <c r="AF12" s="16">
        <v>0.27381408948653913</v>
      </c>
      <c r="AG12" s="16">
        <v>0.27116745008352994</v>
      </c>
      <c r="AH12" s="16">
        <v>0.26920725438640863</v>
      </c>
      <c r="AI12" s="16">
        <v>0.26775546384755061</v>
      </c>
      <c r="AJ12" s="16">
        <v>0.26668021634607347</v>
      </c>
      <c r="AK12" s="16">
        <v>0.26588384999290343</v>
      </c>
      <c r="AL12" s="16">
        <v>0.26529403289844428</v>
      </c>
      <c r="AM12" s="16">
        <v>0.26485719349521047</v>
      </c>
      <c r="AN12" s="16">
        <v>0.26453365478213586</v>
      </c>
      <c r="AO12" s="16">
        <v>0.26429403056790668</v>
      </c>
      <c r="AP12" s="16">
        <v>0.26411655639959231</v>
      </c>
      <c r="AQ12" s="16">
        <v>0.26398511275348624</v>
      </c>
      <c r="AR12" s="16">
        <v>0.26388776094017952</v>
      </c>
      <c r="AS12" s="16">
        <v>0.26381565874403212</v>
      </c>
      <c r="AT12" s="16">
        <v>0.26376225730740105</v>
      </c>
      <c r="AU12" s="16">
        <v>0.26372270631469036</v>
      </c>
      <c r="AV12" s="16">
        <v>0.26369341345061992</v>
      </c>
      <c r="AW12" s="16">
        <v>0.26367171811943757</v>
      </c>
      <c r="AX12" s="16">
        <v>0.26365564978982736</v>
      </c>
      <c r="AY12" s="16">
        <v>0.26364374901660143</v>
      </c>
      <c r="AZ12" s="16">
        <v>0.26363493488303491</v>
      </c>
      <c r="BA12" s="16">
        <v>0.26362840682397076</v>
      </c>
      <c r="BB12" s="16">
        <v>0.2636235719125386</v>
      </c>
      <c r="BC12" s="16">
        <v>0.26361999100612721</v>
      </c>
      <c r="BD12" s="16">
        <v>0.26361733886018673</v>
      </c>
      <c r="BE12" s="16">
        <v>0.26361537458710022</v>
      </c>
      <c r="BF12" s="16">
        <v>0.26361391977697846</v>
      </c>
      <c r="BG12" s="16">
        <v>0.26361284229314746</v>
      </c>
      <c r="BH12" s="16">
        <v>0.26361204427051299</v>
      </c>
      <c r="BI12" s="16">
        <v>0.2636114532267248</v>
      </c>
      <c r="BJ12" s="16">
        <v>0.26361101547879084</v>
      </c>
      <c r="BK12" s="16">
        <v>0.26361069126718834</v>
      </c>
      <c r="BL12" s="16">
        <v>0.26361045114460857</v>
      </c>
      <c r="BM12" s="16">
        <v>0.26361027330133319</v>
      </c>
      <c r="BN12" s="16">
        <v>0.26361014158431328</v>
      </c>
      <c r="BO12" s="16">
        <v>0.26361004403002974</v>
      </c>
      <c r="BP12" s="16">
        <v>0.26360997177787698</v>
      </c>
      <c r="BQ12" s="16">
        <v>0.26360991826537716</v>
      </c>
      <c r="BR12" s="16">
        <v>0.26360987863212709</v>
      </c>
      <c r="BS12" s="16">
        <v>0.26360984927834036</v>
      </c>
      <c r="BT12" s="16">
        <v>0.2636098275378877</v>
      </c>
      <c r="BU12" s="16">
        <v>0.26360981143613949</v>
      </c>
      <c r="BV12" s="16">
        <v>0.26360979951061531</v>
      </c>
    </row>
    <row r="13" spans="1:74" x14ac:dyDescent="0.3">
      <c r="A13" s="1">
        <v>0.58619212962962974</v>
      </c>
      <c r="B13" s="2" t="s">
        <v>31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calculoesp1!C13</f>
        <v>3.5</v>
      </c>
      <c r="K13" s="7">
        <f>calculoesp1!D13</f>
        <v>5</v>
      </c>
      <c r="L13" s="9">
        <f>calculoesp1!E13</f>
        <v>4.6554934823091251E-3</v>
      </c>
      <c r="N13" s="13" t="s">
        <v>56</v>
      </c>
      <c r="O13" s="26">
        <f>calculoesp1!R7/calculoesp1!R8</f>
        <v>0.30232558139534882</v>
      </c>
      <c r="T13" s="16">
        <v>1.4960293798657636E-2</v>
      </c>
      <c r="U13" s="16">
        <v>9.3390804474817596E-3</v>
      </c>
      <c r="V13" s="16">
        <v>6.9402506031135281E-3</v>
      </c>
      <c r="W13" s="16">
        <v>5.677701381667179E-3</v>
      </c>
      <c r="X13" s="16">
        <v>4.8924099510647334E-3</v>
      </c>
      <c r="Y13" s="16">
        <v>4.3544421067981069E-3</v>
      </c>
      <c r="Z13" s="16">
        <v>3.9687215567209937E-3</v>
      </c>
      <c r="AA13" s="16">
        <v>3.6867487925657224E-3</v>
      </c>
      <c r="AB13" s="16">
        <v>3.4789894760121043E-3</v>
      </c>
      <c r="AC13" s="16">
        <v>3.3254301685780602E-3</v>
      </c>
      <c r="AD13" s="16">
        <v>3.2117903773102698E-3</v>
      </c>
      <c r="AE13" s="16">
        <v>3.1276514366747762E-3</v>
      </c>
      <c r="AF13" s="16">
        <v>3.0653429433473841E-3</v>
      </c>
      <c r="AG13" s="16">
        <v>3.0191973368749094E-3</v>
      </c>
      <c r="AH13" s="16">
        <v>2.9850209292842725E-3</v>
      </c>
      <c r="AI13" s="16">
        <v>2.9597088655485453E-3</v>
      </c>
      <c r="AJ13" s="16">
        <v>2.9409619119799128E-3</v>
      </c>
      <c r="AK13" s="16">
        <v>2.9270772714538669E-3</v>
      </c>
      <c r="AL13" s="16">
        <v>2.916793820359921E-3</v>
      </c>
      <c r="AM13" s="16">
        <v>2.9091775341545051E-3</v>
      </c>
      <c r="AN13" s="16">
        <v>2.9035366436165888E-3</v>
      </c>
      <c r="AO13" s="16">
        <v>2.8993588006908E-3</v>
      </c>
      <c r="AP13" s="16">
        <v>2.896264542489234E-3</v>
      </c>
      <c r="AQ13" s="16">
        <v>2.8939728254351346E-3</v>
      </c>
      <c r="AR13" s="16">
        <v>2.8922754987326326E-3</v>
      </c>
      <c r="AS13" s="16">
        <v>2.8910183985452987E-3</v>
      </c>
      <c r="AT13" s="16">
        <v>2.8900873456847538E-3</v>
      </c>
      <c r="AU13" s="16">
        <v>2.8893977750061375E-3</v>
      </c>
      <c r="AV13" s="16">
        <v>2.888887054572329E-3</v>
      </c>
      <c r="AW13" s="16">
        <v>2.8885087969555165E-3</v>
      </c>
      <c r="AX13" s="16">
        <v>2.8882286459860108E-3</v>
      </c>
      <c r="AY13" s="16">
        <v>2.8880211562694082E-3</v>
      </c>
      <c r="AZ13" s="16">
        <v>2.8878674820466419E-3</v>
      </c>
      <c r="BA13" s="16">
        <v>2.8877536654819975E-3</v>
      </c>
      <c r="BB13" s="16">
        <v>2.8876693689086734E-3</v>
      </c>
      <c r="BC13" s="16">
        <v>2.8876069358850054E-3</v>
      </c>
      <c r="BD13" s="16">
        <v>2.8875606957794995E-3</v>
      </c>
      <c r="BE13" s="16">
        <v>2.8875264487219074E-3</v>
      </c>
      <c r="BF13" s="16">
        <v>2.8875010841397796E-3</v>
      </c>
      <c r="BG13" s="16">
        <v>2.8874822982331424E-3</v>
      </c>
      <c r="BH13" s="16">
        <v>2.8874683847262528E-3</v>
      </c>
      <c r="BI13" s="16">
        <v>2.887458079890947E-3</v>
      </c>
      <c r="BJ13" s="16">
        <v>2.8874504477654503E-3</v>
      </c>
      <c r="BK13" s="16">
        <v>2.887444795143369E-3</v>
      </c>
      <c r="BL13" s="16">
        <v>2.887440608611529E-3</v>
      </c>
      <c r="BM13" s="16">
        <v>2.8874375079179764E-3</v>
      </c>
      <c r="BN13" s="16">
        <v>2.8874352114346639E-3</v>
      </c>
      <c r="BO13" s="16">
        <v>2.8874335105778986E-3</v>
      </c>
      <c r="BP13" s="16">
        <v>2.8874322508632214E-3</v>
      </c>
      <c r="BQ13" s="16">
        <v>2.8874313178739769E-3</v>
      </c>
      <c r="BR13" s="16">
        <v>2.8874306268691437E-3</v>
      </c>
      <c r="BS13" s="16">
        <v>2.8874301150865244E-3</v>
      </c>
      <c r="BT13" s="16">
        <v>2.8874297360422154E-3</v>
      </c>
      <c r="BU13" s="16">
        <v>2.8874294553085937E-3</v>
      </c>
      <c r="BV13" s="16">
        <v>2.8874292473873441E-3</v>
      </c>
    </row>
    <row r="14" spans="1:74" x14ac:dyDescent="0.3">
      <c r="A14" s="1">
        <v>0.58625000000000016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3.51</v>
      </c>
      <c r="H14" s="2" t="s">
        <v>12</v>
      </c>
      <c r="J14" s="8">
        <f>calculoesp1!C14</f>
        <v>3.49</v>
      </c>
      <c r="K14" s="7">
        <f>calculoesp1!D14</f>
        <v>2</v>
      </c>
      <c r="L14" s="9">
        <f>calculoesp1!E14</f>
        <v>1.8621973929236499E-3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74" x14ac:dyDescent="0.3">
      <c r="A15" s="1">
        <v>0.58629629629629643</v>
      </c>
      <c r="B15" s="2" t="s">
        <v>31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8">
        <f>calculoesp1!C15</f>
        <v>3.48</v>
      </c>
      <c r="K15" s="7">
        <f>calculoesp1!D15</f>
        <v>5</v>
      </c>
      <c r="L15" s="9">
        <f>calculoesp1!E15</f>
        <v>4.6554934823091251E-3</v>
      </c>
    </row>
    <row r="16" spans="1:74" x14ac:dyDescent="0.3">
      <c r="A16" s="1">
        <v>0.58635416666666673</v>
      </c>
      <c r="B16" s="2" t="s">
        <v>31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8">
        <f>calculoesp1!C16</f>
        <v>3.47</v>
      </c>
      <c r="K16" s="7">
        <f>calculoesp1!D16</f>
        <v>3</v>
      </c>
      <c r="L16" s="9">
        <f>calculoesp1!E16</f>
        <v>2.7932960893854749E-3</v>
      </c>
    </row>
    <row r="17" spans="1:12" x14ac:dyDescent="0.3">
      <c r="A17" s="1">
        <v>0.58640046296296311</v>
      </c>
      <c r="B17" s="2" t="s">
        <v>31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8">
        <f>calculoesp1!C17</f>
        <v>3.46</v>
      </c>
      <c r="K17" s="7">
        <f>calculoesp1!D17</f>
        <v>1</v>
      </c>
      <c r="L17" s="9">
        <f>calculoesp1!E17</f>
        <v>9.3109869646182495E-4</v>
      </c>
    </row>
    <row r="18" spans="1:12" x14ac:dyDescent="0.3">
      <c r="A18" s="1">
        <v>0.58645833333333353</v>
      </c>
      <c r="B18" s="2" t="s">
        <v>31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3.52</v>
      </c>
      <c r="H18" s="2" t="s">
        <v>12</v>
      </c>
      <c r="J18" s="8">
        <f>calculoesp1!C18</f>
        <v>3.45</v>
      </c>
      <c r="K18" s="7">
        <f>calculoesp1!D18</f>
        <v>3</v>
      </c>
      <c r="L18" s="9">
        <f>calculoesp1!E18</f>
        <v>2.7932960893854749E-3</v>
      </c>
    </row>
    <row r="19" spans="1:12" x14ac:dyDescent="0.3">
      <c r="A19" s="1">
        <v>0.58650462962962979</v>
      </c>
      <c r="B19" s="2" t="s">
        <v>31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8">
        <f>calculoesp1!C19</f>
        <v>3.44</v>
      </c>
      <c r="K19" s="7">
        <f>calculoesp1!D19</f>
        <v>0</v>
      </c>
      <c r="L19" s="9">
        <f>calculoesp1!E19</f>
        <v>0</v>
      </c>
    </row>
    <row r="20" spans="1:12" x14ac:dyDescent="0.3">
      <c r="A20" s="1">
        <v>0.5865625000000001</v>
      </c>
      <c r="B20" s="2" t="s">
        <v>31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8">
        <f>calculoesp1!C20</f>
        <v>3.43</v>
      </c>
      <c r="K20" s="7">
        <f>calculoesp1!D20</f>
        <v>3</v>
      </c>
      <c r="L20" s="9">
        <f>calculoesp1!E20</f>
        <v>2.7932960893854749E-3</v>
      </c>
    </row>
    <row r="21" spans="1:12" x14ac:dyDescent="0.3">
      <c r="A21" s="1">
        <v>0.58660879629629648</v>
      </c>
      <c r="B21" s="2" t="s">
        <v>31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8">
        <f>calculoesp1!C21</f>
        <v>3.42</v>
      </c>
      <c r="K21" s="7">
        <f>calculoesp1!D21</f>
        <v>3</v>
      </c>
      <c r="L21" s="9">
        <f>calculoesp1!E21</f>
        <v>2.7932960893854749E-3</v>
      </c>
    </row>
    <row r="22" spans="1:12" x14ac:dyDescent="0.3">
      <c r="A22" s="1">
        <v>0.58666666666666689</v>
      </c>
      <c r="B22" s="2" t="s">
        <v>31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8">
        <f>calculoesp1!C22</f>
        <v>3.41</v>
      </c>
      <c r="K22" s="7">
        <f>calculoesp1!D22</f>
        <v>1</v>
      </c>
      <c r="L22" s="9">
        <f>calculoesp1!E22</f>
        <v>9.3109869646182495E-4</v>
      </c>
    </row>
    <row r="23" spans="1:12" x14ac:dyDescent="0.3">
      <c r="A23" s="1">
        <v>0.58671296296296316</v>
      </c>
      <c r="B23" s="2" t="s">
        <v>31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8">
        <f>calculoesp1!C23</f>
        <v>3.4</v>
      </c>
      <c r="K23" s="7">
        <f>calculoesp1!D23</f>
        <v>4</v>
      </c>
      <c r="L23" s="9">
        <f>calculoesp1!E23</f>
        <v>3.7243947858472998E-3</v>
      </c>
    </row>
    <row r="24" spans="1:12" x14ac:dyDescent="0.3">
      <c r="A24" s="1">
        <v>0.58677083333333346</v>
      </c>
      <c r="B24" s="2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8">
        <f>calculoesp1!C24</f>
        <v>3.39</v>
      </c>
      <c r="K24" s="7">
        <f>calculoesp1!D24</f>
        <v>2</v>
      </c>
      <c r="L24" s="9">
        <f>calculoesp1!E24</f>
        <v>1.8621973929236499E-3</v>
      </c>
    </row>
    <row r="25" spans="1:12" x14ac:dyDescent="0.3">
      <c r="A25" s="1">
        <v>0.58681712962962984</v>
      </c>
      <c r="B25" s="2" t="s">
        <v>31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8">
        <f>calculoesp1!C25</f>
        <v>3.38</v>
      </c>
      <c r="K25" s="7">
        <f>calculoesp1!D25</f>
        <v>1</v>
      </c>
      <c r="L25" s="9">
        <f>calculoesp1!E25</f>
        <v>9.3109869646182495E-4</v>
      </c>
    </row>
    <row r="26" spans="1:12" x14ac:dyDescent="0.3">
      <c r="A26" s="1">
        <v>0.58687500000000026</v>
      </c>
      <c r="B26" s="2" t="s">
        <v>31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8">
        <f>calculoesp1!C26</f>
        <v>3.37</v>
      </c>
      <c r="K26" s="7">
        <f>calculoesp1!D26</f>
        <v>1</v>
      </c>
      <c r="L26" s="9">
        <f>calculoesp1!E26</f>
        <v>9.3109869646182495E-4</v>
      </c>
    </row>
    <row r="27" spans="1:12" x14ac:dyDescent="0.3">
      <c r="A27" s="1">
        <v>0.58692129629629652</v>
      </c>
      <c r="B27" s="2" t="s">
        <v>31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8">
        <f>calculoesp1!C27</f>
        <v>3.36</v>
      </c>
      <c r="K27" s="7">
        <f>calculoesp1!D27</f>
        <v>1</v>
      </c>
      <c r="L27" s="9">
        <f>calculoesp1!E27</f>
        <v>9.3109869646182495E-4</v>
      </c>
    </row>
    <row r="28" spans="1:12" x14ac:dyDescent="0.3">
      <c r="A28" s="1">
        <v>0.58697916666666683</v>
      </c>
      <c r="B28" s="2" t="s">
        <v>31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3.48</v>
      </c>
      <c r="H28" s="2" t="s">
        <v>12</v>
      </c>
      <c r="J28" s="8">
        <f>calculoesp1!C28</f>
        <v>3.35</v>
      </c>
      <c r="K28" s="7">
        <f>calculoesp1!D28</f>
        <v>3</v>
      </c>
      <c r="L28" s="9">
        <f>calculoesp1!E28</f>
        <v>2.7932960893854749E-3</v>
      </c>
    </row>
    <row r="29" spans="1:12" x14ac:dyDescent="0.3">
      <c r="A29" s="1">
        <v>0.58702546296296321</v>
      </c>
      <c r="B29" s="2" t="s">
        <v>31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8">
        <f>calculoesp1!C29</f>
        <v>3.34</v>
      </c>
      <c r="K29" s="7">
        <f>calculoesp1!D29</f>
        <v>3</v>
      </c>
      <c r="L29" s="9">
        <f>calculoesp1!E29</f>
        <v>2.7932960893854749E-3</v>
      </c>
    </row>
    <row r="30" spans="1:12" x14ac:dyDescent="0.3">
      <c r="A30" s="1">
        <v>0.58708333333333362</v>
      </c>
      <c r="B30" s="2" t="s">
        <v>31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8">
        <f>calculoesp1!C30</f>
        <v>3.33</v>
      </c>
      <c r="K30" s="7">
        <f>calculoesp1!D30</f>
        <v>4</v>
      </c>
      <c r="L30" s="9">
        <f>calculoesp1!E30</f>
        <v>3.7243947858472998E-3</v>
      </c>
    </row>
    <row r="31" spans="1:12" x14ac:dyDescent="0.3">
      <c r="A31" s="1">
        <v>0.58712962962962989</v>
      </c>
      <c r="B31" s="2" t="s">
        <v>31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8">
        <f>calculoesp1!C31</f>
        <v>3.32</v>
      </c>
      <c r="K31" s="7">
        <f>calculoesp1!D31</f>
        <v>3</v>
      </c>
      <c r="L31" s="9">
        <f>calculoesp1!E31</f>
        <v>2.7932960893854749E-3</v>
      </c>
    </row>
    <row r="32" spans="1:12" x14ac:dyDescent="0.3">
      <c r="A32" s="1">
        <v>0.5871875000000002</v>
      </c>
      <c r="B32" s="2" t="s">
        <v>31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8">
        <f>calculoesp1!C32</f>
        <v>3.31</v>
      </c>
      <c r="K32" s="7">
        <f>calculoesp1!D32</f>
        <v>2</v>
      </c>
      <c r="L32" s="9">
        <f>calculoesp1!E32</f>
        <v>1.8621973929236499E-3</v>
      </c>
    </row>
    <row r="33" spans="1:12" x14ac:dyDescent="0.3">
      <c r="A33" s="1">
        <v>0.58723379629629657</v>
      </c>
      <c r="B33" s="2" t="s">
        <v>31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8">
        <f>calculoesp1!C33</f>
        <v>3.3</v>
      </c>
      <c r="K33" s="7">
        <f>calculoesp1!D33</f>
        <v>3</v>
      </c>
      <c r="L33" s="9">
        <f>calculoesp1!E33</f>
        <v>2.7932960893854749E-3</v>
      </c>
    </row>
    <row r="34" spans="1:12" x14ac:dyDescent="0.3">
      <c r="A34" s="1">
        <v>0.58729166666666699</v>
      </c>
      <c r="B34" s="2" t="s">
        <v>31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8">
        <f>calculoesp1!C34</f>
        <v>3.29</v>
      </c>
      <c r="K34" s="7">
        <f>calculoesp1!D34</f>
        <v>8</v>
      </c>
      <c r="L34" s="9">
        <f>calculoesp1!E34</f>
        <v>7.4487895716945996E-3</v>
      </c>
    </row>
    <row r="35" spans="1:12" x14ac:dyDescent="0.3">
      <c r="A35" s="1">
        <v>0.58733796296296326</v>
      </c>
      <c r="B35" s="2" t="s">
        <v>31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8">
        <f>calculoesp1!C35</f>
        <v>3.28</v>
      </c>
      <c r="K35" s="7">
        <f>calculoesp1!D35</f>
        <v>5</v>
      </c>
      <c r="L35" s="9">
        <f>calculoesp1!E35</f>
        <v>4.6554934823091251E-3</v>
      </c>
    </row>
    <row r="36" spans="1:12" x14ac:dyDescent="0.3">
      <c r="A36" s="1">
        <v>0.58739583333333356</v>
      </c>
      <c r="B36" s="2" t="s">
        <v>31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8">
        <f>calculoesp1!C36</f>
        <v>3.27</v>
      </c>
      <c r="K36" s="7">
        <f>calculoesp1!D36</f>
        <v>8</v>
      </c>
      <c r="L36" s="9">
        <f>calculoesp1!E36</f>
        <v>7.4487895716945996E-3</v>
      </c>
    </row>
    <row r="37" spans="1:12" x14ac:dyDescent="0.3">
      <c r="A37" s="1">
        <v>0.58744212962962994</v>
      </c>
      <c r="B37" s="2" t="s">
        <v>31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8">
        <f>calculoesp1!C37</f>
        <v>3.26</v>
      </c>
      <c r="K37" s="7">
        <f>calculoesp1!D37</f>
        <v>5</v>
      </c>
      <c r="L37" s="9">
        <f>calculoesp1!E37</f>
        <v>4.6554934823091251E-3</v>
      </c>
    </row>
    <row r="38" spans="1:12" x14ac:dyDescent="0.3">
      <c r="A38" s="1">
        <v>0.58750000000000036</v>
      </c>
      <c r="B38" s="2" t="s">
        <v>31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8">
        <f>calculoesp1!C38</f>
        <v>3.25</v>
      </c>
      <c r="K38" s="7">
        <f>calculoesp1!D38</f>
        <v>3</v>
      </c>
      <c r="L38" s="9">
        <f>calculoesp1!E38</f>
        <v>2.7932960893854749E-3</v>
      </c>
    </row>
    <row r="39" spans="1:12" x14ac:dyDescent="0.3">
      <c r="A39" s="1">
        <v>0.58754629629629662</v>
      </c>
      <c r="B39" s="2" t="s">
        <v>31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calculoesp1!C39</f>
        <v>3.24</v>
      </c>
      <c r="K39" s="7">
        <f>calculoesp1!D39</f>
        <v>4</v>
      </c>
      <c r="L39" s="9">
        <f>calculoesp1!E39</f>
        <v>3.7243947858472998E-3</v>
      </c>
    </row>
    <row r="40" spans="1:12" x14ac:dyDescent="0.3">
      <c r="A40" s="1">
        <v>0.58760416666666693</v>
      </c>
      <c r="B40" s="2" t="s">
        <v>31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J40" s="8">
        <f>calculoesp1!C40</f>
        <v>3.23</v>
      </c>
      <c r="K40" s="7">
        <f>calculoesp1!D40</f>
        <v>16</v>
      </c>
      <c r="L40" s="9">
        <f>calculoesp1!E40</f>
        <v>1.4897579143389199E-2</v>
      </c>
    </row>
    <row r="41" spans="1:12" x14ac:dyDescent="0.3">
      <c r="A41" s="1">
        <v>0.5876504629629633</v>
      </c>
      <c r="B41" s="2" t="s">
        <v>31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J41" s="8">
        <f>calculoesp1!C41</f>
        <v>3.22</v>
      </c>
      <c r="K41" s="7">
        <f>calculoesp1!D41</f>
        <v>67</v>
      </c>
      <c r="L41" s="9">
        <f>calculoesp1!E41</f>
        <v>6.2383612662942269E-2</v>
      </c>
    </row>
    <row r="42" spans="1:12" x14ac:dyDescent="0.3">
      <c r="A42" s="1">
        <v>0.58770833333333372</v>
      </c>
      <c r="B42" s="2" t="s">
        <v>31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8">
        <f>calculoesp1!C42</f>
        <v>3.21</v>
      </c>
      <c r="K42" s="7">
        <f>calculoesp1!D42</f>
        <v>43</v>
      </c>
      <c r="L42" s="9">
        <f>calculoesp1!E42</f>
        <v>4.0037243947858472E-2</v>
      </c>
    </row>
    <row r="43" spans="1:12" x14ac:dyDescent="0.3">
      <c r="A43" s="1">
        <v>0.58775462962962999</v>
      </c>
      <c r="B43" s="2" t="s">
        <v>31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8">
        <f>calculoesp1!C43</f>
        <v>3.2</v>
      </c>
      <c r="K43" s="7">
        <f>calculoesp1!D43</f>
        <v>35</v>
      </c>
      <c r="L43" s="9">
        <f>calculoesp1!E43</f>
        <v>3.2588454376163874E-2</v>
      </c>
    </row>
    <row r="44" spans="1:12" x14ac:dyDescent="0.3">
      <c r="A44" s="1">
        <v>0.58781250000000029</v>
      </c>
      <c r="B44" s="2" t="s">
        <v>31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8">
        <f>calculoesp1!C44</f>
        <v>3.19</v>
      </c>
      <c r="K44" s="7">
        <f>calculoesp1!D44</f>
        <v>149</v>
      </c>
      <c r="L44" s="9">
        <f>calculoesp1!E44</f>
        <v>0.13873370577281191</v>
      </c>
    </row>
    <row r="45" spans="1:12" x14ac:dyDescent="0.3">
      <c r="A45" s="1">
        <v>0.58785879629629667</v>
      </c>
      <c r="B45" s="2" t="s">
        <v>31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8">
        <f>calculoesp1!C45</f>
        <v>3.18</v>
      </c>
      <c r="K45" s="7">
        <f>calculoesp1!D45</f>
        <v>189</v>
      </c>
      <c r="L45" s="9">
        <f>calculoesp1!E45</f>
        <v>0.17597765363128492</v>
      </c>
    </row>
    <row r="46" spans="1:12" x14ac:dyDescent="0.3">
      <c r="A46" s="1">
        <v>0.58791666666666709</v>
      </c>
      <c r="B46" s="2" t="s">
        <v>31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8">
        <f>calculoesp1!C46</f>
        <v>3.17</v>
      </c>
      <c r="K46" s="7">
        <f>calculoesp1!D46</f>
        <v>82</v>
      </c>
      <c r="L46" s="9">
        <f>calculoesp1!E46</f>
        <v>7.6350093109869649E-2</v>
      </c>
    </row>
    <row r="47" spans="1:12" x14ac:dyDescent="0.3">
      <c r="A47" s="1">
        <v>0.58796296296296335</v>
      </c>
      <c r="B47" s="2" t="s">
        <v>31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8">
        <f>calculoesp1!C47</f>
        <v>3.16</v>
      </c>
      <c r="K47" s="7">
        <f>calculoesp1!D47</f>
        <v>16</v>
      </c>
      <c r="L47" s="9">
        <f>calculoesp1!E47</f>
        <v>1.4897579143389199E-2</v>
      </c>
    </row>
    <row r="48" spans="1:12" x14ac:dyDescent="0.3">
      <c r="A48" s="1">
        <v>0.58802083333333366</v>
      </c>
      <c r="B48" s="2" t="s">
        <v>31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8">
        <f>calculoesp1!C48</f>
        <v>3.15</v>
      </c>
      <c r="K48" s="7">
        <f>calculoesp1!D48</f>
        <v>35</v>
      </c>
      <c r="L48" s="9">
        <f>calculoesp1!E48</f>
        <v>3.2588454376163874E-2</v>
      </c>
    </row>
    <row r="49" spans="1:12" x14ac:dyDescent="0.3">
      <c r="A49" s="1">
        <v>0.58806712962963004</v>
      </c>
      <c r="B49" s="2" t="s">
        <v>31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J49" s="8">
        <f>calculoesp1!C49</f>
        <v>3.14</v>
      </c>
      <c r="K49" s="7">
        <f>calculoesp1!D49</f>
        <v>33</v>
      </c>
      <c r="L49" s="9">
        <f>calculoesp1!E49</f>
        <v>3.0726256983240222E-2</v>
      </c>
    </row>
    <row r="50" spans="1:12" x14ac:dyDescent="0.3">
      <c r="A50" s="1">
        <v>0.58812500000000045</v>
      </c>
      <c r="B50" s="2" t="s">
        <v>31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8">
        <f>calculoesp1!C50</f>
        <v>3.13</v>
      </c>
      <c r="K50" s="7">
        <f>calculoesp1!D50</f>
        <v>19</v>
      </c>
      <c r="L50" s="9">
        <f>calculoesp1!E50</f>
        <v>1.7690875232774673E-2</v>
      </c>
    </row>
    <row r="51" spans="1:12" x14ac:dyDescent="0.3">
      <c r="A51" s="1">
        <v>0.58817129629629672</v>
      </c>
      <c r="B51" s="2" t="s">
        <v>31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8">
        <f>calculoesp1!C51</f>
        <v>3.12</v>
      </c>
      <c r="K51" s="7">
        <f>calculoesp1!D51</f>
        <v>21</v>
      </c>
      <c r="L51" s="9">
        <f>calculoesp1!E51</f>
        <v>1.9553072625698324E-2</v>
      </c>
    </row>
    <row r="52" spans="1:12" x14ac:dyDescent="0.3">
      <c r="A52" s="1">
        <v>0.58822916666666702</v>
      </c>
      <c r="B52" s="2" t="s">
        <v>31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3.19</v>
      </c>
      <c r="H52" s="2" t="s">
        <v>12</v>
      </c>
      <c r="J52" s="8">
        <f>calculoesp1!C52</f>
        <v>3.11</v>
      </c>
      <c r="K52" s="7">
        <f>calculoesp1!D52</f>
        <v>33</v>
      </c>
      <c r="L52" s="9">
        <f>calculoesp1!E52</f>
        <v>3.0726256983240222E-2</v>
      </c>
    </row>
    <row r="53" spans="1:12" x14ac:dyDescent="0.3">
      <c r="A53" s="1">
        <v>0.5882754629629634</v>
      </c>
      <c r="B53" s="2" t="s">
        <v>31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3.21</v>
      </c>
      <c r="H53" s="2" t="s">
        <v>12</v>
      </c>
      <c r="J53" s="8">
        <f>calculoesp1!C53</f>
        <v>3.1</v>
      </c>
      <c r="K53" s="7">
        <f>calculoesp1!D53</f>
        <v>18</v>
      </c>
      <c r="L53" s="9">
        <f>calculoesp1!E53</f>
        <v>1.6759776536312849E-2</v>
      </c>
    </row>
    <row r="54" spans="1:12" x14ac:dyDescent="0.3">
      <c r="A54" s="1">
        <v>0.58833333333333382</v>
      </c>
      <c r="B54" s="2" t="s">
        <v>31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8">
        <f>calculoesp1!C54</f>
        <v>3.09</v>
      </c>
      <c r="K54" s="7">
        <f>calculoesp1!D54</f>
        <v>18</v>
      </c>
      <c r="L54" s="9">
        <f>calculoesp1!E54</f>
        <v>1.6759776536312849E-2</v>
      </c>
    </row>
    <row r="55" spans="1:12" x14ac:dyDescent="0.3">
      <c r="A55" s="1">
        <v>0.58837962962963009</v>
      </c>
      <c r="B55" s="2" t="s">
        <v>31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8">
        <f>calculoesp1!C55</f>
        <v>3.08</v>
      </c>
      <c r="K55" s="7">
        <f>calculoesp1!D55</f>
        <v>9</v>
      </c>
      <c r="L55" s="9">
        <f>calculoesp1!E55</f>
        <v>8.3798882681564244E-3</v>
      </c>
    </row>
    <row r="56" spans="1:12" x14ac:dyDescent="0.3">
      <c r="A56" s="1">
        <v>0.58843750000000039</v>
      </c>
      <c r="B56" s="2" t="s">
        <v>31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8">
        <f>calculoesp1!C56</f>
        <v>3.07</v>
      </c>
      <c r="K56" s="7">
        <f>calculoesp1!D56</f>
        <v>13</v>
      </c>
      <c r="L56" s="9">
        <f>calculoesp1!E56</f>
        <v>1.2104283054003724E-2</v>
      </c>
    </row>
    <row r="57" spans="1:12" x14ac:dyDescent="0.3">
      <c r="A57" s="1">
        <v>0.58848379629629677</v>
      </c>
      <c r="B57" s="2" t="s">
        <v>31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8">
        <f>calculoesp1!C57</f>
        <v>3.06</v>
      </c>
      <c r="K57" s="7">
        <f>calculoesp1!D57</f>
        <v>17</v>
      </c>
      <c r="L57" s="9">
        <f>calculoesp1!E57</f>
        <v>1.5828677839851025E-2</v>
      </c>
    </row>
    <row r="58" spans="1:12" x14ac:dyDescent="0.3">
      <c r="A58" s="1">
        <v>0.58854166666666718</v>
      </c>
      <c r="B58" s="2" t="s">
        <v>31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3.18</v>
      </c>
      <c r="H58" s="2" t="s">
        <v>12</v>
      </c>
      <c r="J58" s="8">
        <f>calculoesp1!C58</f>
        <v>3.05</v>
      </c>
      <c r="K58" s="7">
        <f>calculoesp1!D58</f>
        <v>14</v>
      </c>
      <c r="L58" s="9">
        <f>calculoesp1!E58</f>
        <v>1.3035381750465549E-2</v>
      </c>
    </row>
    <row r="59" spans="1:12" x14ac:dyDescent="0.3">
      <c r="A59" s="1">
        <v>0.58858796296296345</v>
      </c>
      <c r="B59" s="2" t="s">
        <v>31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3.32</v>
      </c>
      <c r="H59" s="2" t="s">
        <v>12</v>
      </c>
      <c r="J59" s="8">
        <f>calculoesp1!C59</f>
        <v>3.04</v>
      </c>
      <c r="K59" s="7">
        <f>calculoesp1!D59</f>
        <v>10</v>
      </c>
      <c r="L59" s="9">
        <f>calculoesp1!E59</f>
        <v>9.3109869646182501E-3</v>
      </c>
    </row>
    <row r="60" spans="1:12" x14ac:dyDescent="0.3">
      <c r="A60" s="1">
        <v>0.58864583333333376</v>
      </c>
      <c r="B60" s="2" t="s">
        <v>31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8">
        <f>calculoesp1!C60</f>
        <v>3.03</v>
      </c>
      <c r="K60" s="7">
        <f>calculoesp1!D60</f>
        <v>8</v>
      </c>
      <c r="L60" s="9">
        <f>calculoesp1!E60</f>
        <v>7.4487895716945996E-3</v>
      </c>
    </row>
    <row r="61" spans="1:12" x14ac:dyDescent="0.3">
      <c r="A61" s="1">
        <v>0.58869212962963013</v>
      </c>
      <c r="B61" s="2" t="s">
        <v>31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8">
        <f>calculoesp1!C61</f>
        <v>3.02</v>
      </c>
      <c r="K61" s="7">
        <f>calculoesp1!D61</f>
        <v>5</v>
      </c>
      <c r="L61" s="9">
        <f>calculoesp1!E61</f>
        <v>4.6554934823091251E-3</v>
      </c>
    </row>
    <row r="62" spans="1:12" x14ac:dyDescent="0.3">
      <c r="A62" s="1">
        <v>0.58875000000000055</v>
      </c>
      <c r="B62" s="2" t="s">
        <v>31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8">
        <f>calculoesp1!C62</f>
        <v>3.01</v>
      </c>
      <c r="K62" s="7">
        <f>calculoesp1!D62</f>
        <v>5</v>
      </c>
      <c r="L62" s="9">
        <f>calculoesp1!E62</f>
        <v>4.6554934823091251E-3</v>
      </c>
    </row>
    <row r="63" spans="1:12" x14ac:dyDescent="0.3">
      <c r="A63" s="1">
        <v>0.58879629629629682</v>
      </c>
      <c r="B63" s="2" t="s">
        <v>31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8">
        <f>calculoesp1!C63</f>
        <v>3</v>
      </c>
      <c r="K63" s="7">
        <f>calculoesp1!D63</f>
        <v>1</v>
      </c>
      <c r="L63" s="9">
        <f>calculoesp1!E63</f>
        <v>9.3109869646182495E-4</v>
      </c>
    </row>
    <row r="64" spans="1:12" x14ac:dyDescent="0.3">
      <c r="A64" s="1">
        <v>0.58885416666666712</v>
      </c>
      <c r="B64" s="2" t="s">
        <v>31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3.19</v>
      </c>
      <c r="H64" s="2" t="s">
        <v>12</v>
      </c>
      <c r="J64" s="8">
        <f>calculoesp1!C64</f>
        <v>2.99</v>
      </c>
      <c r="K64" s="7">
        <f>calculoesp1!D64</f>
        <v>7</v>
      </c>
      <c r="L64" s="9">
        <f>calculoesp1!E64</f>
        <v>6.5176908752327747E-3</v>
      </c>
    </row>
    <row r="65" spans="1:12" x14ac:dyDescent="0.3">
      <c r="A65" s="1">
        <v>0.5889004629629635</v>
      </c>
      <c r="B65" s="2" t="s">
        <v>31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3.3</v>
      </c>
      <c r="H65" s="2" t="s">
        <v>12</v>
      </c>
      <c r="J65" s="8">
        <f>calculoesp1!C65</f>
        <v>2.98</v>
      </c>
      <c r="K65" s="7">
        <f>calculoesp1!D65</f>
        <v>4</v>
      </c>
      <c r="L65" s="9">
        <f>calculoesp1!E65</f>
        <v>3.7243947858472998E-3</v>
      </c>
    </row>
    <row r="66" spans="1:12" x14ac:dyDescent="0.3">
      <c r="A66" s="1">
        <v>0.58895833333333392</v>
      </c>
      <c r="B66" s="2" t="s">
        <v>31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8">
        <f>calculoesp1!C66</f>
        <v>2.97</v>
      </c>
      <c r="K66" s="7">
        <f>calculoesp1!D66</f>
        <v>1</v>
      </c>
      <c r="L66" s="9">
        <f>calculoesp1!E66</f>
        <v>9.3109869646182495E-4</v>
      </c>
    </row>
    <row r="67" spans="1:12" x14ac:dyDescent="0.3">
      <c r="A67" s="1">
        <v>0.58900462962963018</v>
      </c>
      <c r="B67" s="2" t="s">
        <v>31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J67" s="8">
        <f>calculoesp1!C67</f>
        <v>2.96</v>
      </c>
      <c r="K67" s="7">
        <f>calculoesp1!D67</f>
        <v>3</v>
      </c>
      <c r="L67" s="9">
        <f>calculoesp1!E67</f>
        <v>2.7932960893854749E-3</v>
      </c>
    </row>
    <row r="68" spans="1:12" x14ac:dyDescent="0.3">
      <c r="A68" s="1">
        <v>0.58906250000000049</v>
      </c>
      <c r="B68" s="2" t="s">
        <v>31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3.18</v>
      </c>
      <c r="H68" s="2" t="s">
        <v>12</v>
      </c>
      <c r="J68" s="8">
        <f>calculoesp1!C68</f>
        <v>2.95</v>
      </c>
      <c r="K68" s="7">
        <f>calculoesp1!D68</f>
        <v>5</v>
      </c>
      <c r="L68" s="9">
        <f>calculoesp1!E68</f>
        <v>4.6554934823091251E-3</v>
      </c>
    </row>
    <row r="69" spans="1:12" x14ac:dyDescent="0.3">
      <c r="A69" s="1">
        <v>0.58910879629629687</v>
      </c>
      <c r="B69" s="2" t="s">
        <v>31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8">
        <f>calculoesp1!C69</f>
        <v>2.94</v>
      </c>
      <c r="K69" s="7">
        <f>calculoesp1!D69</f>
        <v>1</v>
      </c>
      <c r="L69" s="9">
        <f>calculoesp1!E69</f>
        <v>9.3109869646182495E-4</v>
      </c>
    </row>
    <row r="70" spans="1:12" x14ac:dyDescent="0.3">
      <c r="A70" s="1">
        <v>0.58916666666666728</v>
      </c>
      <c r="B70" s="2" t="s">
        <v>31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8">
        <f>calculoesp1!C70</f>
        <v>2.93</v>
      </c>
      <c r="K70" s="7">
        <f>calculoesp1!D70</f>
        <v>4</v>
      </c>
      <c r="L70" s="9">
        <f>calculoesp1!E70</f>
        <v>3.7243947858472998E-3</v>
      </c>
    </row>
    <row r="71" spans="1:12" x14ac:dyDescent="0.3">
      <c r="A71" s="1">
        <v>0.58921296296296355</v>
      </c>
      <c r="B71" s="2" t="s">
        <v>31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8">
        <f>calculoesp1!C71</f>
        <v>2.92</v>
      </c>
      <c r="K71" s="7">
        <f>calculoesp1!D71</f>
        <v>0</v>
      </c>
      <c r="L71" s="9">
        <f>calculoesp1!E71</f>
        <v>0</v>
      </c>
    </row>
    <row r="72" spans="1:12" x14ac:dyDescent="0.3">
      <c r="A72" s="1">
        <v>0.58927083333333385</v>
      </c>
      <c r="B72" s="2" t="s">
        <v>31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calculoesp1!C72</f>
        <v>2.91</v>
      </c>
      <c r="K72" s="7">
        <f>calculoesp1!D72</f>
        <v>2</v>
      </c>
      <c r="L72" s="9">
        <f>calculoesp1!E72</f>
        <v>1.8621973929236499E-3</v>
      </c>
    </row>
    <row r="73" spans="1:12" x14ac:dyDescent="0.3">
      <c r="A73" s="3">
        <v>0.58931712962963023</v>
      </c>
      <c r="B73" s="4" t="s">
        <v>31</v>
      </c>
      <c r="C73" s="4" t="s">
        <v>13</v>
      </c>
      <c r="D73" s="4" t="s">
        <v>9</v>
      </c>
      <c r="E73" s="4" t="s">
        <v>10</v>
      </c>
      <c r="F73" s="4" t="s">
        <v>11</v>
      </c>
      <c r="G73" s="5">
        <v>3.2</v>
      </c>
      <c r="H73" s="4" t="s">
        <v>12</v>
      </c>
      <c r="J73" s="8">
        <f>calculoesp1!C73</f>
        <v>2.9</v>
      </c>
      <c r="K73" s="7">
        <f>calculoesp1!D73</f>
        <v>2</v>
      </c>
      <c r="L73" s="9">
        <f>calculoesp1!E73</f>
        <v>1.8621973929236499E-3</v>
      </c>
    </row>
    <row r="74" spans="1:12" x14ac:dyDescent="0.3">
      <c r="A74" s="1">
        <v>0.58937500000000065</v>
      </c>
      <c r="B74" s="2" t="s">
        <v>31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8">
        <f>calculoesp1!C74</f>
        <v>2.89</v>
      </c>
      <c r="K74" s="7">
        <f>calculoesp1!D74</f>
        <v>3</v>
      </c>
      <c r="L74" s="9">
        <f>calculoesp1!E74</f>
        <v>2.7932960893854749E-3</v>
      </c>
    </row>
    <row r="75" spans="1:12" x14ac:dyDescent="0.3">
      <c r="A75" s="1">
        <v>0.58942129629629691</v>
      </c>
      <c r="B75" s="2" t="s">
        <v>31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8">
        <f>calculoesp1!C75</f>
        <v>2.88</v>
      </c>
      <c r="K75" s="7">
        <f>calculoesp1!D75</f>
        <v>7</v>
      </c>
      <c r="L75" s="9">
        <f>calculoesp1!E75</f>
        <v>6.5176908752327747E-3</v>
      </c>
    </row>
    <row r="76" spans="1:12" x14ac:dyDescent="0.3">
      <c r="A76" s="1">
        <v>0.58947916666666722</v>
      </c>
      <c r="B76" s="2" t="s">
        <v>31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3.29</v>
      </c>
      <c r="H76" s="2" t="s">
        <v>12</v>
      </c>
      <c r="J76" s="8">
        <f>calculoesp1!C76</f>
        <v>2.87</v>
      </c>
      <c r="K76" s="7">
        <f>calculoesp1!D76</f>
        <v>2</v>
      </c>
      <c r="L76" s="9">
        <f>calculoesp1!E76</f>
        <v>1.8621973929236499E-3</v>
      </c>
    </row>
    <row r="77" spans="1:12" x14ac:dyDescent="0.3">
      <c r="A77" s="1">
        <v>0.5895254629629636</v>
      </c>
      <c r="B77" s="2" t="s">
        <v>31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8">
        <f>calculoesp1!C77</f>
        <v>2.86</v>
      </c>
      <c r="K77" s="7">
        <f>calculoesp1!D77</f>
        <v>6</v>
      </c>
      <c r="L77" s="9">
        <f>calculoesp1!E77</f>
        <v>5.5865921787709499E-3</v>
      </c>
    </row>
    <row r="78" spans="1:12" x14ac:dyDescent="0.3">
      <c r="A78" s="1">
        <v>0.58958333333333401</v>
      </c>
      <c r="B78" s="2" t="s">
        <v>31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3.27</v>
      </c>
      <c r="H78" s="2" t="s">
        <v>12</v>
      </c>
      <c r="J78" s="8">
        <f>calculoesp1!C78</f>
        <v>2.85</v>
      </c>
      <c r="K78" s="7">
        <f>calculoesp1!D78</f>
        <v>4</v>
      </c>
      <c r="L78" s="9">
        <f>calculoesp1!E78</f>
        <v>3.7243947858472998E-3</v>
      </c>
    </row>
    <row r="79" spans="1:12" x14ac:dyDescent="0.3">
      <c r="A79" s="1">
        <v>0.58962962962963028</v>
      </c>
      <c r="B79" s="2" t="s">
        <v>31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3.19</v>
      </c>
      <c r="H79" s="2" t="s">
        <v>12</v>
      </c>
      <c r="J79" s="8">
        <f>calculoesp1!C79</f>
        <v>2.84</v>
      </c>
      <c r="K79" s="7">
        <f>calculoesp1!D79</f>
        <v>5</v>
      </c>
      <c r="L79" s="9">
        <f>calculoesp1!E79</f>
        <v>4.6554934823091251E-3</v>
      </c>
    </row>
    <row r="80" spans="1:12" x14ac:dyDescent="0.3">
      <c r="A80" s="1">
        <v>0.58968750000000059</v>
      </c>
      <c r="B80" s="2" t="s">
        <v>31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8">
        <f>calculoesp1!C80</f>
        <v>2.83</v>
      </c>
      <c r="K80" s="7">
        <f>calculoesp1!D80</f>
        <v>5</v>
      </c>
      <c r="L80" s="9">
        <f>calculoesp1!E80</f>
        <v>4.6554934823091251E-3</v>
      </c>
    </row>
    <row r="81" spans="1:12" x14ac:dyDescent="0.3">
      <c r="A81" s="1">
        <v>0.58973379629629696</v>
      </c>
      <c r="B81" s="2" t="s">
        <v>31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8">
        <f>calculoesp1!C81</f>
        <v>2.82</v>
      </c>
      <c r="K81" s="7">
        <f>calculoesp1!D81</f>
        <v>3</v>
      </c>
      <c r="L81" s="9">
        <f>calculoesp1!E81</f>
        <v>2.7932960893854749E-3</v>
      </c>
    </row>
    <row r="82" spans="1:12" x14ac:dyDescent="0.3">
      <c r="A82" s="1">
        <v>0.58979166666666738</v>
      </c>
      <c r="B82" s="2" t="s">
        <v>31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8">
        <f>calculoesp1!C82</f>
        <v>2.81</v>
      </c>
      <c r="K82" s="7">
        <f>calculoesp1!D82</f>
        <v>3</v>
      </c>
      <c r="L82" s="9">
        <f>calculoesp1!E82</f>
        <v>2.7932960893854749E-3</v>
      </c>
    </row>
    <row r="83" spans="1:12" x14ac:dyDescent="0.3">
      <c r="A83" s="1">
        <v>0.58983796296296365</v>
      </c>
      <c r="B83" s="2" t="s">
        <v>31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8">
        <f>calculoesp1!C83</f>
        <v>2.8</v>
      </c>
      <c r="K83" s="7">
        <f>calculoesp1!D83</f>
        <v>11</v>
      </c>
      <c r="L83" s="9">
        <f>calculoesp1!E83</f>
        <v>1.0242085661080074E-2</v>
      </c>
    </row>
    <row r="84" spans="1:12" x14ac:dyDescent="0.3">
      <c r="A84" s="1">
        <v>0.58989583333333395</v>
      </c>
      <c r="B84" s="2" t="s">
        <v>31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3.19</v>
      </c>
      <c r="H84" s="2" t="s">
        <v>12</v>
      </c>
      <c r="J84" s="8">
        <f>calculoesp1!C84</f>
        <v>2.79</v>
      </c>
      <c r="K84" s="7">
        <f>calculoesp1!D84</f>
        <v>13</v>
      </c>
      <c r="L84" s="9">
        <f>calculoesp1!E84</f>
        <v>1.2104283054003724E-2</v>
      </c>
    </row>
    <row r="85" spans="1:12" x14ac:dyDescent="0.3">
      <c r="A85" s="1">
        <v>0.58994212962963033</v>
      </c>
      <c r="B85" s="2" t="s">
        <v>31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3.29</v>
      </c>
      <c r="H85" s="2" t="s">
        <v>12</v>
      </c>
      <c r="J85" s="8">
        <f>calculoesp1!C85</f>
        <v>2.78</v>
      </c>
      <c r="K85" s="7">
        <f>calculoesp1!D85</f>
        <v>4</v>
      </c>
      <c r="L85" s="9">
        <f>calculoesp1!E85</f>
        <v>3.7243947858472998E-3</v>
      </c>
    </row>
    <row r="86" spans="1:12" x14ac:dyDescent="0.3">
      <c r="A86" s="1">
        <v>0.59000000000000075</v>
      </c>
      <c r="B86" s="2" t="s">
        <v>31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J86" s="8">
        <f>calculoesp1!C86</f>
        <v>2.77</v>
      </c>
      <c r="K86" s="7">
        <f>calculoesp1!D86</f>
        <v>5</v>
      </c>
      <c r="L86" s="9">
        <f>calculoesp1!E86</f>
        <v>4.6554934823091251E-3</v>
      </c>
    </row>
    <row r="87" spans="1:12" x14ac:dyDescent="0.3">
      <c r="A87" s="1">
        <v>0.59004629629629701</v>
      </c>
      <c r="B87" s="2" t="s">
        <v>31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  <c r="J87" s="32"/>
    </row>
    <row r="88" spans="1:12" x14ac:dyDescent="0.3">
      <c r="A88" s="1">
        <v>0.59010416666666732</v>
      </c>
      <c r="B88" s="2" t="s">
        <v>31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0.5901504629629637</v>
      </c>
      <c r="B89" s="2" t="s">
        <v>31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0.59020833333333411</v>
      </c>
      <c r="B90" s="2" t="s">
        <v>31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3.33</v>
      </c>
      <c r="H90" s="2" t="s">
        <v>12</v>
      </c>
    </row>
    <row r="91" spans="1:12" x14ac:dyDescent="0.3">
      <c r="A91" s="1">
        <v>0.59025462962963038</v>
      </c>
      <c r="B91" s="2" t="s">
        <v>31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3.2</v>
      </c>
      <c r="H91" s="2" t="s">
        <v>12</v>
      </c>
    </row>
    <row r="92" spans="1:12" x14ac:dyDescent="0.3">
      <c r="A92" s="1">
        <v>0.59031250000000068</v>
      </c>
      <c r="B92" s="2" t="s">
        <v>31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3.3400000000000003</v>
      </c>
      <c r="H92" s="2" t="s">
        <v>12</v>
      </c>
    </row>
    <row r="93" spans="1:12" x14ac:dyDescent="0.3">
      <c r="A93" s="1">
        <v>0.59035879629629706</v>
      </c>
      <c r="B93" s="2" t="s">
        <v>31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3.19</v>
      </c>
      <c r="H93" s="2" t="s">
        <v>12</v>
      </c>
    </row>
    <row r="94" spans="1:12" x14ac:dyDescent="0.3">
      <c r="A94" s="1">
        <v>0.59041666666666748</v>
      </c>
      <c r="B94" s="2" t="s">
        <v>31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3.3500000000000005</v>
      </c>
      <c r="H94" s="2" t="s">
        <v>12</v>
      </c>
    </row>
    <row r="95" spans="1:12" x14ac:dyDescent="0.3">
      <c r="A95" s="1">
        <v>0.59046296296296374</v>
      </c>
      <c r="B95" s="2" t="s">
        <v>31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3.3200000000000003</v>
      </c>
      <c r="H95" s="2" t="s">
        <v>12</v>
      </c>
    </row>
    <row r="96" spans="1:12" x14ac:dyDescent="0.3">
      <c r="A96" s="1">
        <v>0.59052083333333405</v>
      </c>
      <c r="B96" s="2" t="s">
        <v>31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3.34</v>
      </c>
      <c r="H96" s="2" t="s">
        <v>12</v>
      </c>
    </row>
    <row r="97" spans="1:8" x14ac:dyDescent="0.3">
      <c r="A97" s="1">
        <v>0.59056712962963043</v>
      </c>
      <c r="B97" s="2" t="s">
        <v>31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3.33</v>
      </c>
      <c r="H97" s="2" t="s">
        <v>12</v>
      </c>
    </row>
    <row r="98" spans="1:8" x14ac:dyDescent="0.3">
      <c r="A98" s="1">
        <v>0.59062500000000084</v>
      </c>
      <c r="B98" s="2" t="s">
        <v>31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3.3000000000000003</v>
      </c>
      <c r="H98" s="2" t="s">
        <v>12</v>
      </c>
    </row>
    <row r="99" spans="1:8" x14ac:dyDescent="0.3">
      <c r="A99" s="1">
        <v>0.59067129629629711</v>
      </c>
      <c r="B99" s="2" t="s">
        <v>31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3.31</v>
      </c>
      <c r="H99" s="2" t="s">
        <v>12</v>
      </c>
    </row>
    <row r="100" spans="1:8" x14ac:dyDescent="0.3">
      <c r="A100" s="1">
        <v>0.59072916666666742</v>
      </c>
      <c r="B100" s="2" t="s">
        <v>31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3.2</v>
      </c>
      <c r="H100" s="2" t="s">
        <v>12</v>
      </c>
    </row>
    <row r="101" spans="1:8" x14ac:dyDescent="0.3">
      <c r="A101" s="1">
        <v>0.59077546296296379</v>
      </c>
      <c r="B101" s="2" t="s">
        <v>31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3.29</v>
      </c>
      <c r="H101" s="2" t="s">
        <v>12</v>
      </c>
    </row>
    <row r="102" spans="1:8" x14ac:dyDescent="0.3">
      <c r="A102" s="1">
        <v>0.59083333333333421</v>
      </c>
      <c r="B102" s="2" t="s">
        <v>31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3.31</v>
      </c>
      <c r="H102" s="2" t="s">
        <v>12</v>
      </c>
    </row>
    <row r="103" spans="1:8" x14ac:dyDescent="0.3">
      <c r="A103" s="1">
        <v>0.59087962962963048</v>
      </c>
      <c r="B103" s="2" t="s">
        <v>31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3.29</v>
      </c>
      <c r="H103" s="2" t="s">
        <v>12</v>
      </c>
    </row>
    <row r="104" spans="1:8" x14ac:dyDescent="0.3">
      <c r="A104" s="1">
        <v>0.59093750000000078</v>
      </c>
      <c r="B104" s="2" t="s">
        <v>31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3.29</v>
      </c>
      <c r="H104" s="2" t="s">
        <v>12</v>
      </c>
    </row>
    <row r="105" spans="1:8" x14ac:dyDescent="0.3">
      <c r="A105" s="1">
        <v>0.59098379629629716</v>
      </c>
      <c r="B105" s="2" t="s">
        <v>31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3.28</v>
      </c>
      <c r="H105" s="2" t="s">
        <v>12</v>
      </c>
    </row>
    <row r="106" spans="1:8" x14ac:dyDescent="0.3">
      <c r="A106" s="1">
        <v>0.59104166666666758</v>
      </c>
      <c r="B106" s="2" t="s">
        <v>31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3.19</v>
      </c>
      <c r="H106" s="2" t="s">
        <v>12</v>
      </c>
    </row>
    <row r="107" spans="1:8" x14ac:dyDescent="0.3">
      <c r="A107" s="1">
        <v>0.59108796296296384</v>
      </c>
      <c r="B107" s="2" t="s">
        <v>31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3.29</v>
      </c>
      <c r="H107" s="2" t="s">
        <v>12</v>
      </c>
    </row>
    <row r="108" spans="1:8" x14ac:dyDescent="0.3">
      <c r="A108" s="1">
        <v>0.59114583333333415</v>
      </c>
      <c r="B108" s="2" t="s">
        <v>31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3.2899999999999996</v>
      </c>
      <c r="H108" s="2" t="s">
        <v>12</v>
      </c>
    </row>
    <row r="109" spans="1:8" x14ac:dyDescent="0.3">
      <c r="A109" s="1">
        <v>0.59119212962963053</v>
      </c>
      <c r="B109" s="2" t="s">
        <v>31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</v>
      </c>
      <c r="H109" s="2" t="s">
        <v>12</v>
      </c>
    </row>
    <row r="110" spans="1:8" x14ac:dyDescent="0.3">
      <c r="A110" s="1">
        <v>0.59125000000000094</v>
      </c>
      <c r="B110" s="2" t="s">
        <v>31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3.29</v>
      </c>
      <c r="H110" s="2" t="s">
        <v>12</v>
      </c>
    </row>
    <row r="111" spans="1:8" x14ac:dyDescent="0.3">
      <c r="A111" s="1">
        <v>0.59129629629629721</v>
      </c>
      <c r="B111" s="2" t="s">
        <v>31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3.27</v>
      </c>
      <c r="H111" s="2" t="s">
        <v>12</v>
      </c>
    </row>
    <row r="112" spans="1:8" x14ac:dyDescent="0.3">
      <c r="A112" s="1">
        <v>0.59135416666666751</v>
      </c>
      <c r="B112" s="2" t="s">
        <v>31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3.2600000000000002</v>
      </c>
      <c r="H112" s="2" t="s">
        <v>12</v>
      </c>
    </row>
    <row r="113" spans="1:8" x14ac:dyDescent="0.3">
      <c r="A113" s="1">
        <v>0.59140046296296389</v>
      </c>
      <c r="B113" s="2" t="s">
        <v>31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3.2800000000000002</v>
      </c>
      <c r="H113" s="2" t="s">
        <v>12</v>
      </c>
    </row>
    <row r="114" spans="1:8" x14ac:dyDescent="0.3">
      <c r="A114" s="1">
        <v>0.59145833333333431</v>
      </c>
      <c r="B114" s="2" t="s">
        <v>31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3.18</v>
      </c>
      <c r="H114" s="2" t="s">
        <v>12</v>
      </c>
    </row>
    <row r="115" spans="1:8" x14ac:dyDescent="0.3">
      <c r="A115" s="1">
        <v>0.59150462962963057</v>
      </c>
      <c r="B115" s="2" t="s">
        <v>31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3.27</v>
      </c>
      <c r="H115" s="2" t="s">
        <v>12</v>
      </c>
    </row>
    <row r="116" spans="1:8" x14ac:dyDescent="0.3">
      <c r="A116" s="1">
        <v>0.59156250000000088</v>
      </c>
      <c r="B116" s="2" t="s">
        <v>31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3.2800000000000002</v>
      </c>
      <c r="H116" s="2" t="s">
        <v>12</v>
      </c>
    </row>
    <row r="117" spans="1:8" x14ac:dyDescent="0.3">
      <c r="A117" s="1">
        <v>0.59160879629629726</v>
      </c>
      <c r="B117" s="2" t="s">
        <v>31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3.19</v>
      </c>
      <c r="H117" s="2" t="s">
        <v>12</v>
      </c>
    </row>
    <row r="118" spans="1:8" x14ac:dyDescent="0.3">
      <c r="A118" s="1">
        <v>0.59166666666666767</v>
      </c>
      <c r="B118" s="2" t="s">
        <v>31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3.2600000000000002</v>
      </c>
      <c r="H118" s="2" t="s">
        <v>12</v>
      </c>
    </row>
    <row r="119" spans="1:8" x14ac:dyDescent="0.3">
      <c r="A119" s="1">
        <v>0.59171296296296394</v>
      </c>
      <c r="B119" s="2" t="s">
        <v>31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3.2800000000000002</v>
      </c>
      <c r="H119" s="2" t="s">
        <v>12</v>
      </c>
    </row>
    <row r="120" spans="1:8" x14ac:dyDescent="0.3">
      <c r="A120" s="1">
        <v>0.59177083333333425</v>
      </c>
      <c r="B120" s="2" t="s">
        <v>31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</v>
      </c>
      <c r="H120" s="2" t="s">
        <v>12</v>
      </c>
    </row>
    <row r="121" spans="1:8" x14ac:dyDescent="0.3">
      <c r="A121" s="1">
        <v>0.59181712962963062</v>
      </c>
      <c r="B121" s="2" t="s">
        <v>31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3.27</v>
      </c>
      <c r="H121" s="2" t="s">
        <v>12</v>
      </c>
    </row>
    <row r="122" spans="1:8" x14ac:dyDescent="0.3">
      <c r="A122" s="1">
        <v>0.59187500000000104</v>
      </c>
      <c r="B122" s="2" t="s">
        <v>31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3.18</v>
      </c>
      <c r="H122" s="2" t="s">
        <v>12</v>
      </c>
    </row>
    <row r="123" spans="1:8" x14ac:dyDescent="0.3">
      <c r="A123" s="1">
        <v>0.59192129629629731</v>
      </c>
      <c r="B123" s="2" t="s">
        <v>31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3.27</v>
      </c>
      <c r="H123" s="2" t="s">
        <v>12</v>
      </c>
    </row>
    <row r="124" spans="1:8" x14ac:dyDescent="0.3">
      <c r="A124" s="1">
        <v>0.59197916666666761</v>
      </c>
      <c r="B124" s="2" t="s">
        <v>31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3.2500000000000004</v>
      </c>
      <c r="H124" s="2" t="s">
        <v>12</v>
      </c>
    </row>
    <row r="125" spans="1:8" x14ac:dyDescent="0.3">
      <c r="A125" s="1">
        <v>0.59202546296296399</v>
      </c>
      <c r="B125" s="2" t="s">
        <v>31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3.18</v>
      </c>
      <c r="H125" s="2" t="s">
        <v>12</v>
      </c>
    </row>
    <row r="126" spans="1:8" x14ac:dyDescent="0.3">
      <c r="A126" s="1">
        <v>0.59208333333333441</v>
      </c>
      <c r="B126" s="2" t="s">
        <v>31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3.22</v>
      </c>
      <c r="H126" s="2" t="s">
        <v>12</v>
      </c>
    </row>
    <row r="127" spans="1:8" x14ac:dyDescent="0.3">
      <c r="A127" s="1">
        <v>0.59212962962963067</v>
      </c>
      <c r="B127" s="2" t="s">
        <v>31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</v>
      </c>
      <c r="H127" s="2" t="s">
        <v>12</v>
      </c>
    </row>
    <row r="128" spans="1:8" x14ac:dyDescent="0.3">
      <c r="A128" s="1">
        <v>0.59218750000000098</v>
      </c>
      <c r="B128" s="2" t="s">
        <v>31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3.27</v>
      </c>
      <c r="H128" s="2" t="s">
        <v>12</v>
      </c>
    </row>
    <row r="129" spans="1:8" x14ac:dyDescent="0.3">
      <c r="A129" s="1">
        <v>0.59223379629629735</v>
      </c>
      <c r="B129" s="2" t="s">
        <v>31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3.25</v>
      </c>
      <c r="H129" s="2" t="s">
        <v>12</v>
      </c>
    </row>
    <row r="130" spans="1:8" x14ac:dyDescent="0.3">
      <c r="A130" s="1">
        <v>0.59229166666666777</v>
      </c>
      <c r="B130" s="2" t="s">
        <v>31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3.27</v>
      </c>
      <c r="H130" s="2" t="s">
        <v>12</v>
      </c>
    </row>
    <row r="131" spans="1:8" x14ac:dyDescent="0.3">
      <c r="A131" s="1">
        <v>0.59233796296296404</v>
      </c>
      <c r="B131" s="2" t="s">
        <v>31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3.2500000000000004</v>
      </c>
      <c r="H131" s="2" t="s">
        <v>12</v>
      </c>
    </row>
    <row r="132" spans="1:8" x14ac:dyDescent="0.3">
      <c r="A132" s="1">
        <v>0.59239583333333434</v>
      </c>
      <c r="B132" s="2" t="s">
        <v>31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3.26</v>
      </c>
      <c r="H132" s="2" t="s">
        <v>12</v>
      </c>
    </row>
    <row r="133" spans="1:8" x14ac:dyDescent="0.3">
      <c r="A133" s="1">
        <v>0.59244212962963072</v>
      </c>
      <c r="B133" s="2" t="s">
        <v>31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3.22</v>
      </c>
      <c r="H133" s="2" t="s">
        <v>12</v>
      </c>
    </row>
    <row r="134" spans="1:8" x14ac:dyDescent="0.3">
      <c r="A134" s="1">
        <v>0.59250000000000114</v>
      </c>
      <c r="B134" s="2" t="s">
        <v>31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</v>
      </c>
      <c r="H134" s="2" t="s">
        <v>12</v>
      </c>
    </row>
    <row r="135" spans="1:8" x14ac:dyDescent="0.3">
      <c r="A135" s="1">
        <v>0.5925462962962974</v>
      </c>
      <c r="B135" s="2" t="s">
        <v>31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0.59260416666666771</v>
      </c>
      <c r="B136" s="2" t="s">
        <v>31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3.18</v>
      </c>
      <c r="H136" s="2" t="s">
        <v>12</v>
      </c>
    </row>
    <row r="137" spans="1:8" x14ac:dyDescent="0.3">
      <c r="A137" s="1">
        <v>0.59265046296296409</v>
      </c>
      <c r="B137" s="2" t="s">
        <v>31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3.2300000000000004</v>
      </c>
      <c r="H137" s="2" t="s">
        <v>12</v>
      </c>
    </row>
    <row r="138" spans="1:8" x14ac:dyDescent="0.3">
      <c r="A138" s="1">
        <v>0.5927083333333345</v>
      </c>
      <c r="B138" s="2" t="s">
        <v>31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3.26</v>
      </c>
      <c r="H138" s="2" t="s">
        <v>12</v>
      </c>
    </row>
    <row r="139" spans="1:8" x14ac:dyDescent="0.3">
      <c r="A139" s="1">
        <v>0.59275462962963077</v>
      </c>
      <c r="B139" s="2" t="s">
        <v>31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3.24</v>
      </c>
      <c r="H139" s="2" t="s">
        <v>12</v>
      </c>
    </row>
    <row r="140" spans="1:8" x14ac:dyDescent="0.3">
      <c r="A140" s="1">
        <v>0.59281250000000107</v>
      </c>
      <c r="B140" s="2" t="s">
        <v>31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3.24</v>
      </c>
      <c r="H140" s="2" t="s">
        <v>12</v>
      </c>
    </row>
    <row r="141" spans="1:8" x14ac:dyDescent="0.3">
      <c r="A141" s="1">
        <v>0.59285879629629745</v>
      </c>
      <c r="B141" s="2" t="s">
        <v>31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3.2300000000000004</v>
      </c>
      <c r="H141" s="2" t="s">
        <v>12</v>
      </c>
    </row>
    <row r="142" spans="1:8" x14ac:dyDescent="0.3">
      <c r="A142" s="1">
        <v>0.59291666666666787</v>
      </c>
      <c r="B142" s="2" t="s">
        <v>31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3.2300000000000004</v>
      </c>
      <c r="H142" s="2" t="s">
        <v>12</v>
      </c>
    </row>
    <row r="143" spans="1:8" x14ac:dyDescent="0.3">
      <c r="A143" s="1">
        <v>0.59296296296296414</v>
      </c>
      <c r="B143" s="2" t="s">
        <v>31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3.2300000000000004</v>
      </c>
      <c r="H143" s="2" t="s">
        <v>12</v>
      </c>
    </row>
    <row r="144" spans="1:8" x14ac:dyDescent="0.3">
      <c r="A144" s="1">
        <v>0.59302083333333444</v>
      </c>
      <c r="B144" s="2" t="s">
        <v>31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3.2200000000000006</v>
      </c>
      <c r="H144" s="2" t="s">
        <v>12</v>
      </c>
    </row>
    <row r="145" spans="1:8" x14ac:dyDescent="0.3">
      <c r="A145" s="1">
        <v>0.59306712962963082</v>
      </c>
      <c r="B145" s="2" t="s">
        <v>31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3.2100000000000004</v>
      </c>
      <c r="H145" s="2" t="s">
        <v>12</v>
      </c>
    </row>
    <row r="146" spans="1:8" x14ac:dyDescent="0.3">
      <c r="A146" s="1">
        <v>0.59312500000000123</v>
      </c>
      <c r="B146" s="2" t="s">
        <v>31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3.22</v>
      </c>
      <c r="H146" s="2" t="s">
        <v>12</v>
      </c>
    </row>
    <row r="147" spans="1:8" x14ac:dyDescent="0.3">
      <c r="A147" s="1">
        <v>0.5931712962962975</v>
      </c>
      <c r="B147" s="2" t="s">
        <v>31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</v>
      </c>
      <c r="H147" s="2" t="s">
        <v>12</v>
      </c>
    </row>
    <row r="148" spans="1:8" x14ac:dyDescent="0.3">
      <c r="A148" s="1">
        <v>0.59322916666666781</v>
      </c>
      <c r="B148" s="2" t="s">
        <v>31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3.2100000000000004</v>
      </c>
      <c r="H148" s="2" t="s">
        <v>12</v>
      </c>
    </row>
    <row r="149" spans="1:8" x14ac:dyDescent="0.3">
      <c r="A149" s="1">
        <v>0.59327546296296418</v>
      </c>
      <c r="B149" s="2" t="s">
        <v>31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3.23</v>
      </c>
      <c r="H149" s="2" t="s">
        <v>12</v>
      </c>
    </row>
    <row r="150" spans="1:8" x14ac:dyDescent="0.3">
      <c r="A150" s="1">
        <v>0.5933333333333346</v>
      </c>
      <c r="B150" s="2" t="s">
        <v>31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3.22</v>
      </c>
      <c r="H150" s="2" t="s">
        <v>12</v>
      </c>
    </row>
    <row r="151" spans="1:8" x14ac:dyDescent="0.3">
      <c r="A151" s="1">
        <v>0.59337962962963087</v>
      </c>
      <c r="B151" s="2" t="s">
        <v>31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</v>
      </c>
      <c r="H151" s="2" t="s">
        <v>12</v>
      </c>
    </row>
    <row r="152" spans="1:8" x14ac:dyDescent="0.3">
      <c r="A152" s="1">
        <v>0.59343750000000117</v>
      </c>
      <c r="B152" s="2" t="s">
        <v>31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3.18</v>
      </c>
      <c r="H152" s="2" t="s">
        <v>12</v>
      </c>
    </row>
    <row r="153" spans="1:8" x14ac:dyDescent="0.3">
      <c r="A153" s="1">
        <v>0.59348379629629755</v>
      </c>
      <c r="B153" s="2" t="s">
        <v>31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3.22</v>
      </c>
      <c r="H153" s="2" t="s">
        <v>12</v>
      </c>
    </row>
    <row r="154" spans="1:8" x14ac:dyDescent="0.3">
      <c r="A154" s="1">
        <v>0.59354166666666797</v>
      </c>
      <c r="B154" s="2" t="s">
        <v>31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3.23</v>
      </c>
      <c r="H154" s="2" t="s">
        <v>12</v>
      </c>
    </row>
    <row r="155" spans="1:8" x14ac:dyDescent="0.3">
      <c r="A155" s="1">
        <v>0.59358796296296423</v>
      </c>
      <c r="B155" s="2" t="s">
        <v>31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3.22</v>
      </c>
      <c r="H155" s="2" t="s">
        <v>12</v>
      </c>
    </row>
    <row r="156" spans="1:8" x14ac:dyDescent="0.3">
      <c r="A156" s="1">
        <v>0.59364583333333454</v>
      </c>
      <c r="B156" s="2" t="s">
        <v>31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3.22</v>
      </c>
      <c r="H156" s="2" t="s">
        <v>12</v>
      </c>
    </row>
    <row r="157" spans="1:8" x14ac:dyDescent="0.3">
      <c r="A157" s="1">
        <v>0.59369212962963092</v>
      </c>
      <c r="B157" s="2" t="s">
        <v>31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</row>
    <row r="158" spans="1:8" x14ac:dyDescent="0.3">
      <c r="A158" s="1">
        <v>0.59375000000000133</v>
      </c>
      <c r="B158" s="2" t="s">
        <v>31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3.21</v>
      </c>
      <c r="H158" s="2" t="s">
        <v>12</v>
      </c>
    </row>
    <row r="159" spans="1:8" x14ac:dyDescent="0.3">
      <c r="A159" s="1">
        <v>0.5937962962962976</v>
      </c>
      <c r="B159" s="2" t="s">
        <v>31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3.22</v>
      </c>
      <c r="H159" s="2" t="s">
        <v>12</v>
      </c>
    </row>
    <row r="160" spans="1:8" x14ac:dyDescent="0.3">
      <c r="A160" s="1">
        <v>0.5938541666666679</v>
      </c>
      <c r="B160" s="2" t="s">
        <v>31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</v>
      </c>
      <c r="H160" s="2" t="s">
        <v>12</v>
      </c>
    </row>
    <row r="161" spans="1:8" x14ac:dyDescent="0.3">
      <c r="A161" s="1">
        <v>0.59390046296296428</v>
      </c>
      <c r="B161" s="2" t="s">
        <v>31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0.5939583333333347</v>
      </c>
      <c r="B162" s="2" t="s">
        <v>31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3.21</v>
      </c>
      <c r="H162" s="2" t="s">
        <v>12</v>
      </c>
    </row>
    <row r="163" spans="1:8" x14ac:dyDescent="0.3">
      <c r="A163" s="1">
        <v>0.59400462962963096</v>
      </c>
      <c r="B163" s="2" t="s">
        <v>31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3.22</v>
      </c>
      <c r="H163" s="2" t="s">
        <v>12</v>
      </c>
    </row>
    <row r="164" spans="1:8" x14ac:dyDescent="0.3">
      <c r="A164" s="1">
        <v>0.59406250000000127</v>
      </c>
      <c r="B164" s="2" t="s">
        <v>31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3.18</v>
      </c>
      <c r="H164" s="2" t="s">
        <v>12</v>
      </c>
    </row>
    <row r="165" spans="1:8" x14ac:dyDescent="0.3">
      <c r="A165" s="1">
        <v>0.59410879629629765</v>
      </c>
      <c r="B165" s="2" t="s">
        <v>31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3.22</v>
      </c>
      <c r="H165" s="2" t="s">
        <v>12</v>
      </c>
    </row>
    <row r="166" spans="1:8" x14ac:dyDescent="0.3">
      <c r="A166" s="1">
        <v>0.59416666666666806</v>
      </c>
      <c r="B166" s="2" t="s">
        <v>31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3.21</v>
      </c>
      <c r="H166" s="2" t="s">
        <v>12</v>
      </c>
    </row>
    <row r="167" spans="1:8" x14ac:dyDescent="0.3">
      <c r="A167" s="1">
        <v>0.59421296296296433</v>
      </c>
      <c r="B167" s="2" t="s">
        <v>31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3.22</v>
      </c>
      <c r="H167" s="2" t="s">
        <v>12</v>
      </c>
    </row>
    <row r="168" spans="1:8" x14ac:dyDescent="0.3">
      <c r="A168" s="1">
        <v>0.59427083333333464</v>
      </c>
      <c r="B168" s="2" t="s">
        <v>31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3.22</v>
      </c>
      <c r="H168" s="2" t="s">
        <v>12</v>
      </c>
    </row>
    <row r="169" spans="1:8" x14ac:dyDescent="0.3">
      <c r="A169" s="1">
        <v>0.59431712962963101</v>
      </c>
      <c r="B169" s="2" t="s">
        <v>31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3.22</v>
      </c>
      <c r="H169" s="2" t="s">
        <v>12</v>
      </c>
    </row>
    <row r="170" spans="1:8" x14ac:dyDescent="0.3">
      <c r="A170" s="1">
        <v>0.59437500000000143</v>
      </c>
      <c r="B170" s="2" t="s">
        <v>31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3.21</v>
      </c>
      <c r="H170" s="2" t="s">
        <v>12</v>
      </c>
    </row>
    <row r="171" spans="1:8" x14ac:dyDescent="0.3">
      <c r="A171" s="1">
        <v>0.5944212962962977</v>
      </c>
      <c r="B171" s="2" t="s">
        <v>31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3.2100000000000004</v>
      </c>
      <c r="H171" s="2" t="s">
        <v>12</v>
      </c>
    </row>
    <row r="172" spans="1:8" x14ac:dyDescent="0.3">
      <c r="A172" s="1">
        <v>0.594479166666668</v>
      </c>
      <c r="B172" s="2" t="s">
        <v>31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0.59452546296296438</v>
      </c>
      <c r="B173" s="2" t="s">
        <v>31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</row>
    <row r="174" spans="1:8" x14ac:dyDescent="0.3">
      <c r="A174" s="1">
        <v>0.5945833333333348</v>
      </c>
      <c r="B174" s="2" t="s">
        <v>31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</row>
    <row r="175" spans="1:8" x14ac:dyDescent="0.3">
      <c r="A175" s="1">
        <v>0.59462962962963106</v>
      </c>
      <c r="B175" s="2" t="s">
        <v>31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</row>
    <row r="176" spans="1:8" x14ac:dyDescent="0.3">
      <c r="A176" s="1">
        <v>0.59468750000000137</v>
      </c>
      <c r="B176" s="2" t="s">
        <v>31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</row>
    <row r="177" spans="1:8" x14ac:dyDescent="0.3">
      <c r="A177" s="1">
        <v>0.59473379629629775</v>
      </c>
      <c r="B177" s="2" t="s">
        <v>31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</row>
    <row r="178" spans="1:8" x14ac:dyDescent="0.3">
      <c r="A178" s="1">
        <v>0.59479166666666816</v>
      </c>
      <c r="B178" s="2" t="s">
        <v>31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3.18</v>
      </c>
      <c r="H178" s="2" t="s">
        <v>12</v>
      </c>
    </row>
    <row r="179" spans="1:8" x14ac:dyDescent="0.3">
      <c r="A179" s="1">
        <v>0.59483796296296443</v>
      </c>
      <c r="B179" s="2" t="s">
        <v>31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</row>
    <row r="180" spans="1:8" x14ac:dyDescent="0.3">
      <c r="A180" s="1">
        <v>0.59489583333333473</v>
      </c>
      <c r="B180" s="2" t="s">
        <v>31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3.2300000000000004</v>
      </c>
      <c r="H180" s="2" t="s">
        <v>12</v>
      </c>
    </row>
    <row r="181" spans="1:8" x14ac:dyDescent="0.3">
      <c r="A181" s="1">
        <v>0.59494212962963111</v>
      </c>
      <c r="B181" s="2" t="s">
        <v>31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3.2200000000000006</v>
      </c>
      <c r="H181" s="2" t="s">
        <v>12</v>
      </c>
    </row>
    <row r="182" spans="1:8" x14ac:dyDescent="0.3">
      <c r="A182" s="1">
        <v>0.59500000000000153</v>
      </c>
      <c r="B182" s="2" t="s">
        <v>31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3.2100000000000004</v>
      </c>
      <c r="H182" s="2" t="s">
        <v>12</v>
      </c>
    </row>
    <row r="183" spans="1:8" x14ac:dyDescent="0.3">
      <c r="A183" s="1">
        <v>0.59504629629629779</v>
      </c>
      <c r="B183" s="2" t="s">
        <v>31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3.22</v>
      </c>
      <c r="H183" s="2" t="s">
        <v>12</v>
      </c>
    </row>
    <row r="184" spans="1:8" x14ac:dyDescent="0.3">
      <c r="A184" s="1">
        <v>0.5951041666666681</v>
      </c>
      <c r="B184" s="2" t="s">
        <v>31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3.23</v>
      </c>
      <c r="H184" s="2" t="s">
        <v>12</v>
      </c>
    </row>
    <row r="185" spans="1:8" x14ac:dyDescent="0.3">
      <c r="A185" s="1">
        <v>0.59515046296296448</v>
      </c>
      <c r="B185" s="2" t="s">
        <v>31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3.2100000000000004</v>
      </c>
      <c r="H185" s="2" t="s">
        <v>12</v>
      </c>
    </row>
    <row r="186" spans="1:8" x14ac:dyDescent="0.3">
      <c r="A186" s="1">
        <v>0.59520833333333489</v>
      </c>
      <c r="B186" s="2" t="s">
        <v>31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3.23</v>
      </c>
      <c r="H186" s="2" t="s">
        <v>12</v>
      </c>
    </row>
    <row r="187" spans="1:8" x14ac:dyDescent="0.3">
      <c r="A187" s="1">
        <v>0.59525462962963116</v>
      </c>
      <c r="B187" s="2" t="s">
        <v>31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3.22</v>
      </c>
      <c r="H187" s="2" t="s">
        <v>12</v>
      </c>
    </row>
    <row r="188" spans="1:8" x14ac:dyDescent="0.3">
      <c r="A188" s="1">
        <v>0.59531250000000147</v>
      </c>
      <c r="B188" s="2" t="s">
        <v>31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</v>
      </c>
      <c r="H188" s="2" t="s">
        <v>12</v>
      </c>
    </row>
    <row r="189" spans="1:8" x14ac:dyDescent="0.3">
      <c r="A189" s="1">
        <v>0.59535879629629784</v>
      </c>
      <c r="B189" s="2" t="s">
        <v>31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3.21</v>
      </c>
      <c r="H189" s="2" t="s">
        <v>12</v>
      </c>
    </row>
    <row r="190" spans="1:8" x14ac:dyDescent="0.3">
      <c r="A190" s="1">
        <v>0.59541666666666826</v>
      </c>
      <c r="B190" s="2" t="s">
        <v>31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3.18</v>
      </c>
      <c r="H190" s="2" t="s">
        <v>12</v>
      </c>
    </row>
    <row r="191" spans="1:8" x14ac:dyDescent="0.3">
      <c r="A191" s="1">
        <v>0.59546296296296453</v>
      </c>
      <c r="B191" s="2" t="s">
        <v>31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3.23</v>
      </c>
      <c r="H191" s="2" t="s">
        <v>12</v>
      </c>
    </row>
    <row r="192" spans="1:8" x14ac:dyDescent="0.3">
      <c r="A192" s="1">
        <v>0.59552083333333483</v>
      </c>
      <c r="B192" s="2" t="s">
        <v>31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0.59556712962963121</v>
      </c>
      <c r="B193" s="2" t="s">
        <v>31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3.22</v>
      </c>
      <c r="H193" s="2" t="s">
        <v>12</v>
      </c>
    </row>
    <row r="194" spans="1:8" x14ac:dyDescent="0.3">
      <c r="A194" s="1">
        <v>0.59562500000000163</v>
      </c>
      <c r="B194" s="2" t="s">
        <v>31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3.22</v>
      </c>
      <c r="H194" s="2" t="s">
        <v>12</v>
      </c>
    </row>
    <row r="195" spans="1:8" x14ac:dyDescent="0.3">
      <c r="A195" s="1">
        <v>0.59567129629629789</v>
      </c>
      <c r="B195" s="2" t="s">
        <v>31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</v>
      </c>
      <c r="H195" s="2" t="s">
        <v>12</v>
      </c>
    </row>
    <row r="196" spans="1:8" x14ac:dyDescent="0.3">
      <c r="A196" s="1">
        <v>0.5957291666666682</v>
      </c>
      <c r="B196" s="2" t="s">
        <v>31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0.59577546296296457</v>
      </c>
      <c r="B197" s="2" t="s">
        <v>31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</v>
      </c>
      <c r="H197" s="2" t="s">
        <v>12</v>
      </c>
    </row>
    <row r="198" spans="1:8" x14ac:dyDescent="0.3">
      <c r="A198" s="1">
        <v>0.59583333333333499</v>
      </c>
      <c r="B198" s="2" t="s">
        <v>31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3.22</v>
      </c>
      <c r="H198" s="2" t="s">
        <v>12</v>
      </c>
    </row>
    <row r="199" spans="1:8" x14ac:dyDescent="0.3">
      <c r="A199" s="1">
        <v>0.59587962962963126</v>
      </c>
      <c r="B199" s="2" t="s">
        <v>31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3.21</v>
      </c>
      <c r="H199" s="2" t="s">
        <v>12</v>
      </c>
    </row>
    <row r="200" spans="1:8" x14ac:dyDescent="0.3">
      <c r="A200" s="1">
        <v>0.59593750000000156</v>
      </c>
      <c r="B200" s="2" t="s">
        <v>31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3.22</v>
      </c>
      <c r="H200" s="2" t="s">
        <v>12</v>
      </c>
    </row>
    <row r="201" spans="1:8" x14ac:dyDescent="0.3">
      <c r="A201" s="1">
        <v>0.59598379629629794</v>
      </c>
      <c r="B201" s="2" t="s">
        <v>31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3.22</v>
      </c>
      <c r="H201" s="2" t="s">
        <v>12</v>
      </c>
    </row>
    <row r="202" spans="1:8" x14ac:dyDescent="0.3">
      <c r="A202" s="1">
        <v>0.59604166666666836</v>
      </c>
      <c r="B202" s="2" t="s">
        <v>31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3.22</v>
      </c>
      <c r="H202" s="2" t="s">
        <v>12</v>
      </c>
    </row>
    <row r="203" spans="1:8" x14ac:dyDescent="0.3">
      <c r="A203" s="1">
        <v>0.59608796296296462</v>
      </c>
      <c r="B203" s="2" t="s">
        <v>31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3.18</v>
      </c>
      <c r="H203" s="2" t="s">
        <v>12</v>
      </c>
    </row>
    <row r="204" spans="1:8" x14ac:dyDescent="0.3">
      <c r="A204" s="1">
        <v>0.59614583333333493</v>
      </c>
      <c r="B204" s="2" t="s">
        <v>31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3.22</v>
      </c>
      <c r="H204" s="2" t="s">
        <v>12</v>
      </c>
    </row>
    <row r="205" spans="1:8" x14ac:dyDescent="0.3">
      <c r="A205" s="1">
        <v>0.59619212962963131</v>
      </c>
      <c r="B205" s="2" t="s">
        <v>31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</v>
      </c>
      <c r="H205" s="2" t="s">
        <v>12</v>
      </c>
    </row>
    <row r="206" spans="1:8" x14ac:dyDescent="0.3">
      <c r="A206" s="1">
        <v>0.59625000000000172</v>
      </c>
      <c r="B206" s="2" t="s">
        <v>31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3.22</v>
      </c>
      <c r="H206" s="2" t="s">
        <v>12</v>
      </c>
    </row>
    <row r="207" spans="1:8" x14ac:dyDescent="0.3">
      <c r="A207" s="1">
        <v>0.59629629629629799</v>
      </c>
      <c r="B207" s="2" t="s">
        <v>31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3.21</v>
      </c>
      <c r="H207" s="2" t="s">
        <v>12</v>
      </c>
    </row>
    <row r="208" spans="1:8" x14ac:dyDescent="0.3">
      <c r="A208" s="1">
        <v>0.59635416666666829</v>
      </c>
      <c r="B208" s="2" t="s">
        <v>31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0.59640046296296467</v>
      </c>
      <c r="B209" s="2" t="s">
        <v>31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0.59645833333333509</v>
      </c>
      <c r="B210" s="2" t="s">
        <v>31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</row>
    <row r="211" spans="1:8" x14ac:dyDescent="0.3">
      <c r="A211" s="1">
        <v>0.59650462962963136</v>
      </c>
      <c r="B211" s="2" t="s">
        <v>31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0.59656250000000166</v>
      </c>
      <c r="B212" s="2" t="s">
        <v>31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</v>
      </c>
      <c r="H212" s="2" t="s">
        <v>12</v>
      </c>
    </row>
    <row r="213" spans="1:8" x14ac:dyDescent="0.3">
      <c r="A213" s="1">
        <v>0.59660879629629804</v>
      </c>
      <c r="B213" s="2" t="s">
        <v>31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</row>
    <row r="214" spans="1:8" x14ac:dyDescent="0.3">
      <c r="A214" s="1">
        <v>0.59666666666666845</v>
      </c>
      <c r="B214" s="2" t="s">
        <v>31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</row>
    <row r="215" spans="1:8" x14ac:dyDescent="0.3">
      <c r="A215" s="1">
        <v>0.59671296296296472</v>
      </c>
      <c r="B215" s="2" t="s">
        <v>31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</row>
    <row r="216" spans="1:8" x14ac:dyDescent="0.3">
      <c r="A216" s="1">
        <v>0.59677083333333503</v>
      </c>
      <c r="B216" s="2" t="s">
        <v>31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</row>
    <row r="217" spans="1:8" x14ac:dyDescent="0.3">
      <c r="A217" s="1">
        <v>0.5968171296296314</v>
      </c>
      <c r="B217" s="2" t="s">
        <v>31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</row>
    <row r="218" spans="1:8" x14ac:dyDescent="0.3">
      <c r="A218" s="1">
        <v>0.59687500000000182</v>
      </c>
      <c r="B218" s="2" t="s">
        <v>31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0.59692129629629809</v>
      </c>
      <c r="B219" s="2" t="s">
        <v>31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0.59697916666666839</v>
      </c>
      <c r="B220" s="2" t="s">
        <v>31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0.59702546296296477</v>
      </c>
      <c r="B221" s="2" t="s">
        <v>31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</v>
      </c>
      <c r="H221" s="2" t="s">
        <v>12</v>
      </c>
    </row>
    <row r="222" spans="1:8" x14ac:dyDescent="0.3">
      <c r="A222" s="1">
        <v>0.59708333333333519</v>
      </c>
      <c r="B222" s="2" t="s">
        <v>31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</row>
    <row r="223" spans="1:8" x14ac:dyDescent="0.3">
      <c r="A223" s="1">
        <v>0.59712962962963145</v>
      </c>
      <c r="B223" s="2" t="s">
        <v>31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</row>
    <row r="224" spans="1:8" x14ac:dyDescent="0.3">
      <c r="A224" s="1">
        <v>0.59718750000000176</v>
      </c>
      <c r="B224" s="2" t="s">
        <v>31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0.59723379629629814</v>
      </c>
      <c r="B225" s="2" t="s">
        <v>31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0.59729166666666855</v>
      </c>
      <c r="B226" s="2" t="s">
        <v>31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</row>
    <row r="227" spans="1:8" x14ac:dyDescent="0.3">
      <c r="A227" s="1">
        <v>0.59733796296296482</v>
      </c>
      <c r="B227" s="2" t="s">
        <v>31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</row>
    <row r="228" spans="1:8" x14ac:dyDescent="0.3">
      <c r="A228" s="1">
        <v>0.59739583333333512</v>
      </c>
      <c r="B228" s="2" t="s">
        <v>31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0.5974421296296315</v>
      </c>
      <c r="B229" s="2" t="s">
        <v>31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</row>
    <row r="230" spans="1:8" x14ac:dyDescent="0.3">
      <c r="A230" s="1">
        <v>0.59750000000000192</v>
      </c>
      <c r="B230" s="2" t="s">
        <v>31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0.59754629629629818</v>
      </c>
      <c r="B231" s="2" t="s">
        <v>31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</v>
      </c>
      <c r="H231" s="2" t="s">
        <v>12</v>
      </c>
    </row>
    <row r="232" spans="1:8" x14ac:dyDescent="0.3">
      <c r="A232" s="1">
        <v>0.59760416666666849</v>
      </c>
      <c r="B232" s="2" t="s">
        <v>31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3.18</v>
      </c>
      <c r="H232" s="2" t="s">
        <v>12</v>
      </c>
    </row>
    <row r="233" spans="1:8" x14ac:dyDescent="0.3">
      <c r="A233" s="1">
        <v>0.59765046296296487</v>
      </c>
      <c r="B233" s="2" t="s">
        <v>31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0.59770833333333528</v>
      </c>
      <c r="B234" s="2" t="s">
        <v>31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3.21</v>
      </c>
      <c r="H234" s="2" t="s">
        <v>12</v>
      </c>
    </row>
    <row r="235" spans="1:8" x14ac:dyDescent="0.3">
      <c r="A235" s="1">
        <v>0.59775462962963155</v>
      </c>
      <c r="B235" s="2" t="s">
        <v>31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3.22</v>
      </c>
      <c r="H235" s="2" t="s">
        <v>12</v>
      </c>
    </row>
    <row r="236" spans="1:8" x14ac:dyDescent="0.3">
      <c r="A236" s="1">
        <v>0.59781250000000186</v>
      </c>
      <c r="B236" s="2" t="s">
        <v>31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3.22</v>
      </c>
      <c r="H236" s="2" t="s">
        <v>12</v>
      </c>
    </row>
    <row r="237" spans="1:8" x14ac:dyDescent="0.3">
      <c r="A237" s="1">
        <v>0.59785879629629823</v>
      </c>
      <c r="B237" s="2" t="s">
        <v>31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3.22</v>
      </c>
      <c r="H237" s="2" t="s">
        <v>12</v>
      </c>
    </row>
    <row r="238" spans="1:8" x14ac:dyDescent="0.3">
      <c r="A238" s="1">
        <v>0.59791666666666865</v>
      </c>
      <c r="B238" s="2" t="s">
        <v>31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3.21</v>
      </c>
      <c r="H238" s="2" t="s">
        <v>12</v>
      </c>
    </row>
    <row r="239" spans="1:8" x14ac:dyDescent="0.3">
      <c r="A239" s="1">
        <v>0.59796296296296492</v>
      </c>
      <c r="B239" s="2" t="s">
        <v>31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3.22</v>
      </c>
      <c r="H239" s="2" t="s">
        <v>12</v>
      </c>
    </row>
    <row r="240" spans="1:8" x14ac:dyDescent="0.3">
      <c r="A240" s="1">
        <v>0.59802083333333522</v>
      </c>
      <c r="B240" s="2" t="s">
        <v>31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3.22</v>
      </c>
      <c r="H240" s="2" t="s">
        <v>12</v>
      </c>
    </row>
    <row r="241" spans="1:8" x14ac:dyDescent="0.3">
      <c r="A241" s="1">
        <v>0.5980671296296316</v>
      </c>
      <c r="B241" s="2" t="s">
        <v>31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3.21</v>
      </c>
      <c r="H241" s="2" t="s">
        <v>12</v>
      </c>
    </row>
    <row r="242" spans="1:8" x14ac:dyDescent="0.3">
      <c r="A242" s="1">
        <v>0.59812500000000202</v>
      </c>
      <c r="B242" s="2" t="s">
        <v>31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</v>
      </c>
      <c r="H242" s="2" t="s">
        <v>12</v>
      </c>
    </row>
    <row r="243" spans="1:8" x14ac:dyDescent="0.3">
      <c r="A243" s="1">
        <v>0.59817129629629828</v>
      </c>
      <c r="B243" s="2" t="s">
        <v>31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3.18</v>
      </c>
      <c r="H243" s="2" t="s">
        <v>12</v>
      </c>
    </row>
    <row r="244" spans="1:8" x14ac:dyDescent="0.3">
      <c r="A244" s="1">
        <v>0.59822916666666859</v>
      </c>
      <c r="B244" s="2" t="s">
        <v>31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0.59827546296296497</v>
      </c>
      <c r="B245" s="2" t="s">
        <v>31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3.21</v>
      </c>
      <c r="H245" s="2" t="s">
        <v>12</v>
      </c>
    </row>
    <row r="246" spans="1:8" x14ac:dyDescent="0.3">
      <c r="A246" s="1">
        <v>0.59833333333333538</v>
      </c>
      <c r="B246" s="2" t="s">
        <v>31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3.22</v>
      </c>
      <c r="H246" s="2" t="s">
        <v>12</v>
      </c>
    </row>
    <row r="247" spans="1:8" x14ac:dyDescent="0.3">
      <c r="A247" s="1">
        <v>0.59837962962963165</v>
      </c>
      <c r="B247" s="2" t="s">
        <v>31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3.2100000000000004</v>
      </c>
      <c r="H247" s="2" t="s">
        <v>12</v>
      </c>
    </row>
    <row r="248" spans="1:8" x14ac:dyDescent="0.3">
      <c r="A248" s="1">
        <v>0.59843750000000195</v>
      </c>
      <c r="B248" s="2" t="s">
        <v>31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3.2100000000000004</v>
      </c>
      <c r="H248" s="2" t="s">
        <v>12</v>
      </c>
    </row>
    <row r="249" spans="1:8" x14ac:dyDescent="0.3">
      <c r="A249" s="1">
        <v>0.59848379629629833</v>
      </c>
      <c r="B249" s="2" t="s">
        <v>31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3.22</v>
      </c>
      <c r="H249" s="2" t="s">
        <v>12</v>
      </c>
    </row>
    <row r="250" spans="1:8" x14ac:dyDescent="0.3">
      <c r="A250" s="1">
        <v>0.59854166666666875</v>
      </c>
      <c r="B250" s="2" t="s">
        <v>31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3.22</v>
      </c>
      <c r="H250" s="2" t="s">
        <v>12</v>
      </c>
    </row>
    <row r="251" spans="1:8" x14ac:dyDescent="0.3">
      <c r="A251" s="1">
        <v>0.59858796296296501</v>
      </c>
      <c r="B251" s="2" t="s">
        <v>31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0.59864583333333532</v>
      </c>
      <c r="B252" s="2" t="s">
        <v>31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3.2100000000000004</v>
      </c>
      <c r="H252" s="2" t="s">
        <v>12</v>
      </c>
    </row>
    <row r="253" spans="1:8" x14ac:dyDescent="0.3">
      <c r="A253" s="1">
        <v>0.5986921296296317</v>
      </c>
      <c r="B253" s="2" t="s">
        <v>31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0.59875000000000211</v>
      </c>
      <c r="B254" s="2" t="s">
        <v>31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0.59879629629629838</v>
      </c>
      <c r="B255" s="2" t="s">
        <v>31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3.2100000000000004</v>
      </c>
      <c r="H255" s="2" t="s">
        <v>12</v>
      </c>
    </row>
    <row r="256" spans="1:8" x14ac:dyDescent="0.3">
      <c r="A256" s="1">
        <v>0.59885416666666869</v>
      </c>
      <c r="B256" s="2" t="s">
        <v>31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3.22</v>
      </c>
      <c r="H256" s="2" t="s">
        <v>12</v>
      </c>
    </row>
    <row r="257" spans="1:8" x14ac:dyDescent="0.3">
      <c r="A257" s="1">
        <v>0.59890046296296506</v>
      </c>
      <c r="B257" s="2" t="s">
        <v>31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3.2100000000000004</v>
      </c>
      <c r="H257" s="2" t="s">
        <v>12</v>
      </c>
    </row>
    <row r="258" spans="1:8" x14ac:dyDescent="0.3">
      <c r="A258" s="1">
        <v>0.59895833333333548</v>
      </c>
      <c r="B258" s="2" t="s">
        <v>31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3.22</v>
      </c>
      <c r="H258" s="2" t="s">
        <v>12</v>
      </c>
    </row>
    <row r="259" spans="1:8" x14ac:dyDescent="0.3">
      <c r="A259" s="1">
        <v>0.59900462962963175</v>
      </c>
      <c r="B259" s="2" t="s">
        <v>31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3.2100000000000004</v>
      </c>
      <c r="H259" s="2" t="s">
        <v>12</v>
      </c>
    </row>
    <row r="260" spans="1:8" x14ac:dyDescent="0.3">
      <c r="A260" s="1">
        <v>0.59906250000000205</v>
      </c>
      <c r="B260" s="2" t="s">
        <v>31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3.2100000000000004</v>
      </c>
      <c r="H260" s="2" t="s">
        <v>12</v>
      </c>
    </row>
    <row r="261" spans="1:8" x14ac:dyDescent="0.3">
      <c r="A261" s="1">
        <v>0.59910879629629843</v>
      </c>
      <c r="B261" s="2" t="s">
        <v>31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</row>
    <row r="262" spans="1:8" x14ac:dyDescent="0.3">
      <c r="A262" s="1">
        <v>0.59916666666666885</v>
      </c>
      <c r="B262" s="2" t="s">
        <v>31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</v>
      </c>
      <c r="H262" s="2" t="s">
        <v>12</v>
      </c>
    </row>
    <row r="263" spans="1:8" x14ac:dyDescent="0.3">
      <c r="A263" s="1">
        <v>0.59921296296296511</v>
      </c>
      <c r="B263" s="2" t="s">
        <v>31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</row>
    <row r="264" spans="1:8" x14ac:dyDescent="0.3">
      <c r="A264" s="1">
        <v>0.59927083333333542</v>
      </c>
      <c r="B264" s="2" t="s">
        <v>31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</v>
      </c>
      <c r="H264" s="2" t="s">
        <v>12</v>
      </c>
    </row>
    <row r="265" spans="1:8" x14ac:dyDescent="0.3">
      <c r="A265" s="1">
        <v>0.5993171296296318</v>
      </c>
      <c r="B265" s="2" t="s">
        <v>31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0.59937500000000221</v>
      </c>
      <c r="B266" s="2" t="s">
        <v>31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3.2100000000000004</v>
      </c>
      <c r="H266" s="2" t="s">
        <v>12</v>
      </c>
    </row>
    <row r="267" spans="1:8" x14ac:dyDescent="0.3">
      <c r="A267" s="1">
        <v>0.59942129629629848</v>
      </c>
      <c r="B267" s="2" t="s">
        <v>31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</row>
    <row r="268" spans="1:8" x14ac:dyDescent="0.3">
      <c r="A268" s="1">
        <v>0.59947916666666878</v>
      </c>
      <c r="B268" s="2" t="s">
        <v>31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3.2100000000000004</v>
      </c>
      <c r="H268" s="2" t="s">
        <v>12</v>
      </c>
    </row>
    <row r="269" spans="1:8" x14ac:dyDescent="0.3">
      <c r="A269" s="1">
        <v>0.59952546296296516</v>
      </c>
      <c r="B269" s="2" t="s">
        <v>31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3.2100000000000004</v>
      </c>
      <c r="H269" s="2" t="s">
        <v>12</v>
      </c>
    </row>
    <row r="270" spans="1:8" x14ac:dyDescent="0.3">
      <c r="A270" s="1">
        <v>0.59958333333333558</v>
      </c>
      <c r="B270" s="2" t="s">
        <v>31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3.22</v>
      </c>
      <c r="H270" s="2" t="s">
        <v>12</v>
      </c>
    </row>
    <row r="271" spans="1:8" x14ac:dyDescent="0.3">
      <c r="A271" s="1">
        <v>0.59962962962963184</v>
      </c>
      <c r="B271" s="2" t="s">
        <v>31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</v>
      </c>
      <c r="H271" s="2" t="s">
        <v>12</v>
      </c>
    </row>
    <row r="272" spans="1:8" x14ac:dyDescent="0.3">
      <c r="A272" s="1">
        <v>0.59968750000000215</v>
      </c>
      <c r="B272" s="2" t="s">
        <v>31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0.59973379629629853</v>
      </c>
      <c r="B273" s="2" t="s">
        <v>31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0.59979166666666894</v>
      </c>
      <c r="B274" s="2" t="s">
        <v>31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</v>
      </c>
      <c r="H274" s="2" t="s">
        <v>12</v>
      </c>
    </row>
    <row r="275" spans="1:8" x14ac:dyDescent="0.3">
      <c r="A275" s="1">
        <v>0.59983796296296521</v>
      </c>
      <c r="B275" s="2" t="s">
        <v>31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</v>
      </c>
      <c r="H275" s="2" t="s">
        <v>12</v>
      </c>
    </row>
    <row r="276" spans="1:8" x14ac:dyDescent="0.3">
      <c r="A276" s="1">
        <v>0.59989583333333552</v>
      </c>
      <c r="B276" s="2" t="s">
        <v>31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</v>
      </c>
      <c r="H276" s="2" t="s">
        <v>12</v>
      </c>
    </row>
    <row r="277" spans="1:8" x14ac:dyDescent="0.3">
      <c r="A277" s="1">
        <v>0.59994212962963189</v>
      </c>
      <c r="B277" s="2" t="s">
        <v>31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3.2100000000000004</v>
      </c>
      <c r="H277" s="2" t="s">
        <v>12</v>
      </c>
    </row>
    <row r="278" spans="1:8" x14ac:dyDescent="0.3">
      <c r="A278" s="1">
        <v>0.60000000000000231</v>
      </c>
      <c r="B278" s="2" t="s">
        <v>31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</v>
      </c>
      <c r="H278" s="2" t="s">
        <v>12</v>
      </c>
    </row>
    <row r="279" spans="1:8" x14ac:dyDescent="0.3">
      <c r="A279" s="1">
        <v>0.60004629629629858</v>
      </c>
      <c r="B279" s="2" t="s">
        <v>31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</v>
      </c>
      <c r="H279" s="2" t="s">
        <v>12</v>
      </c>
    </row>
    <row r="280" spans="1:8" x14ac:dyDescent="0.3">
      <c r="A280" s="1">
        <v>0.60010416666666888</v>
      </c>
      <c r="B280" s="2" t="s">
        <v>31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</v>
      </c>
      <c r="H280" s="2" t="s">
        <v>12</v>
      </c>
    </row>
    <row r="281" spans="1:8" x14ac:dyDescent="0.3">
      <c r="A281" s="1">
        <v>0.60015046296296526</v>
      </c>
      <c r="B281" s="2" t="s">
        <v>31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3.21</v>
      </c>
      <c r="H281" s="2" t="s">
        <v>12</v>
      </c>
    </row>
    <row r="282" spans="1:8" x14ac:dyDescent="0.3">
      <c r="A282" s="1">
        <v>0.60020833333333568</v>
      </c>
      <c r="B282" s="2" t="s">
        <v>31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</row>
    <row r="283" spans="1:8" x14ac:dyDescent="0.3">
      <c r="A283" s="1">
        <v>0.60025462962963194</v>
      </c>
      <c r="B283" s="2" t="s">
        <v>31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3.1800000000000006</v>
      </c>
      <c r="H283" s="2" t="s">
        <v>12</v>
      </c>
    </row>
    <row r="284" spans="1:8" x14ac:dyDescent="0.3">
      <c r="A284" s="1">
        <v>0.60031250000000225</v>
      </c>
      <c r="B284" s="2" t="s">
        <v>31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3.1900000000000004</v>
      </c>
      <c r="H284" s="2" t="s">
        <v>12</v>
      </c>
    </row>
    <row r="285" spans="1:8" x14ac:dyDescent="0.3">
      <c r="A285" s="1">
        <v>0.60035879629629862</v>
      </c>
      <c r="B285" s="2" t="s">
        <v>31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3.21</v>
      </c>
      <c r="H285" s="2" t="s">
        <v>12</v>
      </c>
    </row>
    <row r="286" spans="1:8" x14ac:dyDescent="0.3">
      <c r="A286" s="1">
        <v>0.60041666666666904</v>
      </c>
      <c r="B286" s="2" t="s">
        <v>31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</v>
      </c>
      <c r="H286" s="2" t="s">
        <v>12</v>
      </c>
    </row>
    <row r="287" spans="1:8" x14ac:dyDescent="0.3">
      <c r="A287" s="1">
        <v>0.60046296296296531</v>
      </c>
      <c r="B287" s="2" t="s">
        <v>31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3.1900000000000004</v>
      </c>
      <c r="H287" s="2" t="s">
        <v>12</v>
      </c>
    </row>
    <row r="288" spans="1:8" x14ac:dyDescent="0.3">
      <c r="A288" s="1">
        <v>0.60052083333333561</v>
      </c>
      <c r="B288" s="2" t="s">
        <v>31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</v>
      </c>
      <c r="H288" s="2" t="s">
        <v>12</v>
      </c>
    </row>
    <row r="289" spans="1:8" x14ac:dyDescent="0.3">
      <c r="A289" s="1">
        <v>0.60056712962963199</v>
      </c>
      <c r="B289" s="2" t="s">
        <v>31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3.1900000000000004</v>
      </c>
      <c r="H289" s="2" t="s">
        <v>12</v>
      </c>
    </row>
    <row r="290" spans="1:8" x14ac:dyDescent="0.3">
      <c r="A290" s="1">
        <v>0.60062500000000241</v>
      </c>
      <c r="B290" s="2" t="s">
        <v>31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3.21</v>
      </c>
      <c r="H290" s="2" t="s">
        <v>12</v>
      </c>
    </row>
    <row r="291" spans="1:8" x14ac:dyDescent="0.3">
      <c r="A291" s="1">
        <v>0.60067129629629867</v>
      </c>
      <c r="B291" s="2" t="s">
        <v>31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3.21</v>
      </c>
      <c r="H291" s="2" t="s">
        <v>12</v>
      </c>
    </row>
    <row r="292" spans="1:8" x14ac:dyDescent="0.3">
      <c r="A292" s="1">
        <v>0.60072916666666898</v>
      </c>
      <c r="B292" s="2" t="s">
        <v>31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3.18</v>
      </c>
      <c r="H292" s="2" t="s">
        <v>12</v>
      </c>
    </row>
    <row r="293" spans="1:8" x14ac:dyDescent="0.3">
      <c r="A293" s="1">
        <v>0.60077546296296536</v>
      </c>
      <c r="B293" s="2" t="s">
        <v>31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3.19</v>
      </c>
      <c r="H293" s="2" t="s">
        <v>12</v>
      </c>
    </row>
    <row r="294" spans="1:8" x14ac:dyDescent="0.3">
      <c r="A294" s="1">
        <v>0.60083333333333577</v>
      </c>
      <c r="B294" s="2" t="s">
        <v>31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3.1900000000000004</v>
      </c>
      <c r="H294" s="2" t="s">
        <v>12</v>
      </c>
    </row>
    <row r="295" spans="1:8" x14ac:dyDescent="0.3">
      <c r="A295" s="1">
        <v>0.60087962962963204</v>
      </c>
      <c r="B295" s="2" t="s">
        <v>31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</v>
      </c>
      <c r="H295" s="2" t="s">
        <v>12</v>
      </c>
    </row>
    <row r="296" spans="1:8" x14ac:dyDescent="0.3">
      <c r="A296" s="1">
        <v>0.60093750000000234</v>
      </c>
      <c r="B296" s="2" t="s">
        <v>31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3.19</v>
      </c>
      <c r="H296" s="2" t="s">
        <v>12</v>
      </c>
    </row>
    <row r="297" spans="1:8" x14ac:dyDescent="0.3">
      <c r="A297" s="1">
        <v>0.60098379629629872</v>
      </c>
      <c r="B297" s="2" t="s">
        <v>31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3.1600000000000006</v>
      </c>
      <c r="H297" s="2" t="s">
        <v>12</v>
      </c>
    </row>
    <row r="298" spans="1:8" x14ac:dyDescent="0.3">
      <c r="A298" s="1">
        <v>0.60104166666666914</v>
      </c>
      <c r="B298" s="2" t="s">
        <v>31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3.18</v>
      </c>
      <c r="H298" s="2" t="s">
        <v>12</v>
      </c>
    </row>
    <row r="299" spans="1:8" x14ac:dyDescent="0.3">
      <c r="A299" s="1">
        <v>0.60108796296296541</v>
      </c>
      <c r="B299" s="2" t="s">
        <v>31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3.18</v>
      </c>
      <c r="H299" s="2" t="s">
        <v>12</v>
      </c>
    </row>
    <row r="300" spans="1:8" x14ac:dyDescent="0.3">
      <c r="A300" s="1">
        <v>0.60114583333333571</v>
      </c>
      <c r="B300" s="2" t="s">
        <v>31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3.1999999999999997</v>
      </c>
      <c r="H300" s="2" t="s">
        <v>12</v>
      </c>
    </row>
    <row r="301" spans="1:8" x14ac:dyDescent="0.3">
      <c r="A301" s="1">
        <v>0.60119212962963209</v>
      </c>
      <c r="B301" s="2" t="s">
        <v>31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3.19</v>
      </c>
      <c r="H301" s="2" t="s">
        <v>12</v>
      </c>
    </row>
    <row r="302" spans="1:8" x14ac:dyDescent="0.3">
      <c r="A302" s="1">
        <v>0.6012500000000025</v>
      </c>
      <c r="B302" s="2" t="s">
        <v>31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</v>
      </c>
      <c r="H302" s="2" t="s">
        <v>12</v>
      </c>
    </row>
    <row r="303" spans="1:8" x14ac:dyDescent="0.3">
      <c r="A303" s="1">
        <v>0.60129629629629877</v>
      </c>
      <c r="B303" s="2" t="s">
        <v>31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3.1800000000000006</v>
      </c>
      <c r="H303" s="2" t="s">
        <v>12</v>
      </c>
    </row>
    <row r="304" spans="1:8" x14ac:dyDescent="0.3">
      <c r="A304" s="1">
        <v>0.60135416666666908</v>
      </c>
      <c r="B304" s="2" t="s">
        <v>31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</v>
      </c>
      <c r="H304" s="2" t="s">
        <v>12</v>
      </c>
    </row>
    <row r="305" spans="1:8" x14ac:dyDescent="0.3">
      <c r="A305" s="1">
        <v>0.60140046296296545</v>
      </c>
      <c r="B305" s="2" t="s">
        <v>31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</v>
      </c>
      <c r="H305" s="2" t="s">
        <v>12</v>
      </c>
    </row>
    <row r="306" spans="1:8" x14ac:dyDescent="0.3">
      <c r="A306" s="1">
        <v>0.60145833333333587</v>
      </c>
      <c r="B306" s="2" t="s">
        <v>31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</v>
      </c>
      <c r="H306" s="2" t="s">
        <v>12</v>
      </c>
    </row>
    <row r="307" spans="1:8" x14ac:dyDescent="0.3">
      <c r="A307" s="1">
        <v>0.60150462962963214</v>
      </c>
      <c r="B307" s="2" t="s">
        <v>31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3.1900000000000004</v>
      </c>
      <c r="H307" s="2" t="s">
        <v>12</v>
      </c>
    </row>
    <row r="308" spans="1:8" x14ac:dyDescent="0.3">
      <c r="A308" s="1">
        <v>0.60156250000000244</v>
      </c>
      <c r="B308" s="2" t="s">
        <v>31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3.1999999999999997</v>
      </c>
      <c r="H308" s="2" t="s">
        <v>12</v>
      </c>
    </row>
    <row r="309" spans="1:8" x14ac:dyDescent="0.3">
      <c r="A309" s="1">
        <v>0.60160879629629882</v>
      </c>
      <c r="B309" s="2" t="s">
        <v>31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3.1700000000000004</v>
      </c>
      <c r="H309" s="2" t="s">
        <v>12</v>
      </c>
    </row>
    <row r="310" spans="1:8" x14ac:dyDescent="0.3">
      <c r="A310" s="1">
        <v>0.60166666666666924</v>
      </c>
      <c r="B310" s="2" t="s">
        <v>31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</row>
    <row r="311" spans="1:8" x14ac:dyDescent="0.3">
      <c r="A311" s="1">
        <v>0.6017129629629655</v>
      </c>
      <c r="B311" s="2" t="s">
        <v>31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</v>
      </c>
      <c r="H311" s="2" t="s">
        <v>12</v>
      </c>
    </row>
    <row r="312" spans="1:8" x14ac:dyDescent="0.3">
      <c r="A312" s="1">
        <v>0.60177083333333581</v>
      </c>
      <c r="B312" s="2" t="s">
        <v>31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</v>
      </c>
      <c r="H312" s="2" t="s">
        <v>12</v>
      </c>
    </row>
    <row r="313" spans="1:8" x14ac:dyDescent="0.3">
      <c r="A313" s="1">
        <v>0.60181712962963219</v>
      </c>
      <c r="B313" s="2" t="s">
        <v>31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3.21</v>
      </c>
      <c r="H313" s="2" t="s">
        <v>12</v>
      </c>
    </row>
    <row r="314" spans="1:8" x14ac:dyDescent="0.3">
      <c r="A314" s="1">
        <v>0.6018750000000026</v>
      </c>
      <c r="B314" s="2" t="s">
        <v>31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3.18</v>
      </c>
      <c r="H314" s="2" t="s">
        <v>12</v>
      </c>
    </row>
    <row r="315" spans="1:8" x14ac:dyDescent="0.3">
      <c r="A315" s="1">
        <v>0.60192129629629887</v>
      </c>
      <c r="B315" s="2" t="s">
        <v>31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3.1700000000000004</v>
      </c>
      <c r="H315" s="2" t="s">
        <v>12</v>
      </c>
    </row>
    <row r="316" spans="1:8" x14ac:dyDescent="0.3">
      <c r="A316" s="1">
        <v>0.60197916666666917</v>
      </c>
      <c r="B316" s="2" t="s">
        <v>31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</row>
    <row r="317" spans="1:8" x14ac:dyDescent="0.3">
      <c r="A317" s="1">
        <v>0.60202546296296555</v>
      </c>
      <c r="B317" s="2" t="s">
        <v>31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3.1900000000000004</v>
      </c>
      <c r="H317" s="2" t="s">
        <v>12</v>
      </c>
    </row>
    <row r="318" spans="1:8" x14ac:dyDescent="0.3">
      <c r="A318" s="1">
        <v>0.60208333333333597</v>
      </c>
      <c r="B318" s="2" t="s">
        <v>31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3.18</v>
      </c>
      <c r="H318" s="2" t="s">
        <v>12</v>
      </c>
    </row>
    <row r="319" spans="1:8" x14ac:dyDescent="0.3">
      <c r="A319" s="1">
        <v>0.60212962962963223</v>
      </c>
      <c r="B319" s="2" t="s">
        <v>31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3.1900000000000004</v>
      </c>
      <c r="H319" s="2" t="s">
        <v>12</v>
      </c>
    </row>
    <row r="320" spans="1:8" x14ac:dyDescent="0.3">
      <c r="A320" s="1">
        <v>0.60218750000000254</v>
      </c>
      <c r="B320" s="2" t="s">
        <v>31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3.1900000000000004</v>
      </c>
      <c r="H320" s="2" t="s">
        <v>12</v>
      </c>
    </row>
    <row r="321" spans="1:8" x14ac:dyDescent="0.3">
      <c r="A321" s="1">
        <v>0.60223379629629892</v>
      </c>
      <c r="B321" s="2" t="s">
        <v>31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3.1900000000000004</v>
      </c>
      <c r="H321" s="2" t="s">
        <v>12</v>
      </c>
    </row>
    <row r="322" spans="1:8" x14ac:dyDescent="0.3">
      <c r="A322" s="1">
        <v>0.60229166666666933</v>
      </c>
      <c r="B322" s="2" t="s">
        <v>31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3.1900000000000004</v>
      </c>
      <c r="H322" s="2" t="s">
        <v>12</v>
      </c>
    </row>
    <row r="323" spans="1:8" x14ac:dyDescent="0.3">
      <c r="A323" s="1">
        <v>0.6023379629629656</v>
      </c>
      <c r="B323" s="2" t="s">
        <v>31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3.18</v>
      </c>
      <c r="H323" s="2" t="s">
        <v>12</v>
      </c>
    </row>
    <row r="324" spans="1:8" x14ac:dyDescent="0.3">
      <c r="A324" s="1">
        <v>0.60239583333333591</v>
      </c>
      <c r="B324" s="2" t="s">
        <v>31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3.1900000000000004</v>
      </c>
      <c r="H324" s="2" t="s">
        <v>12</v>
      </c>
    </row>
    <row r="325" spans="1:8" x14ac:dyDescent="0.3">
      <c r="A325" s="1">
        <v>0.60244212962963228</v>
      </c>
      <c r="B325" s="2" t="s">
        <v>31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3.1900000000000004</v>
      </c>
      <c r="H325" s="2" t="s">
        <v>12</v>
      </c>
    </row>
    <row r="326" spans="1:8" x14ac:dyDescent="0.3">
      <c r="A326" s="1">
        <v>0.6025000000000027</v>
      </c>
      <c r="B326" s="2" t="s">
        <v>31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3.18</v>
      </c>
      <c r="H326" s="2" t="s">
        <v>12</v>
      </c>
    </row>
    <row r="327" spans="1:8" x14ac:dyDescent="0.3">
      <c r="A327" s="1">
        <v>0.60254629629629897</v>
      </c>
      <c r="B327" s="2" t="s">
        <v>31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3.1900000000000004</v>
      </c>
      <c r="H327" s="2" t="s">
        <v>12</v>
      </c>
    </row>
    <row r="328" spans="1:8" x14ac:dyDescent="0.3">
      <c r="A328" s="1">
        <v>0.60260416666666927</v>
      </c>
      <c r="B328" s="2" t="s">
        <v>31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3.1900000000000004</v>
      </c>
      <c r="H328" s="2" t="s">
        <v>12</v>
      </c>
    </row>
    <row r="329" spans="1:8" x14ac:dyDescent="0.3">
      <c r="A329" s="1">
        <v>0.60265046296296565</v>
      </c>
      <c r="B329" s="2" t="s">
        <v>31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3.18</v>
      </c>
      <c r="H329" s="2" t="s">
        <v>12</v>
      </c>
    </row>
    <row r="330" spans="1:8" x14ac:dyDescent="0.3">
      <c r="A330" s="1">
        <v>0.60270833333333607</v>
      </c>
      <c r="B330" s="2" t="s">
        <v>31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3.1900000000000004</v>
      </c>
      <c r="H330" s="2" t="s">
        <v>12</v>
      </c>
    </row>
    <row r="331" spans="1:8" x14ac:dyDescent="0.3">
      <c r="A331" s="1">
        <v>0.60275462962963233</v>
      </c>
      <c r="B331" s="2" t="s">
        <v>31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3.1900000000000004</v>
      </c>
      <c r="H331" s="2" t="s">
        <v>12</v>
      </c>
    </row>
    <row r="332" spans="1:8" x14ac:dyDescent="0.3">
      <c r="A332" s="1">
        <v>0.60281250000000264</v>
      </c>
      <c r="B332" s="2" t="s">
        <v>31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3.18</v>
      </c>
      <c r="H332" s="2" t="s">
        <v>12</v>
      </c>
    </row>
    <row r="333" spans="1:8" x14ac:dyDescent="0.3">
      <c r="A333" s="1">
        <v>0.60285879629629902</v>
      </c>
      <c r="B333" s="2" t="s">
        <v>31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3.1900000000000004</v>
      </c>
      <c r="H333" s="2" t="s">
        <v>12</v>
      </c>
    </row>
    <row r="334" spans="1:8" x14ac:dyDescent="0.3">
      <c r="A334" s="1">
        <v>0.60291666666666943</v>
      </c>
      <c r="B334" s="2" t="s">
        <v>31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3.1900000000000004</v>
      </c>
      <c r="H334" s="2" t="s">
        <v>12</v>
      </c>
    </row>
    <row r="335" spans="1:8" x14ac:dyDescent="0.3">
      <c r="A335" s="1">
        <v>0.6029629629629657</v>
      </c>
      <c r="B335" s="2" t="s">
        <v>31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3.18</v>
      </c>
      <c r="H335" s="2" t="s">
        <v>12</v>
      </c>
    </row>
    <row r="336" spans="1:8" x14ac:dyDescent="0.3">
      <c r="A336" s="1">
        <v>0.603020833333336</v>
      </c>
      <c r="B336" s="2" t="s">
        <v>31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3.1900000000000004</v>
      </c>
      <c r="H336" s="2" t="s">
        <v>12</v>
      </c>
    </row>
    <row r="337" spans="1:8" x14ac:dyDescent="0.3">
      <c r="A337" s="1">
        <v>0.60306712962963238</v>
      </c>
      <c r="B337" s="2" t="s">
        <v>31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3.1900000000000004</v>
      </c>
      <c r="H337" s="2" t="s">
        <v>12</v>
      </c>
    </row>
    <row r="338" spans="1:8" x14ac:dyDescent="0.3">
      <c r="A338" s="1">
        <v>0.6031250000000028</v>
      </c>
      <c r="B338" s="2" t="s">
        <v>31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3.18</v>
      </c>
      <c r="H338" s="2" t="s">
        <v>12</v>
      </c>
    </row>
    <row r="339" spans="1:8" x14ac:dyDescent="0.3">
      <c r="A339" s="1">
        <v>0.60317129629629906</v>
      </c>
      <c r="B339" s="2" t="s">
        <v>31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3.1900000000000004</v>
      </c>
      <c r="H339" s="2" t="s">
        <v>12</v>
      </c>
    </row>
    <row r="340" spans="1:8" x14ac:dyDescent="0.3">
      <c r="A340" s="1">
        <v>0.60322916666666937</v>
      </c>
      <c r="B340" s="2" t="s">
        <v>31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3.1900000000000004</v>
      </c>
      <c r="H340" s="2" t="s">
        <v>12</v>
      </c>
    </row>
    <row r="341" spans="1:8" x14ac:dyDescent="0.3">
      <c r="A341" s="1">
        <v>0.60327546296296575</v>
      </c>
      <c r="B341" s="2" t="s">
        <v>31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3.18</v>
      </c>
      <c r="H341" s="2" t="s">
        <v>12</v>
      </c>
    </row>
    <row r="342" spans="1:8" x14ac:dyDescent="0.3">
      <c r="A342" s="1">
        <v>0.60333333333333616</v>
      </c>
      <c r="B342" s="2" t="s">
        <v>31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3.1900000000000004</v>
      </c>
      <c r="H342" s="2" t="s">
        <v>12</v>
      </c>
    </row>
    <row r="343" spans="1:8" x14ac:dyDescent="0.3">
      <c r="A343" s="1">
        <v>0.60337962962963243</v>
      </c>
      <c r="B343" s="2" t="s">
        <v>31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3.1900000000000004</v>
      </c>
      <c r="H343" s="2" t="s">
        <v>12</v>
      </c>
    </row>
    <row r="344" spans="1:8" x14ac:dyDescent="0.3">
      <c r="A344" s="1">
        <v>0.60343750000000274</v>
      </c>
      <c r="B344" s="2" t="s">
        <v>31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3.18</v>
      </c>
      <c r="H344" s="2" t="s">
        <v>12</v>
      </c>
    </row>
    <row r="345" spans="1:8" x14ac:dyDescent="0.3">
      <c r="A345" s="1">
        <v>0.60348379629629911</v>
      </c>
      <c r="B345" s="2" t="s">
        <v>31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3.1900000000000004</v>
      </c>
      <c r="H345" s="2" t="s">
        <v>12</v>
      </c>
    </row>
    <row r="346" spans="1:8" x14ac:dyDescent="0.3">
      <c r="A346" s="1">
        <v>0.60354166666666953</v>
      </c>
      <c r="B346" s="2" t="s">
        <v>31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3.1900000000000004</v>
      </c>
      <c r="H346" s="2" t="s">
        <v>12</v>
      </c>
    </row>
    <row r="347" spans="1:8" x14ac:dyDescent="0.3">
      <c r="A347" s="1">
        <v>0.6035879629629658</v>
      </c>
      <c r="B347" s="2" t="s">
        <v>31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3.18</v>
      </c>
      <c r="H347" s="2" t="s">
        <v>12</v>
      </c>
    </row>
    <row r="348" spans="1:8" x14ac:dyDescent="0.3">
      <c r="A348" s="1">
        <v>0.6036458333333361</v>
      </c>
      <c r="B348" s="2" t="s">
        <v>31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3.1900000000000004</v>
      </c>
      <c r="H348" s="2" t="s">
        <v>12</v>
      </c>
    </row>
    <row r="349" spans="1:8" x14ac:dyDescent="0.3">
      <c r="A349" s="1">
        <v>0.60369212962963248</v>
      </c>
      <c r="B349" s="2" t="s">
        <v>31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3.1900000000000004</v>
      </c>
      <c r="H349" s="2" t="s">
        <v>12</v>
      </c>
    </row>
    <row r="350" spans="1:8" x14ac:dyDescent="0.3">
      <c r="A350" s="1">
        <v>0.6037500000000029</v>
      </c>
      <c r="B350" s="2" t="s">
        <v>31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3.18</v>
      </c>
      <c r="H350" s="2" t="s">
        <v>12</v>
      </c>
    </row>
    <row r="351" spans="1:8" x14ac:dyDescent="0.3">
      <c r="A351" s="1">
        <v>0.60379629629629916</v>
      </c>
      <c r="B351" s="2" t="s">
        <v>31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3.1900000000000004</v>
      </c>
      <c r="H351" s="2" t="s">
        <v>12</v>
      </c>
    </row>
    <row r="352" spans="1:8" x14ac:dyDescent="0.3">
      <c r="A352" s="1">
        <v>0.60385416666666947</v>
      </c>
      <c r="B352" s="2" t="s">
        <v>31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3.1900000000000004</v>
      </c>
      <c r="H352" s="2" t="s">
        <v>12</v>
      </c>
    </row>
    <row r="353" spans="1:8" x14ac:dyDescent="0.3">
      <c r="A353" s="1">
        <v>0.60390046296296584</v>
      </c>
      <c r="B353" s="2" t="s">
        <v>31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3.18</v>
      </c>
      <c r="H353" s="2" t="s">
        <v>12</v>
      </c>
    </row>
    <row r="354" spans="1:8" x14ac:dyDescent="0.3">
      <c r="A354" s="1">
        <v>0.60395833333333626</v>
      </c>
      <c r="B354" s="2" t="s">
        <v>31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3.1900000000000004</v>
      </c>
      <c r="H354" s="2" t="s">
        <v>12</v>
      </c>
    </row>
    <row r="355" spans="1:8" x14ac:dyDescent="0.3">
      <c r="A355" s="1">
        <v>0.60400462962963253</v>
      </c>
      <c r="B355" s="2" t="s">
        <v>31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3.1900000000000004</v>
      </c>
      <c r="H355" s="2" t="s">
        <v>12</v>
      </c>
    </row>
    <row r="356" spans="1:8" x14ac:dyDescent="0.3">
      <c r="A356" s="1">
        <v>0.60406250000000283</v>
      </c>
      <c r="B356" s="2" t="s">
        <v>31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3.18</v>
      </c>
      <c r="H356" s="2" t="s">
        <v>12</v>
      </c>
    </row>
    <row r="357" spans="1:8" x14ac:dyDescent="0.3">
      <c r="A357" s="1">
        <v>0.60410879629629921</v>
      </c>
      <c r="B357" s="2" t="s">
        <v>31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3.1900000000000004</v>
      </c>
      <c r="H357" s="2" t="s">
        <v>12</v>
      </c>
    </row>
    <row r="358" spans="1:8" x14ac:dyDescent="0.3">
      <c r="A358" s="1">
        <v>0.60416666666666963</v>
      </c>
      <c r="B358" s="2" t="s">
        <v>31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3.1900000000000004</v>
      </c>
      <c r="H358" s="2" t="s">
        <v>12</v>
      </c>
    </row>
    <row r="359" spans="1:8" x14ac:dyDescent="0.3">
      <c r="A359" s="1">
        <v>0.60421296296296589</v>
      </c>
      <c r="B359" s="2" t="s">
        <v>31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3.18</v>
      </c>
      <c r="H359" s="2" t="s">
        <v>12</v>
      </c>
    </row>
    <row r="360" spans="1:8" x14ac:dyDescent="0.3">
      <c r="A360" s="1">
        <v>0.6042708333333362</v>
      </c>
      <c r="B360" s="2" t="s">
        <v>31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3.1900000000000004</v>
      </c>
      <c r="H360" s="2" t="s">
        <v>12</v>
      </c>
    </row>
    <row r="361" spans="1:8" x14ac:dyDescent="0.3">
      <c r="A361" s="1">
        <v>0.60431712962963258</v>
      </c>
      <c r="B361" s="2" t="s">
        <v>31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3.1900000000000004</v>
      </c>
      <c r="H361" s="2" t="s">
        <v>12</v>
      </c>
    </row>
    <row r="362" spans="1:8" x14ac:dyDescent="0.3">
      <c r="A362" s="1">
        <v>0.60437500000000299</v>
      </c>
      <c r="B362" s="2" t="s">
        <v>31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3.18</v>
      </c>
      <c r="H362" s="2" t="s">
        <v>12</v>
      </c>
    </row>
    <row r="363" spans="1:8" x14ac:dyDescent="0.3">
      <c r="A363" s="1">
        <v>0.60442129629629926</v>
      </c>
      <c r="B363" s="2" t="s">
        <v>31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3.1900000000000004</v>
      </c>
      <c r="H363" s="2" t="s">
        <v>12</v>
      </c>
    </row>
    <row r="364" spans="1:8" x14ac:dyDescent="0.3">
      <c r="A364" s="1">
        <v>0.60447916666666957</v>
      </c>
      <c r="B364" s="2" t="s">
        <v>31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3.1900000000000004</v>
      </c>
      <c r="H364" s="2" t="s">
        <v>12</v>
      </c>
    </row>
    <row r="365" spans="1:8" x14ac:dyDescent="0.3">
      <c r="A365" s="1">
        <v>0.60452546296296594</v>
      </c>
      <c r="B365" s="2" t="s">
        <v>31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3.18</v>
      </c>
      <c r="H365" s="2" t="s">
        <v>12</v>
      </c>
    </row>
    <row r="366" spans="1:8" x14ac:dyDescent="0.3">
      <c r="A366" s="1">
        <v>0.60458333333333636</v>
      </c>
      <c r="B366" s="2" t="s">
        <v>31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3.1900000000000004</v>
      </c>
      <c r="H366" s="2" t="s">
        <v>12</v>
      </c>
    </row>
    <row r="367" spans="1:8" x14ac:dyDescent="0.3">
      <c r="A367" s="1">
        <v>0.60462962962963263</v>
      </c>
      <c r="B367" s="2" t="s">
        <v>31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3.1900000000000004</v>
      </c>
      <c r="H367" s="2" t="s">
        <v>12</v>
      </c>
    </row>
    <row r="368" spans="1:8" x14ac:dyDescent="0.3">
      <c r="A368" s="1">
        <v>0.60468750000000293</v>
      </c>
      <c r="B368" s="2" t="s">
        <v>31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3.18</v>
      </c>
      <c r="H368" s="2" t="s">
        <v>12</v>
      </c>
    </row>
    <row r="369" spans="1:8" x14ac:dyDescent="0.3">
      <c r="A369" s="1">
        <v>0.60473379629629931</v>
      </c>
      <c r="B369" s="2" t="s">
        <v>31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3.1900000000000004</v>
      </c>
      <c r="H369" s="2" t="s">
        <v>12</v>
      </c>
    </row>
    <row r="370" spans="1:8" x14ac:dyDescent="0.3">
      <c r="A370" s="1">
        <v>0.60479166666666972</v>
      </c>
      <c r="B370" s="2" t="s">
        <v>31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3.1900000000000004</v>
      </c>
      <c r="H370" s="2" t="s">
        <v>12</v>
      </c>
    </row>
    <row r="371" spans="1:8" x14ac:dyDescent="0.3">
      <c r="A371" s="1">
        <v>0.60483796296296599</v>
      </c>
      <c r="B371" s="2" t="s">
        <v>31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3.18</v>
      </c>
      <c r="H371" s="2" t="s">
        <v>12</v>
      </c>
    </row>
    <row r="372" spans="1:8" x14ac:dyDescent="0.3">
      <c r="A372" s="1">
        <v>0.6048958333333363</v>
      </c>
      <c r="B372" s="2" t="s">
        <v>31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3.1900000000000004</v>
      </c>
      <c r="H372" s="2" t="s">
        <v>12</v>
      </c>
    </row>
    <row r="373" spans="1:8" x14ac:dyDescent="0.3">
      <c r="A373" s="1">
        <v>0.60494212962963267</v>
      </c>
      <c r="B373" s="2" t="s">
        <v>31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3.1900000000000004</v>
      </c>
      <c r="H373" s="2" t="s">
        <v>12</v>
      </c>
    </row>
    <row r="374" spans="1:8" x14ac:dyDescent="0.3">
      <c r="A374" s="1">
        <v>0.60500000000000309</v>
      </c>
      <c r="B374" s="2" t="s">
        <v>31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3.18</v>
      </c>
      <c r="H374" s="2" t="s">
        <v>12</v>
      </c>
    </row>
    <row r="375" spans="1:8" x14ac:dyDescent="0.3">
      <c r="A375" s="1">
        <v>0.60504629629629936</v>
      </c>
      <c r="B375" s="2" t="s">
        <v>31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3.1900000000000004</v>
      </c>
      <c r="H375" s="2" t="s">
        <v>12</v>
      </c>
    </row>
    <row r="376" spans="1:8" x14ac:dyDescent="0.3">
      <c r="A376" s="1">
        <v>0.60510416666666966</v>
      </c>
      <c r="B376" s="2" t="s">
        <v>31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3.1900000000000004</v>
      </c>
      <c r="H376" s="2" t="s">
        <v>12</v>
      </c>
    </row>
    <row r="377" spans="1:8" x14ac:dyDescent="0.3">
      <c r="A377" s="1">
        <v>0.60515046296296604</v>
      </c>
      <c r="B377" s="2" t="s">
        <v>31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3.18</v>
      </c>
      <c r="H377" s="2" t="s">
        <v>12</v>
      </c>
    </row>
    <row r="378" spans="1:8" x14ac:dyDescent="0.3">
      <c r="A378" s="1">
        <v>0.60520833333333646</v>
      </c>
      <c r="B378" s="2" t="s">
        <v>31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3.1900000000000004</v>
      </c>
      <c r="H378" s="2" t="s">
        <v>12</v>
      </c>
    </row>
    <row r="379" spans="1:8" x14ac:dyDescent="0.3">
      <c r="A379" s="1">
        <v>0.60525462962963272</v>
      </c>
      <c r="B379" s="2" t="s">
        <v>31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3.1900000000000004</v>
      </c>
      <c r="H379" s="2" t="s">
        <v>12</v>
      </c>
    </row>
    <row r="380" spans="1:8" x14ac:dyDescent="0.3">
      <c r="A380" s="1">
        <v>0.60531250000000303</v>
      </c>
      <c r="B380" s="2" t="s">
        <v>31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3.18</v>
      </c>
      <c r="H380" s="2" t="s">
        <v>12</v>
      </c>
    </row>
    <row r="381" spans="1:8" x14ac:dyDescent="0.3">
      <c r="A381" s="1">
        <v>0.60535879629629941</v>
      </c>
      <c r="B381" s="2" t="s">
        <v>31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3.1900000000000004</v>
      </c>
      <c r="H381" s="2" t="s">
        <v>12</v>
      </c>
    </row>
    <row r="382" spans="1:8" x14ac:dyDescent="0.3">
      <c r="A382" s="1">
        <v>0.60541666666666982</v>
      </c>
      <c r="B382" s="2" t="s">
        <v>31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3.1900000000000004</v>
      </c>
      <c r="H382" s="2" t="s">
        <v>12</v>
      </c>
    </row>
    <row r="383" spans="1:8" x14ac:dyDescent="0.3">
      <c r="A383" s="1">
        <v>0.60546296296296609</v>
      </c>
      <c r="B383" s="2" t="s">
        <v>31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3.18</v>
      </c>
      <c r="H383" s="2" t="s">
        <v>12</v>
      </c>
    </row>
    <row r="384" spans="1:8" x14ac:dyDescent="0.3">
      <c r="A384" s="1">
        <v>0.60552083333333639</v>
      </c>
      <c r="B384" s="2" t="s">
        <v>31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3.1900000000000004</v>
      </c>
      <c r="H384" s="2" t="s">
        <v>12</v>
      </c>
    </row>
    <row r="385" spans="1:8" x14ac:dyDescent="0.3">
      <c r="A385" s="1">
        <v>0.60556712962963277</v>
      </c>
      <c r="B385" s="2" t="s">
        <v>31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3.1900000000000004</v>
      </c>
      <c r="H385" s="2" t="s">
        <v>12</v>
      </c>
    </row>
    <row r="386" spans="1:8" x14ac:dyDescent="0.3">
      <c r="A386" s="1">
        <v>0.60562500000000319</v>
      </c>
      <c r="B386" s="2" t="s">
        <v>31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3.18</v>
      </c>
      <c r="H386" s="2" t="s">
        <v>12</v>
      </c>
    </row>
    <row r="387" spans="1:8" x14ac:dyDescent="0.3">
      <c r="A387" s="1">
        <v>0.60567129629629946</v>
      </c>
      <c r="B387" s="2" t="s">
        <v>31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3.1900000000000004</v>
      </c>
      <c r="H387" s="2" t="s">
        <v>12</v>
      </c>
    </row>
    <row r="388" spans="1:8" x14ac:dyDescent="0.3">
      <c r="A388" s="1">
        <v>0.60572916666666976</v>
      </c>
      <c r="B388" s="2" t="s">
        <v>31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3.1900000000000004</v>
      </c>
      <c r="H388" s="2" t="s">
        <v>12</v>
      </c>
    </row>
    <row r="389" spans="1:8" x14ac:dyDescent="0.3">
      <c r="A389" s="1">
        <v>0.60577546296296614</v>
      </c>
      <c r="B389" s="2" t="s">
        <v>31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3.18</v>
      </c>
      <c r="H389" s="2" t="s">
        <v>12</v>
      </c>
    </row>
    <row r="390" spans="1:8" x14ac:dyDescent="0.3">
      <c r="A390" s="1">
        <v>0.60583333333333655</v>
      </c>
      <c r="B390" s="2" t="s">
        <v>31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3.1900000000000004</v>
      </c>
      <c r="H390" s="2" t="s">
        <v>12</v>
      </c>
    </row>
    <row r="391" spans="1:8" x14ac:dyDescent="0.3">
      <c r="A391" s="1">
        <v>0.60587962962963282</v>
      </c>
      <c r="B391" s="2" t="s">
        <v>31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3.1900000000000004</v>
      </c>
      <c r="H391" s="2" t="s">
        <v>12</v>
      </c>
    </row>
    <row r="392" spans="1:8" x14ac:dyDescent="0.3">
      <c r="A392" s="1">
        <v>0.60593750000000313</v>
      </c>
      <c r="B392" s="2" t="s">
        <v>31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3.18</v>
      </c>
      <c r="H392" s="2" t="s">
        <v>12</v>
      </c>
    </row>
    <row r="393" spans="1:8" x14ac:dyDescent="0.3">
      <c r="A393" s="1">
        <v>0.6059837962962995</v>
      </c>
      <c r="B393" s="2" t="s">
        <v>31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3.1900000000000004</v>
      </c>
      <c r="H393" s="2" t="s">
        <v>12</v>
      </c>
    </row>
    <row r="394" spans="1:8" x14ac:dyDescent="0.3">
      <c r="A394" s="1">
        <v>0.60604166666666992</v>
      </c>
      <c r="B394" s="2" t="s">
        <v>31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3.1900000000000004</v>
      </c>
      <c r="H394" s="2" t="s">
        <v>12</v>
      </c>
    </row>
    <row r="395" spans="1:8" x14ac:dyDescent="0.3">
      <c r="A395" s="1">
        <v>0.60608796296296619</v>
      </c>
      <c r="B395" s="2" t="s">
        <v>31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3.18</v>
      </c>
      <c r="H395" s="2" t="s">
        <v>12</v>
      </c>
    </row>
    <row r="396" spans="1:8" x14ac:dyDescent="0.3">
      <c r="A396" s="1">
        <v>0.60614583333333649</v>
      </c>
      <c r="B396" s="2" t="s">
        <v>31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3.1900000000000004</v>
      </c>
      <c r="H396" s="2" t="s">
        <v>12</v>
      </c>
    </row>
    <row r="397" spans="1:8" x14ac:dyDescent="0.3">
      <c r="A397" s="1">
        <v>0.60619212962963287</v>
      </c>
      <c r="B397" s="2" t="s">
        <v>31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3.1900000000000004</v>
      </c>
      <c r="H397" s="2" t="s">
        <v>12</v>
      </c>
    </row>
    <row r="398" spans="1:8" x14ac:dyDescent="0.3">
      <c r="A398" s="1">
        <v>0.60625000000000329</v>
      </c>
      <c r="B398" s="2" t="s">
        <v>31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3.18</v>
      </c>
      <c r="H398" s="2" t="s">
        <v>12</v>
      </c>
    </row>
    <row r="399" spans="1:8" x14ac:dyDescent="0.3">
      <c r="A399" s="1">
        <v>0.60629629629629955</v>
      </c>
      <c r="B399" s="2" t="s">
        <v>31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3.1900000000000004</v>
      </c>
      <c r="H399" s="2" t="s">
        <v>12</v>
      </c>
    </row>
    <row r="400" spans="1:8" x14ac:dyDescent="0.3">
      <c r="A400" s="1">
        <v>0.60635416666666986</v>
      </c>
      <c r="B400" s="2" t="s">
        <v>31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3.1900000000000004</v>
      </c>
      <c r="H400" s="2" t="s">
        <v>12</v>
      </c>
    </row>
    <row r="401" spans="1:8" x14ac:dyDescent="0.3">
      <c r="A401" s="1">
        <v>0.60640046296296624</v>
      </c>
      <c r="B401" s="2" t="s">
        <v>31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3.18</v>
      </c>
      <c r="H401" s="2" t="s">
        <v>12</v>
      </c>
    </row>
    <row r="402" spans="1:8" x14ac:dyDescent="0.3">
      <c r="A402" s="1">
        <v>0.60645833333333665</v>
      </c>
      <c r="B402" s="2" t="s">
        <v>31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3.1900000000000004</v>
      </c>
      <c r="H402" s="2" t="s">
        <v>12</v>
      </c>
    </row>
    <row r="403" spans="1:8" x14ac:dyDescent="0.3">
      <c r="A403" s="1">
        <v>0.60650462962963292</v>
      </c>
      <c r="B403" s="2" t="s">
        <v>31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3.1900000000000004</v>
      </c>
      <c r="H403" s="2" t="s">
        <v>12</v>
      </c>
    </row>
    <row r="404" spans="1:8" x14ac:dyDescent="0.3">
      <c r="A404" s="1">
        <v>0.60656250000000322</v>
      </c>
      <c r="B404" s="2" t="s">
        <v>31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3.18</v>
      </c>
      <c r="H404" s="2" t="s">
        <v>12</v>
      </c>
    </row>
    <row r="405" spans="1:8" x14ac:dyDescent="0.3">
      <c r="A405" s="1">
        <v>0.6066087962962996</v>
      </c>
      <c r="B405" s="2" t="s">
        <v>31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3.1900000000000004</v>
      </c>
      <c r="H405" s="2" t="s">
        <v>12</v>
      </c>
    </row>
    <row r="406" spans="1:8" x14ac:dyDescent="0.3">
      <c r="A406" s="1">
        <v>0.60666666666667002</v>
      </c>
      <c r="B406" s="2" t="s">
        <v>31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3.1900000000000004</v>
      </c>
      <c r="H406" s="2" t="s">
        <v>12</v>
      </c>
    </row>
    <row r="407" spans="1:8" x14ac:dyDescent="0.3">
      <c r="A407" s="1">
        <v>0.60671296296296628</v>
      </c>
      <c r="B407" s="2" t="s">
        <v>31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3.18</v>
      </c>
      <c r="H407" s="2" t="s">
        <v>12</v>
      </c>
    </row>
    <row r="408" spans="1:8" x14ac:dyDescent="0.3">
      <c r="A408" s="1">
        <v>0.60677083333333659</v>
      </c>
      <c r="B408" s="2" t="s">
        <v>31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3.1900000000000004</v>
      </c>
      <c r="H408" s="2" t="s">
        <v>12</v>
      </c>
    </row>
    <row r="409" spans="1:8" x14ac:dyDescent="0.3">
      <c r="A409" s="1">
        <v>0.60681712962963297</v>
      </c>
      <c r="B409" s="2" t="s">
        <v>31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3.1900000000000004</v>
      </c>
      <c r="H409" s="2" t="s">
        <v>12</v>
      </c>
    </row>
    <row r="410" spans="1:8" x14ac:dyDescent="0.3">
      <c r="A410" s="1">
        <v>0.60687500000000338</v>
      </c>
      <c r="B410" s="2" t="s">
        <v>31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3.18</v>
      </c>
      <c r="H410" s="2" t="s">
        <v>12</v>
      </c>
    </row>
    <row r="411" spans="1:8" x14ac:dyDescent="0.3">
      <c r="A411" s="1">
        <v>0.60692129629629965</v>
      </c>
      <c r="B411" s="2" t="s">
        <v>31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3.1900000000000004</v>
      </c>
      <c r="H411" s="2" t="s">
        <v>12</v>
      </c>
    </row>
    <row r="412" spans="1:8" x14ac:dyDescent="0.3">
      <c r="A412" s="1">
        <v>0.60697916666666996</v>
      </c>
      <c r="B412" s="2" t="s">
        <v>31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3.18</v>
      </c>
      <c r="H412" s="2" t="s">
        <v>12</v>
      </c>
    </row>
    <row r="413" spans="1:8" x14ac:dyDescent="0.3">
      <c r="A413" s="1">
        <v>0.60702546296296633</v>
      </c>
      <c r="B413" s="2" t="s">
        <v>31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3.18</v>
      </c>
      <c r="H413" s="2" t="s">
        <v>12</v>
      </c>
    </row>
    <row r="414" spans="1:8" x14ac:dyDescent="0.3">
      <c r="A414" s="1">
        <v>0.60708333333333675</v>
      </c>
      <c r="B414" s="2" t="s">
        <v>31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3.1900000000000004</v>
      </c>
      <c r="H414" s="2" t="s">
        <v>12</v>
      </c>
    </row>
    <row r="415" spans="1:8" x14ac:dyDescent="0.3">
      <c r="A415" s="1">
        <v>0.60712962962963302</v>
      </c>
      <c r="B415" s="2" t="s">
        <v>31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3.18</v>
      </c>
      <c r="H415" s="2" t="s">
        <v>12</v>
      </c>
    </row>
    <row r="416" spans="1:8" x14ac:dyDescent="0.3">
      <c r="A416" s="1">
        <v>0.60718750000000332</v>
      </c>
      <c r="B416" s="2" t="s">
        <v>31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3.18</v>
      </c>
      <c r="H416" s="2" t="s">
        <v>12</v>
      </c>
    </row>
    <row r="417" spans="1:8" x14ac:dyDescent="0.3">
      <c r="A417" s="1">
        <v>0.6072337962962997</v>
      </c>
      <c r="B417" s="2" t="s">
        <v>31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3.18</v>
      </c>
      <c r="H417" s="2" t="s">
        <v>12</v>
      </c>
    </row>
    <row r="418" spans="1:8" x14ac:dyDescent="0.3">
      <c r="A418" s="1">
        <v>0.60729166666667012</v>
      </c>
      <c r="B418" s="2" t="s">
        <v>31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3.1900000000000004</v>
      </c>
      <c r="H418" s="2" t="s">
        <v>12</v>
      </c>
    </row>
    <row r="419" spans="1:8" x14ac:dyDescent="0.3">
      <c r="A419" s="1">
        <v>0.60733796296296638</v>
      </c>
      <c r="B419" s="2" t="s">
        <v>31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3.18</v>
      </c>
      <c r="H419" s="2" t="s">
        <v>12</v>
      </c>
    </row>
    <row r="420" spans="1:8" x14ac:dyDescent="0.3">
      <c r="A420" s="1">
        <v>0.60739583333333669</v>
      </c>
      <c r="B420" s="2" t="s">
        <v>31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3.18</v>
      </c>
      <c r="H420" s="2" t="s">
        <v>12</v>
      </c>
    </row>
    <row r="421" spans="1:8" x14ac:dyDescent="0.3">
      <c r="A421" s="1">
        <v>0.60744212962963307</v>
      </c>
      <c r="B421" s="2" t="s">
        <v>31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3.1900000000000004</v>
      </c>
      <c r="H421" s="2" t="s">
        <v>12</v>
      </c>
    </row>
    <row r="422" spans="1:8" x14ac:dyDescent="0.3">
      <c r="A422" s="1">
        <v>0.60750000000000348</v>
      </c>
      <c r="B422" s="2" t="s">
        <v>31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3.18</v>
      </c>
      <c r="H422" s="2" t="s">
        <v>12</v>
      </c>
    </row>
    <row r="423" spans="1:8" x14ac:dyDescent="0.3">
      <c r="A423" s="1">
        <v>0.60754629629629975</v>
      </c>
      <c r="B423" s="2" t="s">
        <v>31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3.18</v>
      </c>
      <c r="H423" s="2" t="s">
        <v>12</v>
      </c>
    </row>
    <row r="424" spans="1:8" x14ac:dyDescent="0.3">
      <c r="A424" s="1">
        <v>0.60760416666667005</v>
      </c>
      <c r="B424" s="2" t="s">
        <v>31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3.18</v>
      </c>
      <c r="H424" s="2" t="s">
        <v>12</v>
      </c>
    </row>
    <row r="425" spans="1:8" x14ac:dyDescent="0.3">
      <c r="A425" s="1">
        <v>0.60765046296296643</v>
      </c>
      <c r="B425" s="2" t="s">
        <v>31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3.1900000000000004</v>
      </c>
      <c r="H425" s="2" t="s">
        <v>12</v>
      </c>
    </row>
    <row r="426" spans="1:8" x14ac:dyDescent="0.3">
      <c r="A426" s="1">
        <v>0.60770833333333685</v>
      </c>
      <c r="B426" s="2" t="s">
        <v>31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3.18</v>
      </c>
      <c r="H426" s="2" t="s">
        <v>12</v>
      </c>
    </row>
    <row r="427" spans="1:8" x14ac:dyDescent="0.3">
      <c r="A427" s="1">
        <v>0.60775462962963311</v>
      </c>
      <c r="B427" s="2" t="s">
        <v>31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3.18</v>
      </c>
      <c r="H427" s="2" t="s">
        <v>12</v>
      </c>
    </row>
    <row r="428" spans="1:8" x14ac:dyDescent="0.3">
      <c r="A428" s="1">
        <v>0.60781250000000342</v>
      </c>
      <c r="B428" s="2" t="s">
        <v>31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3.1900000000000004</v>
      </c>
      <c r="H428" s="2" t="s">
        <v>12</v>
      </c>
    </row>
    <row r="429" spans="1:8" x14ac:dyDescent="0.3">
      <c r="A429" s="1">
        <v>0.6078587962962998</v>
      </c>
      <c r="B429" s="2" t="s">
        <v>31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3.18</v>
      </c>
      <c r="H429" s="2" t="s">
        <v>12</v>
      </c>
    </row>
    <row r="430" spans="1:8" x14ac:dyDescent="0.3">
      <c r="A430" s="1">
        <v>0.60791666666667021</v>
      </c>
      <c r="B430" s="2" t="s">
        <v>31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3.18</v>
      </c>
      <c r="H430" s="2" t="s">
        <v>12</v>
      </c>
    </row>
    <row r="431" spans="1:8" x14ac:dyDescent="0.3">
      <c r="A431" s="1">
        <v>0.60796296296296648</v>
      </c>
      <c r="B431" s="2" t="s">
        <v>31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3.18</v>
      </c>
      <c r="H431" s="2" t="s">
        <v>12</v>
      </c>
    </row>
    <row r="432" spans="1:8" x14ac:dyDescent="0.3">
      <c r="A432" s="1">
        <v>0.60802083333333679</v>
      </c>
      <c r="B432" s="2" t="s">
        <v>31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3.1900000000000004</v>
      </c>
      <c r="H432" s="2" t="s">
        <v>12</v>
      </c>
    </row>
    <row r="433" spans="1:8" x14ac:dyDescent="0.3">
      <c r="A433" s="1">
        <v>0.60806712962963316</v>
      </c>
      <c r="B433" s="2" t="s">
        <v>31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3.18</v>
      </c>
      <c r="H433" s="2" t="s">
        <v>12</v>
      </c>
    </row>
    <row r="434" spans="1:8" x14ac:dyDescent="0.3">
      <c r="A434" s="1">
        <v>0.60812500000000358</v>
      </c>
      <c r="B434" s="2" t="s">
        <v>31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3.18</v>
      </c>
      <c r="H434" s="2" t="s">
        <v>12</v>
      </c>
    </row>
    <row r="435" spans="1:8" x14ac:dyDescent="0.3">
      <c r="A435" s="1">
        <v>0.60817129629629985</v>
      </c>
      <c r="B435" s="2" t="s">
        <v>31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3.1900000000000004</v>
      </c>
      <c r="H435" s="2" t="s">
        <v>12</v>
      </c>
    </row>
    <row r="436" spans="1:8" x14ac:dyDescent="0.3">
      <c r="A436" s="1">
        <v>0.60822916666667015</v>
      </c>
      <c r="B436" s="2" t="s">
        <v>31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3.18</v>
      </c>
      <c r="H436" s="2" t="s">
        <v>12</v>
      </c>
    </row>
    <row r="437" spans="1:8" x14ac:dyDescent="0.3">
      <c r="A437" s="1">
        <v>0.60827546296296653</v>
      </c>
      <c r="B437" s="2" t="s">
        <v>31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3.18</v>
      </c>
      <c r="H437" s="2" t="s">
        <v>12</v>
      </c>
    </row>
    <row r="438" spans="1:8" x14ac:dyDescent="0.3">
      <c r="A438" s="1">
        <v>0.60833333333333695</v>
      </c>
      <c r="B438" s="2" t="s">
        <v>31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3.18</v>
      </c>
      <c r="H438" s="2" t="s">
        <v>12</v>
      </c>
    </row>
    <row r="439" spans="1:8" x14ac:dyDescent="0.3">
      <c r="A439" s="1">
        <v>0.60837962962963321</v>
      </c>
      <c r="B439" s="2" t="s">
        <v>31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3.1900000000000004</v>
      </c>
      <c r="H439" s="2" t="s">
        <v>12</v>
      </c>
    </row>
    <row r="440" spans="1:8" x14ac:dyDescent="0.3">
      <c r="A440" s="1">
        <v>0.60843750000000352</v>
      </c>
      <c r="B440" s="2" t="s">
        <v>31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3.18</v>
      </c>
      <c r="H440" s="2" t="s">
        <v>12</v>
      </c>
    </row>
    <row r="441" spans="1:8" x14ac:dyDescent="0.3">
      <c r="A441" s="1">
        <v>0.60848379629629989</v>
      </c>
      <c r="B441" s="2" t="s">
        <v>31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3.18</v>
      </c>
      <c r="H441" s="2" t="s">
        <v>12</v>
      </c>
    </row>
    <row r="442" spans="1:8" x14ac:dyDescent="0.3">
      <c r="A442" s="1">
        <v>0.60854166666667031</v>
      </c>
      <c r="B442" s="2" t="s">
        <v>31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3.1900000000000004</v>
      </c>
      <c r="H442" s="2" t="s">
        <v>12</v>
      </c>
    </row>
    <row r="443" spans="1:8" x14ac:dyDescent="0.3">
      <c r="A443" s="1">
        <v>0.60858796296296658</v>
      </c>
      <c r="B443" s="2" t="s">
        <v>31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3.18</v>
      </c>
      <c r="H443" s="2" t="s">
        <v>12</v>
      </c>
    </row>
    <row r="444" spans="1:8" x14ac:dyDescent="0.3">
      <c r="A444" s="1">
        <v>0.60864583333333688</v>
      </c>
      <c r="B444" s="2" t="s">
        <v>31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3.18</v>
      </c>
      <c r="H444" s="2" t="s">
        <v>12</v>
      </c>
    </row>
    <row r="445" spans="1:8" x14ac:dyDescent="0.3">
      <c r="A445" s="1">
        <v>0.60869212962963326</v>
      </c>
      <c r="B445" s="2" t="s">
        <v>31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3.18</v>
      </c>
      <c r="H445" s="2" t="s">
        <v>12</v>
      </c>
    </row>
    <row r="446" spans="1:8" x14ac:dyDescent="0.3">
      <c r="A446" s="1">
        <v>0.60875000000000368</v>
      </c>
      <c r="B446" s="2" t="s">
        <v>31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3.1900000000000004</v>
      </c>
      <c r="H446" s="2" t="s">
        <v>12</v>
      </c>
    </row>
    <row r="447" spans="1:8" x14ac:dyDescent="0.3">
      <c r="A447" s="1">
        <v>0.60879629629629994</v>
      </c>
      <c r="B447" s="2" t="s">
        <v>31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3.18</v>
      </c>
      <c r="H447" s="2" t="s">
        <v>12</v>
      </c>
    </row>
    <row r="448" spans="1:8" x14ac:dyDescent="0.3">
      <c r="A448" s="1">
        <v>0.60885416666667025</v>
      </c>
      <c r="B448" s="2" t="s">
        <v>31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3.18</v>
      </c>
      <c r="H448" s="2" t="s">
        <v>12</v>
      </c>
    </row>
    <row r="449" spans="1:8" x14ac:dyDescent="0.3">
      <c r="A449" s="1">
        <v>0.60890046296296663</v>
      </c>
      <c r="B449" s="2" t="s">
        <v>31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3.1900000000000004</v>
      </c>
      <c r="H449" s="2" t="s">
        <v>12</v>
      </c>
    </row>
    <row r="450" spans="1:8" x14ac:dyDescent="0.3">
      <c r="A450" s="1">
        <v>0.60895833333333704</v>
      </c>
      <c r="B450" s="2" t="s">
        <v>31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3.18</v>
      </c>
      <c r="H450" s="2" t="s">
        <v>12</v>
      </c>
    </row>
    <row r="451" spans="1:8" x14ac:dyDescent="0.3">
      <c r="A451" s="1">
        <v>0.60900462962963331</v>
      </c>
      <c r="B451" s="2" t="s">
        <v>31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3.18</v>
      </c>
      <c r="H451" s="2" t="s">
        <v>12</v>
      </c>
    </row>
    <row r="452" spans="1:8" x14ac:dyDescent="0.3">
      <c r="A452" s="1">
        <v>0.60906250000000361</v>
      </c>
      <c r="B452" s="2" t="s">
        <v>31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3.18</v>
      </c>
      <c r="H452" s="2" t="s">
        <v>12</v>
      </c>
    </row>
    <row r="453" spans="1:8" x14ac:dyDescent="0.3">
      <c r="A453" s="1">
        <v>0.60910879629629999</v>
      </c>
      <c r="B453" s="2" t="s">
        <v>31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3.1900000000000004</v>
      </c>
      <c r="H453" s="2" t="s">
        <v>12</v>
      </c>
    </row>
    <row r="454" spans="1:8" x14ac:dyDescent="0.3">
      <c r="A454" s="1">
        <v>0.60916666666667041</v>
      </c>
      <c r="B454" s="2" t="s">
        <v>31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3.18</v>
      </c>
      <c r="H454" s="2" t="s">
        <v>12</v>
      </c>
    </row>
    <row r="455" spans="1:8" x14ac:dyDescent="0.3">
      <c r="A455" s="1">
        <v>0.60921296296296668</v>
      </c>
      <c r="B455" s="2" t="s">
        <v>31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3.18</v>
      </c>
      <c r="H455" s="2" t="s">
        <v>12</v>
      </c>
    </row>
    <row r="456" spans="1:8" x14ac:dyDescent="0.3">
      <c r="A456" s="1">
        <v>0.60927083333333698</v>
      </c>
      <c r="B456" s="2" t="s">
        <v>31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3.1900000000000004</v>
      </c>
      <c r="H456" s="2" t="s">
        <v>12</v>
      </c>
    </row>
    <row r="457" spans="1:8" x14ac:dyDescent="0.3">
      <c r="A457" s="1">
        <v>0.60931712962963336</v>
      </c>
      <c r="B457" s="2" t="s">
        <v>31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3.18</v>
      </c>
      <c r="H457" s="2" t="s">
        <v>12</v>
      </c>
    </row>
    <row r="458" spans="1:8" x14ac:dyDescent="0.3">
      <c r="A458" s="1">
        <v>0.60937500000000377</v>
      </c>
      <c r="B458" s="2" t="s">
        <v>31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3.18</v>
      </c>
      <c r="H458" s="2" t="s">
        <v>12</v>
      </c>
    </row>
    <row r="459" spans="1:8" x14ac:dyDescent="0.3">
      <c r="A459" s="1">
        <v>0.60942129629630004</v>
      </c>
      <c r="B459" s="2" t="s">
        <v>31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3.18</v>
      </c>
      <c r="H459" s="2" t="s">
        <v>12</v>
      </c>
    </row>
    <row r="460" spans="1:8" x14ac:dyDescent="0.3">
      <c r="A460" s="1">
        <v>0.60947916666667035</v>
      </c>
      <c r="B460" s="2" t="s">
        <v>31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3.1900000000000004</v>
      </c>
      <c r="H460" s="2" t="s">
        <v>12</v>
      </c>
    </row>
    <row r="461" spans="1:8" x14ac:dyDescent="0.3">
      <c r="A461" s="1">
        <v>0.60952546296296672</v>
      </c>
      <c r="B461" s="2" t="s">
        <v>31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3.18</v>
      </c>
      <c r="H461" s="2" t="s">
        <v>12</v>
      </c>
    </row>
    <row r="462" spans="1:8" x14ac:dyDescent="0.3">
      <c r="A462" s="1">
        <v>0.60958333333333714</v>
      </c>
      <c r="B462" s="2" t="s">
        <v>31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3.18</v>
      </c>
      <c r="H462" s="2" t="s">
        <v>12</v>
      </c>
    </row>
    <row r="463" spans="1:8" x14ac:dyDescent="0.3">
      <c r="A463" s="1">
        <v>0.60962962962963341</v>
      </c>
      <c r="B463" s="2" t="s">
        <v>31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3.1900000000000004</v>
      </c>
      <c r="H463" s="2" t="s">
        <v>12</v>
      </c>
    </row>
    <row r="464" spans="1:8" x14ac:dyDescent="0.3">
      <c r="A464" s="1">
        <v>0.60968750000000371</v>
      </c>
      <c r="B464" s="2" t="s">
        <v>31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3.18</v>
      </c>
      <c r="H464" s="2" t="s">
        <v>12</v>
      </c>
    </row>
    <row r="465" spans="1:8" x14ac:dyDescent="0.3">
      <c r="A465" s="1">
        <v>0.60973379629630009</v>
      </c>
      <c r="B465" s="2" t="s">
        <v>31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3.18</v>
      </c>
      <c r="H465" s="2" t="s">
        <v>12</v>
      </c>
    </row>
    <row r="466" spans="1:8" x14ac:dyDescent="0.3">
      <c r="A466" s="1">
        <v>0.60979166666667051</v>
      </c>
      <c r="B466" s="2" t="s">
        <v>31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3.18</v>
      </c>
      <c r="H466" s="2" t="s">
        <v>12</v>
      </c>
    </row>
    <row r="467" spans="1:8" x14ac:dyDescent="0.3">
      <c r="A467" s="1">
        <v>0.60983796296296677</v>
      </c>
      <c r="B467" s="2" t="s">
        <v>31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3.1900000000000004</v>
      </c>
      <c r="H467" s="2" t="s">
        <v>12</v>
      </c>
    </row>
    <row r="468" spans="1:8" x14ac:dyDescent="0.3">
      <c r="A468" s="1">
        <v>0.60989583333333708</v>
      </c>
      <c r="B468" s="2" t="s">
        <v>31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3.18</v>
      </c>
      <c r="H468" s="2" t="s">
        <v>12</v>
      </c>
    </row>
    <row r="469" spans="1:8" x14ac:dyDescent="0.3">
      <c r="A469" s="1">
        <v>0.60994212962963346</v>
      </c>
      <c r="B469" s="2" t="s">
        <v>31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3.18</v>
      </c>
      <c r="H469" s="2" t="s">
        <v>12</v>
      </c>
    </row>
    <row r="470" spans="1:8" x14ac:dyDescent="0.3">
      <c r="A470" s="1">
        <v>0.61000000000000387</v>
      </c>
      <c r="B470" s="2" t="s">
        <v>31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3.1900000000000004</v>
      </c>
      <c r="H470" s="2" t="s">
        <v>12</v>
      </c>
    </row>
    <row r="471" spans="1:8" x14ac:dyDescent="0.3">
      <c r="A471" s="1">
        <v>0.61004629629630014</v>
      </c>
      <c r="B471" s="2" t="s">
        <v>31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3.18</v>
      </c>
      <c r="H471" s="2" t="s">
        <v>12</v>
      </c>
    </row>
    <row r="472" spans="1:8" x14ac:dyDescent="0.3">
      <c r="A472" s="1">
        <v>0.61010416666667044</v>
      </c>
      <c r="B472" s="2" t="s">
        <v>31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3.18</v>
      </c>
      <c r="H472" s="2" t="s">
        <v>12</v>
      </c>
    </row>
    <row r="473" spans="1:8" x14ac:dyDescent="0.3">
      <c r="A473" s="1">
        <v>0.61015046296296682</v>
      </c>
      <c r="B473" s="2" t="s">
        <v>31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3.18</v>
      </c>
      <c r="H473" s="2" t="s">
        <v>12</v>
      </c>
    </row>
    <row r="474" spans="1:8" x14ac:dyDescent="0.3">
      <c r="A474" s="1">
        <v>0.61020833333333724</v>
      </c>
      <c r="B474" s="2" t="s">
        <v>31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3.1900000000000004</v>
      </c>
      <c r="H474" s="2" t="s">
        <v>12</v>
      </c>
    </row>
    <row r="475" spans="1:8" x14ac:dyDescent="0.3">
      <c r="A475" s="1">
        <v>0.6102546296296335</v>
      </c>
      <c r="B475" s="2" t="s">
        <v>31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3.18</v>
      </c>
      <c r="H475" s="2" t="s">
        <v>12</v>
      </c>
    </row>
    <row r="476" spans="1:8" x14ac:dyDescent="0.3">
      <c r="A476" s="1">
        <v>0.61031250000000381</v>
      </c>
      <c r="B476" s="2" t="s">
        <v>31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3.1900000000000004</v>
      </c>
      <c r="H476" s="2" t="s">
        <v>12</v>
      </c>
    </row>
    <row r="477" spans="1:8" x14ac:dyDescent="0.3">
      <c r="A477" s="1">
        <v>0.61035879629630019</v>
      </c>
      <c r="B477" s="2" t="s">
        <v>31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3.18</v>
      </c>
      <c r="H477" s="2" t="s">
        <v>12</v>
      </c>
    </row>
    <row r="478" spans="1:8" x14ac:dyDescent="0.3">
      <c r="A478" s="1">
        <v>0.6104166666666706</v>
      </c>
      <c r="B478" s="2" t="s">
        <v>31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3.1900000000000004</v>
      </c>
      <c r="H478" s="2" t="s">
        <v>12</v>
      </c>
    </row>
    <row r="479" spans="1:8" x14ac:dyDescent="0.3">
      <c r="A479" s="1">
        <v>0.61046296296296687</v>
      </c>
      <c r="B479" s="2" t="s">
        <v>31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3.18</v>
      </c>
      <c r="H479" s="2" t="s">
        <v>12</v>
      </c>
    </row>
    <row r="480" spans="1:8" x14ac:dyDescent="0.3">
      <c r="A480" s="1">
        <v>0.61052083333333718</v>
      </c>
      <c r="B480" s="2" t="s">
        <v>31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3.1900000000000004</v>
      </c>
      <c r="H480" s="2" t="s">
        <v>12</v>
      </c>
    </row>
    <row r="481" spans="1:8" x14ac:dyDescent="0.3">
      <c r="A481" s="1">
        <v>0.61056712962963355</v>
      </c>
      <c r="B481" s="2" t="s">
        <v>31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3.18</v>
      </c>
      <c r="H481" s="2" t="s">
        <v>12</v>
      </c>
    </row>
    <row r="482" spans="1:8" x14ac:dyDescent="0.3">
      <c r="A482" s="1">
        <v>0.61062500000000397</v>
      </c>
      <c r="B482" s="2" t="s">
        <v>31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3.1900000000000004</v>
      </c>
      <c r="H482" s="2" t="s">
        <v>12</v>
      </c>
    </row>
    <row r="483" spans="1:8" x14ac:dyDescent="0.3">
      <c r="A483" s="1">
        <v>0.61067129629630024</v>
      </c>
      <c r="B483" s="2" t="s">
        <v>31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3.18</v>
      </c>
      <c r="H483" s="2" t="s">
        <v>12</v>
      </c>
    </row>
    <row r="484" spans="1:8" x14ac:dyDescent="0.3">
      <c r="A484" s="1">
        <v>0.61072916666667054</v>
      </c>
      <c r="B484" s="2" t="s">
        <v>31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3.1900000000000004</v>
      </c>
      <c r="H484" s="2" t="s">
        <v>12</v>
      </c>
    </row>
    <row r="485" spans="1:8" x14ac:dyDescent="0.3">
      <c r="A485" s="1">
        <v>0.61077546296296692</v>
      </c>
      <c r="B485" s="2" t="s">
        <v>31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3.18</v>
      </c>
      <c r="H485" s="2" t="s">
        <v>12</v>
      </c>
    </row>
    <row r="486" spans="1:8" x14ac:dyDescent="0.3">
      <c r="A486" s="1">
        <v>0.61083333333333734</v>
      </c>
      <c r="B486" s="2" t="s">
        <v>31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3.1900000000000004</v>
      </c>
      <c r="H486" s="2" t="s">
        <v>12</v>
      </c>
    </row>
    <row r="487" spans="1:8" x14ac:dyDescent="0.3">
      <c r="A487" s="1">
        <v>0.6108796296296336</v>
      </c>
      <c r="B487" s="2" t="s">
        <v>31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3.18</v>
      </c>
      <c r="H487" s="2" t="s">
        <v>12</v>
      </c>
    </row>
    <row r="488" spans="1:8" x14ac:dyDescent="0.3">
      <c r="A488" s="1">
        <v>0.61093750000000391</v>
      </c>
      <c r="B488" s="2" t="s">
        <v>31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3.1900000000000004</v>
      </c>
      <c r="H488" s="2" t="s">
        <v>12</v>
      </c>
    </row>
    <row r="489" spans="1:8" x14ac:dyDescent="0.3">
      <c r="A489" s="1">
        <v>0.61098379629630029</v>
      </c>
      <c r="B489" s="2" t="s">
        <v>31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3.18</v>
      </c>
      <c r="H489" s="2" t="s">
        <v>12</v>
      </c>
    </row>
    <row r="490" spans="1:8" x14ac:dyDescent="0.3">
      <c r="A490" s="1">
        <v>0.6110416666666707</v>
      </c>
      <c r="B490" s="2" t="s">
        <v>31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3.1900000000000004</v>
      </c>
      <c r="H490" s="2" t="s">
        <v>12</v>
      </c>
    </row>
    <row r="491" spans="1:8" x14ac:dyDescent="0.3">
      <c r="A491" s="1">
        <v>0.61108796296296697</v>
      </c>
      <c r="B491" s="2" t="s">
        <v>31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3.18</v>
      </c>
      <c r="H491" s="2" t="s">
        <v>12</v>
      </c>
    </row>
    <row r="492" spans="1:8" x14ac:dyDescent="0.3">
      <c r="A492" s="1">
        <v>0.61114583333333727</v>
      </c>
      <c r="B492" s="2" t="s">
        <v>31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3.1900000000000004</v>
      </c>
      <c r="H492" s="2" t="s">
        <v>12</v>
      </c>
    </row>
    <row r="493" spans="1:8" x14ac:dyDescent="0.3">
      <c r="A493" s="1">
        <v>0.61119212962963365</v>
      </c>
      <c r="B493" s="2" t="s">
        <v>31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3.18</v>
      </c>
      <c r="H493" s="2" t="s">
        <v>12</v>
      </c>
    </row>
    <row r="494" spans="1:8" x14ac:dyDescent="0.3">
      <c r="A494" s="1">
        <v>0.61125000000000407</v>
      </c>
      <c r="B494" s="2" t="s">
        <v>31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3.1900000000000004</v>
      </c>
      <c r="H494" s="2" t="s">
        <v>12</v>
      </c>
    </row>
    <row r="495" spans="1:8" x14ac:dyDescent="0.3">
      <c r="A495" s="1">
        <v>0.61129629629630033</v>
      </c>
      <c r="B495" s="2" t="s">
        <v>31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3.18</v>
      </c>
      <c r="H495" s="2" t="s">
        <v>12</v>
      </c>
    </row>
    <row r="496" spans="1:8" x14ac:dyDescent="0.3">
      <c r="A496" s="1">
        <v>0.61135416666667064</v>
      </c>
      <c r="B496" s="2" t="s">
        <v>31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3.1900000000000004</v>
      </c>
      <c r="H496" s="2" t="s">
        <v>12</v>
      </c>
    </row>
    <row r="497" spans="1:8" x14ac:dyDescent="0.3">
      <c r="A497" s="1">
        <v>0.61140046296296702</v>
      </c>
      <c r="B497" s="2" t="s">
        <v>31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3.18</v>
      </c>
      <c r="H497" s="2" t="s">
        <v>12</v>
      </c>
    </row>
    <row r="498" spans="1:8" x14ac:dyDescent="0.3">
      <c r="A498" s="1">
        <v>0.61145833333333743</v>
      </c>
      <c r="B498" s="2" t="s">
        <v>31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3.1900000000000004</v>
      </c>
      <c r="H498" s="2" t="s">
        <v>12</v>
      </c>
    </row>
    <row r="499" spans="1:8" x14ac:dyDescent="0.3">
      <c r="A499" s="1">
        <v>0.6115046296296337</v>
      </c>
      <c r="B499" s="2" t="s">
        <v>31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3.18</v>
      </c>
      <c r="H499" s="2" t="s">
        <v>12</v>
      </c>
    </row>
    <row r="500" spans="1:8" x14ac:dyDescent="0.3">
      <c r="A500" s="1">
        <v>0.61156250000000401</v>
      </c>
      <c r="B500" s="2" t="s">
        <v>31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3.1900000000000004</v>
      </c>
      <c r="H500" s="2" t="s">
        <v>12</v>
      </c>
    </row>
    <row r="501" spans="1:8" x14ac:dyDescent="0.3">
      <c r="A501" s="1">
        <v>0.61160879629630038</v>
      </c>
      <c r="B501" s="2" t="s">
        <v>31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3.18</v>
      </c>
      <c r="H501" s="2" t="s">
        <v>12</v>
      </c>
    </row>
    <row r="502" spans="1:8" x14ac:dyDescent="0.3">
      <c r="A502" s="1">
        <v>0.6116666666666708</v>
      </c>
      <c r="B502" s="2" t="s">
        <v>31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3.1900000000000004</v>
      </c>
      <c r="H502" s="2" t="s">
        <v>12</v>
      </c>
    </row>
    <row r="503" spans="1:8" x14ac:dyDescent="0.3">
      <c r="A503" s="1">
        <v>0.61171296296296707</v>
      </c>
      <c r="B503" s="2" t="s">
        <v>31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3.18</v>
      </c>
      <c r="H503" s="2" t="s">
        <v>12</v>
      </c>
    </row>
    <row r="504" spans="1:8" x14ac:dyDescent="0.3">
      <c r="A504" s="1">
        <v>0.61177083333333737</v>
      </c>
      <c r="B504" s="2" t="s">
        <v>31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3.1900000000000004</v>
      </c>
      <c r="H504" s="2" t="s">
        <v>12</v>
      </c>
    </row>
    <row r="505" spans="1:8" x14ac:dyDescent="0.3">
      <c r="A505" s="1">
        <v>0.61181712962963375</v>
      </c>
      <c r="B505" s="2" t="s">
        <v>31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3.18</v>
      </c>
      <c r="H505" s="2" t="s">
        <v>12</v>
      </c>
    </row>
    <row r="506" spans="1:8" x14ac:dyDescent="0.3">
      <c r="A506" s="1">
        <v>0.61187500000000417</v>
      </c>
      <c r="B506" s="2" t="s">
        <v>31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3.1900000000000004</v>
      </c>
      <c r="H506" s="2" t="s">
        <v>12</v>
      </c>
    </row>
    <row r="507" spans="1:8" x14ac:dyDescent="0.3">
      <c r="A507" s="1">
        <v>0.61192129629630043</v>
      </c>
      <c r="B507" s="2" t="s">
        <v>31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3.18</v>
      </c>
      <c r="H507" s="2" t="s">
        <v>12</v>
      </c>
    </row>
    <row r="508" spans="1:8" x14ac:dyDescent="0.3">
      <c r="A508" s="1">
        <v>0.61197916666667074</v>
      </c>
      <c r="B508" s="2" t="s">
        <v>31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3.1900000000000004</v>
      </c>
      <c r="H508" s="2" t="s">
        <v>12</v>
      </c>
    </row>
    <row r="509" spans="1:8" x14ac:dyDescent="0.3">
      <c r="A509" s="1">
        <v>0.61202546296296712</v>
      </c>
      <c r="B509" s="2" t="s">
        <v>31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3.18</v>
      </c>
      <c r="H509" s="2" t="s">
        <v>12</v>
      </c>
    </row>
    <row r="510" spans="1:8" x14ac:dyDescent="0.3">
      <c r="A510" s="1">
        <v>0.61208333333333753</v>
      </c>
      <c r="B510" s="2" t="s">
        <v>31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3.1900000000000004</v>
      </c>
      <c r="H510" s="2" t="s">
        <v>12</v>
      </c>
    </row>
    <row r="511" spans="1:8" x14ac:dyDescent="0.3">
      <c r="A511" s="1">
        <v>0.6121296296296338</v>
      </c>
      <c r="B511" s="2" t="s">
        <v>31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3.18</v>
      </c>
      <c r="H511" s="2" t="s">
        <v>12</v>
      </c>
    </row>
    <row r="512" spans="1:8" x14ac:dyDescent="0.3">
      <c r="A512" s="1">
        <v>0.6121875000000041</v>
      </c>
      <c r="B512" s="2" t="s">
        <v>31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3.1900000000000004</v>
      </c>
      <c r="H512" s="2" t="s">
        <v>12</v>
      </c>
    </row>
    <row r="513" spans="1:8" x14ac:dyDescent="0.3">
      <c r="A513" s="1">
        <v>0.61223379629630048</v>
      </c>
      <c r="B513" s="2" t="s">
        <v>31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3.18</v>
      </c>
      <c r="H513" s="2" t="s">
        <v>12</v>
      </c>
    </row>
    <row r="514" spans="1:8" x14ac:dyDescent="0.3">
      <c r="A514" s="1">
        <v>0.6122916666666709</v>
      </c>
      <c r="B514" s="2" t="s">
        <v>31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3.1900000000000004</v>
      </c>
      <c r="H514" s="2" t="s">
        <v>12</v>
      </c>
    </row>
    <row r="515" spans="1:8" x14ac:dyDescent="0.3">
      <c r="A515" s="1">
        <v>0.61233796296296716</v>
      </c>
      <c r="B515" s="2" t="s">
        <v>31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3.18</v>
      </c>
      <c r="H515" s="2" t="s">
        <v>12</v>
      </c>
    </row>
    <row r="516" spans="1:8" x14ac:dyDescent="0.3">
      <c r="A516" s="1">
        <v>0.61239583333333747</v>
      </c>
      <c r="B516" s="2" t="s">
        <v>31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3.1900000000000004</v>
      </c>
      <c r="H516" s="2" t="s">
        <v>12</v>
      </c>
    </row>
    <row r="517" spans="1:8" x14ac:dyDescent="0.3">
      <c r="A517" s="1">
        <v>0.61244212962963385</v>
      </c>
      <c r="B517" s="2" t="s">
        <v>31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3.18</v>
      </c>
      <c r="H517" s="2" t="s">
        <v>12</v>
      </c>
    </row>
    <row r="518" spans="1:8" x14ac:dyDescent="0.3">
      <c r="A518" s="1">
        <v>0.61250000000000426</v>
      </c>
      <c r="B518" s="2" t="s">
        <v>31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3.1900000000000004</v>
      </c>
      <c r="H518" s="2" t="s">
        <v>12</v>
      </c>
    </row>
    <row r="519" spans="1:8" x14ac:dyDescent="0.3">
      <c r="A519" s="1">
        <v>0.61254629629630053</v>
      </c>
      <c r="B519" s="2" t="s">
        <v>31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3.18</v>
      </c>
      <c r="H519" s="2" t="s">
        <v>12</v>
      </c>
    </row>
    <row r="520" spans="1:8" x14ac:dyDescent="0.3">
      <c r="A520" s="1">
        <v>0.61260416666667084</v>
      </c>
      <c r="B520" s="2" t="s">
        <v>31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3.1900000000000004</v>
      </c>
      <c r="H520" s="2" t="s">
        <v>12</v>
      </c>
    </row>
    <row r="521" spans="1:8" x14ac:dyDescent="0.3">
      <c r="A521" s="1">
        <v>0.61265046296296721</v>
      </c>
      <c r="B521" s="2" t="s">
        <v>31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3.18</v>
      </c>
      <c r="H521" s="2" t="s">
        <v>12</v>
      </c>
    </row>
    <row r="522" spans="1:8" x14ac:dyDescent="0.3">
      <c r="A522" s="1">
        <v>0.61270833333333763</v>
      </c>
      <c r="B522" s="2" t="s">
        <v>31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3.1900000000000004</v>
      </c>
      <c r="H522" s="2" t="s">
        <v>12</v>
      </c>
    </row>
    <row r="523" spans="1:8" x14ac:dyDescent="0.3">
      <c r="A523" s="1">
        <v>0.6127546296296339</v>
      </c>
      <c r="B523" s="2" t="s">
        <v>31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3.18</v>
      </c>
      <c r="H523" s="2" t="s">
        <v>12</v>
      </c>
    </row>
    <row r="524" spans="1:8" x14ac:dyDescent="0.3">
      <c r="A524" s="1">
        <v>0.6128125000000042</v>
      </c>
      <c r="B524" s="2" t="s">
        <v>31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3.1900000000000004</v>
      </c>
      <c r="H524" s="2" t="s">
        <v>12</v>
      </c>
    </row>
    <row r="525" spans="1:8" x14ac:dyDescent="0.3">
      <c r="A525" s="1">
        <v>0.61285879629630058</v>
      </c>
      <c r="B525" s="2" t="s">
        <v>31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3.18</v>
      </c>
      <c r="H525" s="2" t="s">
        <v>12</v>
      </c>
    </row>
    <row r="526" spans="1:8" x14ac:dyDescent="0.3">
      <c r="A526" s="1">
        <v>0.612916666666671</v>
      </c>
      <c r="B526" s="2" t="s">
        <v>31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3.1900000000000004</v>
      </c>
      <c r="H526" s="2" t="s">
        <v>12</v>
      </c>
    </row>
    <row r="527" spans="1:8" x14ac:dyDescent="0.3">
      <c r="A527" s="1">
        <v>0.61296296296296726</v>
      </c>
      <c r="B527" s="2" t="s">
        <v>31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3.18</v>
      </c>
      <c r="H527" s="2" t="s">
        <v>12</v>
      </c>
    </row>
    <row r="528" spans="1:8" x14ac:dyDescent="0.3">
      <c r="A528" s="1">
        <v>0.61302083333333757</v>
      </c>
      <c r="B528" s="2" t="s">
        <v>31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3.1900000000000004</v>
      </c>
      <c r="H528" s="2" t="s">
        <v>12</v>
      </c>
    </row>
    <row r="529" spans="1:8" x14ac:dyDescent="0.3">
      <c r="A529" s="1">
        <v>0.61306712962963394</v>
      </c>
      <c r="B529" s="2" t="s">
        <v>31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3.18</v>
      </c>
      <c r="H529" s="2" t="s">
        <v>12</v>
      </c>
    </row>
    <row r="530" spans="1:8" x14ac:dyDescent="0.3">
      <c r="A530" s="1">
        <v>0.61312500000000436</v>
      </c>
      <c r="B530" s="2" t="s">
        <v>31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3.1900000000000004</v>
      </c>
      <c r="H530" s="2" t="s">
        <v>12</v>
      </c>
    </row>
    <row r="531" spans="1:8" x14ac:dyDescent="0.3">
      <c r="A531" s="1">
        <v>0.61317129629630063</v>
      </c>
      <c r="B531" s="2" t="s">
        <v>31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3.18</v>
      </c>
      <c r="H531" s="2" t="s">
        <v>12</v>
      </c>
    </row>
    <row r="532" spans="1:8" x14ac:dyDescent="0.3">
      <c r="A532" s="1">
        <v>0.61322916666667093</v>
      </c>
      <c r="B532" s="2" t="s">
        <v>31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3.1900000000000004</v>
      </c>
      <c r="H532" s="2" t="s">
        <v>12</v>
      </c>
    </row>
    <row r="533" spans="1:8" x14ac:dyDescent="0.3">
      <c r="A533" s="1">
        <v>0.61327546296296731</v>
      </c>
      <c r="B533" s="2" t="s">
        <v>31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3.18</v>
      </c>
      <c r="H533" s="2" t="s">
        <v>12</v>
      </c>
    </row>
    <row r="534" spans="1:8" x14ac:dyDescent="0.3">
      <c r="A534" s="1">
        <v>0.61333333333333773</v>
      </c>
      <c r="B534" s="2" t="s">
        <v>31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3.1900000000000004</v>
      </c>
      <c r="H534" s="2" t="s">
        <v>12</v>
      </c>
    </row>
    <row r="535" spans="1:8" x14ac:dyDescent="0.3">
      <c r="A535" s="1">
        <v>0.61337962962963399</v>
      </c>
      <c r="B535" s="2" t="s">
        <v>31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3.18</v>
      </c>
      <c r="H535" s="2" t="s">
        <v>12</v>
      </c>
    </row>
    <row r="536" spans="1:8" x14ac:dyDescent="0.3">
      <c r="A536" s="1">
        <v>0.6134375000000043</v>
      </c>
      <c r="B536" s="2" t="s">
        <v>31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3.1900000000000004</v>
      </c>
      <c r="H536" s="2" t="s">
        <v>12</v>
      </c>
    </row>
    <row r="537" spans="1:8" x14ac:dyDescent="0.3">
      <c r="A537" s="1">
        <v>0.61348379629630068</v>
      </c>
      <c r="B537" s="2" t="s">
        <v>31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3.18</v>
      </c>
      <c r="H537" s="2" t="s">
        <v>12</v>
      </c>
    </row>
    <row r="538" spans="1:8" x14ac:dyDescent="0.3">
      <c r="A538" s="1">
        <v>0.61354166666667109</v>
      </c>
      <c r="B538" s="2" t="s">
        <v>31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3.1900000000000004</v>
      </c>
      <c r="H538" s="2" t="s">
        <v>12</v>
      </c>
    </row>
    <row r="539" spans="1:8" x14ac:dyDescent="0.3">
      <c r="A539" s="1">
        <v>0.61358796296296736</v>
      </c>
      <c r="B539" s="2" t="s">
        <v>31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3.18</v>
      </c>
      <c r="H539" s="2" t="s">
        <v>12</v>
      </c>
    </row>
    <row r="540" spans="1:8" x14ac:dyDescent="0.3">
      <c r="A540" s="1">
        <v>0.61364583333333766</v>
      </c>
      <c r="B540" s="2" t="s">
        <v>31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3.1900000000000004</v>
      </c>
      <c r="H540" s="2" t="s">
        <v>12</v>
      </c>
    </row>
    <row r="541" spans="1:8" x14ac:dyDescent="0.3">
      <c r="A541" s="1">
        <v>0.61369212962963404</v>
      </c>
      <c r="B541" s="2" t="s">
        <v>31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3.18</v>
      </c>
      <c r="H541" s="2" t="s">
        <v>12</v>
      </c>
    </row>
    <row r="542" spans="1:8" x14ac:dyDescent="0.3">
      <c r="A542" s="1">
        <v>0.61375000000000446</v>
      </c>
      <c r="B542" s="2" t="s">
        <v>31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3.1900000000000004</v>
      </c>
      <c r="H542" s="2" t="s">
        <v>12</v>
      </c>
    </row>
    <row r="543" spans="1:8" x14ac:dyDescent="0.3">
      <c r="A543" s="1">
        <v>0.61379629629630073</v>
      </c>
      <c r="B543" s="2" t="s">
        <v>31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3.18</v>
      </c>
      <c r="H543" s="2" t="s">
        <v>12</v>
      </c>
    </row>
    <row r="544" spans="1:8" x14ac:dyDescent="0.3">
      <c r="A544" s="1">
        <v>0.61385416666667103</v>
      </c>
      <c r="B544" s="2" t="s">
        <v>31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3.1900000000000004</v>
      </c>
      <c r="H544" s="2" t="s">
        <v>12</v>
      </c>
    </row>
    <row r="545" spans="1:8" x14ac:dyDescent="0.3">
      <c r="A545" s="1">
        <v>0.61390046296296741</v>
      </c>
      <c r="B545" s="2" t="s">
        <v>31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3.18</v>
      </c>
      <c r="H545" s="2" t="s">
        <v>12</v>
      </c>
    </row>
    <row r="546" spans="1:8" x14ac:dyDescent="0.3">
      <c r="A546" s="1">
        <v>0.61395833333333782</v>
      </c>
      <c r="B546" s="2" t="s">
        <v>31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3.1900000000000004</v>
      </c>
      <c r="H546" s="2" t="s">
        <v>12</v>
      </c>
    </row>
    <row r="547" spans="1:8" x14ac:dyDescent="0.3">
      <c r="A547" s="1">
        <v>0.61400462962963409</v>
      </c>
      <c r="B547" s="2" t="s">
        <v>31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3.18</v>
      </c>
      <c r="H547" s="2" t="s">
        <v>12</v>
      </c>
    </row>
    <row r="548" spans="1:8" x14ac:dyDescent="0.3">
      <c r="A548" s="1">
        <v>0.6140625000000044</v>
      </c>
      <c r="B548" s="2" t="s">
        <v>31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3.1900000000000004</v>
      </c>
      <c r="H548" s="2" t="s">
        <v>12</v>
      </c>
    </row>
    <row r="549" spans="1:8" x14ac:dyDescent="0.3">
      <c r="A549" s="1">
        <v>0.61410879629630077</v>
      </c>
      <c r="B549" s="2" t="s">
        <v>31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3.18</v>
      </c>
      <c r="H549" s="2" t="s">
        <v>12</v>
      </c>
    </row>
    <row r="550" spans="1:8" x14ac:dyDescent="0.3">
      <c r="A550" s="1">
        <v>0.61416666666667119</v>
      </c>
      <c r="B550" s="2" t="s">
        <v>31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3.1900000000000004</v>
      </c>
      <c r="H550" s="2" t="s">
        <v>12</v>
      </c>
    </row>
    <row r="551" spans="1:8" x14ac:dyDescent="0.3">
      <c r="A551" s="1">
        <v>0.61421296296296746</v>
      </c>
      <c r="B551" s="2" t="s">
        <v>31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3.18</v>
      </c>
      <c r="H551" s="2" t="s">
        <v>12</v>
      </c>
    </row>
    <row r="552" spans="1:8" x14ac:dyDescent="0.3">
      <c r="A552" s="1">
        <v>0.61427083333333776</v>
      </c>
      <c r="B552" s="2" t="s">
        <v>31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3.1900000000000004</v>
      </c>
      <c r="H552" s="2" t="s">
        <v>12</v>
      </c>
    </row>
    <row r="553" spans="1:8" x14ac:dyDescent="0.3">
      <c r="A553" s="1">
        <v>0.61431712962963414</v>
      </c>
      <c r="B553" s="2" t="s">
        <v>31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3.18</v>
      </c>
      <c r="H553" s="2" t="s">
        <v>12</v>
      </c>
    </row>
    <row r="554" spans="1:8" x14ac:dyDescent="0.3">
      <c r="A554" s="1">
        <v>0.61437500000000456</v>
      </c>
      <c r="B554" s="2" t="s">
        <v>31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3.1900000000000004</v>
      </c>
      <c r="H554" s="2" t="s">
        <v>12</v>
      </c>
    </row>
    <row r="555" spans="1:8" x14ac:dyDescent="0.3">
      <c r="A555" s="1">
        <v>0.61442129629630082</v>
      </c>
      <c r="B555" s="2" t="s">
        <v>31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3.18</v>
      </c>
      <c r="H555" s="2" t="s">
        <v>12</v>
      </c>
    </row>
    <row r="556" spans="1:8" x14ac:dyDescent="0.3">
      <c r="A556" s="1">
        <v>0.61447916666667113</v>
      </c>
      <c r="B556" s="2" t="s">
        <v>31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3.1900000000000004</v>
      </c>
      <c r="H556" s="2" t="s">
        <v>12</v>
      </c>
    </row>
    <row r="557" spans="1:8" x14ac:dyDescent="0.3">
      <c r="A557" s="1">
        <v>0.61452546296296751</v>
      </c>
      <c r="B557" s="2" t="s">
        <v>31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3.18</v>
      </c>
      <c r="H557" s="2" t="s">
        <v>12</v>
      </c>
    </row>
    <row r="558" spans="1:8" x14ac:dyDescent="0.3">
      <c r="A558" s="1">
        <v>0.61458333333333792</v>
      </c>
      <c r="B558" s="2" t="s">
        <v>31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3.1900000000000004</v>
      </c>
      <c r="H558" s="2" t="s">
        <v>12</v>
      </c>
    </row>
    <row r="559" spans="1:8" x14ac:dyDescent="0.3">
      <c r="A559" s="1">
        <v>0.61462962962963419</v>
      </c>
      <c r="B559" s="2" t="s">
        <v>31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3.18</v>
      </c>
      <c r="H559" s="2" t="s">
        <v>12</v>
      </c>
    </row>
    <row r="560" spans="1:8" x14ac:dyDescent="0.3">
      <c r="A560" s="1">
        <v>0.61468750000000449</v>
      </c>
      <c r="B560" s="2" t="s">
        <v>31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3.1900000000000004</v>
      </c>
      <c r="H560" s="2" t="s">
        <v>12</v>
      </c>
    </row>
    <row r="561" spans="1:8" x14ac:dyDescent="0.3">
      <c r="A561" s="1">
        <v>0.61473379629630087</v>
      </c>
      <c r="B561" s="2" t="s">
        <v>31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3.16</v>
      </c>
      <c r="H561" s="2" t="s">
        <v>12</v>
      </c>
    </row>
    <row r="562" spans="1:8" x14ac:dyDescent="0.3">
      <c r="A562" s="1">
        <v>0.61479166666667129</v>
      </c>
      <c r="B562" s="2" t="s">
        <v>31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3.1900000000000004</v>
      </c>
      <c r="H562" s="2" t="s">
        <v>12</v>
      </c>
    </row>
    <row r="563" spans="1:8" x14ac:dyDescent="0.3">
      <c r="A563" s="1">
        <v>0.61483796296296755</v>
      </c>
      <c r="B563" s="2" t="s">
        <v>31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3.18</v>
      </c>
      <c r="H563" s="2" t="s">
        <v>12</v>
      </c>
    </row>
    <row r="564" spans="1:8" x14ac:dyDescent="0.3">
      <c r="A564" s="1">
        <v>0.61489583333333786</v>
      </c>
      <c r="B564" s="2" t="s">
        <v>31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3.17</v>
      </c>
      <c r="H564" s="2" t="s">
        <v>12</v>
      </c>
    </row>
    <row r="565" spans="1:8" x14ac:dyDescent="0.3">
      <c r="A565" s="1">
        <v>0.61494212962963424</v>
      </c>
      <c r="B565" s="2" t="s">
        <v>31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3.1900000000000004</v>
      </c>
      <c r="H565" s="2" t="s">
        <v>12</v>
      </c>
    </row>
    <row r="566" spans="1:8" x14ac:dyDescent="0.3">
      <c r="A566" s="1">
        <v>0.61500000000000465</v>
      </c>
      <c r="B566" s="2" t="s">
        <v>31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3.18</v>
      </c>
      <c r="H566" s="2" t="s">
        <v>12</v>
      </c>
    </row>
    <row r="567" spans="1:8" x14ac:dyDescent="0.3">
      <c r="A567" s="1">
        <v>0.61504629629630092</v>
      </c>
      <c r="B567" s="2" t="s">
        <v>31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3.18</v>
      </c>
      <c r="H567" s="2" t="s">
        <v>12</v>
      </c>
    </row>
    <row r="568" spans="1:8" x14ac:dyDescent="0.3">
      <c r="A568" s="1">
        <v>0.61510416666667123</v>
      </c>
      <c r="B568" s="2" t="s">
        <v>31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3.18</v>
      </c>
      <c r="H568" s="2" t="s">
        <v>12</v>
      </c>
    </row>
    <row r="569" spans="1:8" x14ac:dyDescent="0.3">
      <c r="A569" s="1">
        <v>0.6151504629629676</v>
      </c>
      <c r="B569" s="2" t="s">
        <v>31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3.17</v>
      </c>
      <c r="H569" s="2" t="s">
        <v>12</v>
      </c>
    </row>
    <row r="570" spans="1:8" x14ac:dyDescent="0.3">
      <c r="A570" s="1">
        <v>0.61520833333333802</v>
      </c>
      <c r="B570" s="2" t="s">
        <v>31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3.18</v>
      </c>
      <c r="H570" s="2" t="s">
        <v>12</v>
      </c>
    </row>
    <row r="571" spans="1:8" x14ac:dyDescent="0.3">
      <c r="A571" s="1">
        <v>0.61525462962963429</v>
      </c>
      <c r="B571" s="2" t="s">
        <v>31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3.18</v>
      </c>
      <c r="H571" s="2" t="s">
        <v>12</v>
      </c>
    </row>
    <row r="572" spans="1:8" x14ac:dyDescent="0.3">
      <c r="A572" s="1">
        <v>0.61531250000000459</v>
      </c>
      <c r="B572" s="2" t="s">
        <v>31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3.18</v>
      </c>
      <c r="H572" s="2" t="s">
        <v>12</v>
      </c>
    </row>
    <row r="573" spans="1:8" x14ac:dyDescent="0.3">
      <c r="A573" s="1">
        <v>0.61535879629630097</v>
      </c>
      <c r="B573" s="2" t="s">
        <v>31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3.1900000000000004</v>
      </c>
      <c r="H573" s="2" t="s">
        <v>12</v>
      </c>
    </row>
    <row r="574" spans="1:8" x14ac:dyDescent="0.3">
      <c r="A574" s="1">
        <v>0.61541666666667139</v>
      </c>
      <c r="B574" s="2" t="s">
        <v>31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3.18</v>
      </c>
      <c r="H574" s="2" t="s">
        <v>12</v>
      </c>
    </row>
    <row r="575" spans="1:8" x14ac:dyDescent="0.3">
      <c r="A575" s="1">
        <v>0.61546296296296765</v>
      </c>
      <c r="B575" s="2" t="s">
        <v>31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3.17</v>
      </c>
      <c r="H575" s="2" t="s">
        <v>12</v>
      </c>
    </row>
    <row r="576" spans="1:8" x14ac:dyDescent="0.3">
      <c r="A576" s="1">
        <v>0.61552083333333796</v>
      </c>
      <c r="B576" s="2" t="s">
        <v>31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3.18</v>
      </c>
      <c r="H576" s="2" t="s">
        <v>12</v>
      </c>
    </row>
    <row r="577" spans="1:8" x14ac:dyDescent="0.3">
      <c r="A577" s="1">
        <v>0.61556712962963434</v>
      </c>
      <c r="B577" s="2" t="s">
        <v>31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3.1900000000000004</v>
      </c>
      <c r="H577" s="2" t="s">
        <v>12</v>
      </c>
    </row>
    <row r="578" spans="1:8" x14ac:dyDescent="0.3">
      <c r="A578" s="1">
        <v>0.61562500000000475</v>
      </c>
      <c r="B578" s="2" t="s">
        <v>31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3.18</v>
      </c>
      <c r="H578" s="2" t="s">
        <v>12</v>
      </c>
    </row>
    <row r="579" spans="1:8" x14ac:dyDescent="0.3">
      <c r="A579" s="1">
        <v>0.61567129629630102</v>
      </c>
      <c r="B579" s="2" t="s">
        <v>31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3.1900000000000004</v>
      </c>
      <c r="H579" s="2" t="s">
        <v>12</v>
      </c>
    </row>
    <row r="580" spans="1:8" x14ac:dyDescent="0.3">
      <c r="A580" s="1">
        <v>0.61572916666667132</v>
      </c>
      <c r="B580" s="2" t="s">
        <v>31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3.18</v>
      </c>
      <c r="H580" s="2" t="s">
        <v>12</v>
      </c>
    </row>
    <row r="581" spans="1:8" x14ac:dyDescent="0.3">
      <c r="A581" s="1">
        <v>0.6157754629629677</v>
      </c>
      <c r="B581" s="2" t="s">
        <v>31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3.17</v>
      </c>
      <c r="H581" s="2" t="s">
        <v>12</v>
      </c>
    </row>
    <row r="582" spans="1:8" x14ac:dyDescent="0.3">
      <c r="A582" s="1">
        <v>0.61583333333333812</v>
      </c>
      <c r="B582" s="2" t="s">
        <v>31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3.18</v>
      </c>
      <c r="H582" s="2" t="s">
        <v>12</v>
      </c>
    </row>
    <row r="583" spans="1:8" x14ac:dyDescent="0.3">
      <c r="A583" s="1">
        <v>0.61587962962963438</v>
      </c>
      <c r="B583" s="2" t="s">
        <v>31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3.1900000000000004</v>
      </c>
      <c r="H583" s="2" t="s">
        <v>12</v>
      </c>
    </row>
    <row r="584" spans="1:8" x14ac:dyDescent="0.3">
      <c r="A584" s="1">
        <v>0.61593750000000469</v>
      </c>
      <c r="B584" s="2" t="s">
        <v>31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3.18</v>
      </c>
      <c r="H584" s="2" t="s">
        <v>12</v>
      </c>
    </row>
    <row r="585" spans="1:8" x14ac:dyDescent="0.3">
      <c r="A585" s="1">
        <v>0.61598379629630107</v>
      </c>
      <c r="B585" s="2" t="s">
        <v>31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3.17</v>
      </c>
      <c r="H585" s="2" t="s">
        <v>12</v>
      </c>
    </row>
    <row r="586" spans="1:8" x14ac:dyDescent="0.3">
      <c r="A586" s="1">
        <v>0.61604166666667148</v>
      </c>
      <c r="B586" s="2" t="s">
        <v>31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3.17</v>
      </c>
      <c r="H586" s="2" t="s">
        <v>12</v>
      </c>
    </row>
    <row r="587" spans="1:8" x14ac:dyDescent="0.3">
      <c r="A587" s="1">
        <v>0.61608796296296775</v>
      </c>
      <c r="B587" s="2" t="s">
        <v>31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3.18</v>
      </c>
      <c r="H587" s="2" t="s">
        <v>12</v>
      </c>
    </row>
    <row r="588" spans="1:8" x14ac:dyDescent="0.3">
      <c r="A588" s="1">
        <v>0.61614583333333806</v>
      </c>
      <c r="B588" s="2" t="s">
        <v>31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3.18</v>
      </c>
      <c r="H588" s="2" t="s">
        <v>12</v>
      </c>
    </row>
    <row r="589" spans="1:8" x14ac:dyDescent="0.3">
      <c r="A589" s="1">
        <v>0.61619212962963443</v>
      </c>
      <c r="B589" s="2" t="s">
        <v>31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3.18</v>
      </c>
      <c r="H589" s="2" t="s">
        <v>12</v>
      </c>
    </row>
    <row r="590" spans="1:8" x14ac:dyDescent="0.3">
      <c r="A590" s="1">
        <v>0.61625000000000485</v>
      </c>
      <c r="B590" s="2" t="s">
        <v>31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3.21</v>
      </c>
      <c r="H590" s="2" t="s">
        <v>12</v>
      </c>
    </row>
    <row r="591" spans="1:8" x14ac:dyDescent="0.3">
      <c r="A591" s="1">
        <v>0.61629629629630112</v>
      </c>
      <c r="B591" s="2" t="s">
        <v>31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3.1800000000000006</v>
      </c>
      <c r="H591" s="2" t="s">
        <v>12</v>
      </c>
    </row>
    <row r="592" spans="1:8" x14ac:dyDescent="0.3">
      <c r="A592" s="1">
        <v>0.61635416666667142</v>
      </c>
      <c r="B592" s="2" t="s">
        <v>31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3.17</v>
      </c>
      <c r="H592" s="2" t="s">
        <v>12</v>
      </c>
    </row>
    <row r="593" spans="1:8" x14ac:dyDescent="0.3">
      <c r="A593" s="1">
        <v>0.6164004629629678</v>
      </c>
      <c r="B593" s="2" t="s">
        <v>31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3.1600000000000006</v>
      </c>
      <c r="H593" s="2" t="s">
        <v>12</v>
      </c>
    </row>
    <row r="594" spans="1:8" x14ac:dyDescent="0.3">
      <c r="A594" s="1">
        <v>0.61645833333333822</v>
      </c>
      <c r="B594" s="2" t="s">
        <v>31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3.18</v>
      </c>
      <c r="H594" s="2" t="s">
        <v>12</v>
      </c>
    </row>
    <row r="595" spans="1:8" x14ac:dyDescent="0.3">
      <c r="A595" s="1">
        <v>0.61650462962963448</v>
      </c>
      <c r="B595" s="2" t="s">
        <v>31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3.17</v>
      </c>
      <c r="H595" s="2" t="s">
        <v>12</v>
      </c>
    </row>
    <row r="596" spans="1:8" x14ac:dyDescent="0.3">
      <c r="A596" s="1">
        <v>0.61656250000000479</v>
      </c>
      <c r="B596" s="2" t="s">
        <v>31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3.11</v>
      </c>
      <c r="H596" s="2" t="s">
        <v>12</v>
      </c>
    </row>
    <row r="597" spans="1:8" x14ac:dyDescent="0.3">
      <c r="A597" s="1">
        <v>0.61660879629630116</v>
      </c>
      <c r="B597" s="2" t="s">
        <v>31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3.19</v>
      </c>
      <c r="H597" s="2" t="s">
        <v>12</v>
      </c>
    </row>
    <row r="598" spans="1:8" x14ac:dyDescent="0.3">
      <c r="A598" s="1">
        <v>0.61666666666667158</v>
      </c>
      <c r="B598" s="2" t="s">
        <v>31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3.17</v>
      </c>
      <c r="H598" s="2" t="s">
        <v>12</v>
      </c>
    </row>
    <row r="599" spans="1:8" x14ac:dyDescent="0.3">
      <c r="A599" s="1">
        <v>0.61671296296296785</v>
      </c>
      <c r="B599" s="2" t="s">
        <v>31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3.18</v>
      </c>
      <c r="H599" s="2" t="s">
        <v>12</v>
      </c>
    </row>
    <row r="600" spans="1:8" x14ac:dyDescent="0.3">
      <c r="A600" s="1">
        <v>0.61677083333333815</v>
      </c>
      <c r="B600" s="2" t="s">
        <v>31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3.17</v>
      </c>
      <c r="H600" s="2" t="s">
        <v>12</v>
      </c>
    </row>
    <row r="601" spans="1:8" x14ac:dyDescent="0.3">
      <c r="A601" s="1">
        <v>0.61681712962963453</v>
      </c>
      <c r="B601" s="2" t="s">
        <v>31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3.17</v>
      </c>
      <c r="H601" s="2" t="s">
        <v>12</v>
      </c>
    </row>
    <row r="602" spans="1:8" x14ac:dyDescent="0.3">
      <c r="A602" s="1">
        <v>0.61687500000000495</v>
      </c>
      <c r="B602" s="2" t="s">
        <v>31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3.12</v>
      </c>
      <c r="H602" s="2" t="s">
        <v>12</v>
      </c>
    </row>
    <row r="603" spans="1:8" x14ac:dyDescent="0.3">
      <c r="A603" s="1">
        <v>0.61692129629630121</v>
      </c>
      <c r="B603" s="2" t="s">
        <v>31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3.17</v>
      </c>
      <c r="H603" s="2" t="s">
        <v>12</v>
      </c>
    </row>
    <row r="604" spans="1:8" x14ac:dyDescent="0.3">
      <c r="A604" s="1">
        <v>0.61697916666667152</v>
      </c>
      <c r="B604" s="2" t="s">
        <v>31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3.17</v>
      </c>
      <c r="H604" s="2" t="s">
        <v>12</v>
      </c>
    </row>
    <row r="605" spans="1:8" x14ac:dyDescent="0.3">
      <c r="A605" s="1">
        <v>0.6170254629629679</v>
      </c>
      <c r="B605" s="2" t="s">
        <v>31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3.18</v>
      </c>
      <c r="H605" s="2" t="s">
        <v>12</v>
      </c>
    </row>
    <row r="606" spans="1:8" x14ac:dyDescent="0.3">
      <c r="A606" s="1">
        <v>0.61708333333333831</v>
      </c>
      <c r="B606" s="2" t="s">
        <v>31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3.17</v>
      </c>
      <c r="H606" s="2" t="s">
        <v>12</v>
      </c>
    </row>
    <row r="607" spans="1:8" x14ac:dyDescent="0.3">
      <c r="A607" s="1">
        <v>0.61712962962963458</v>
      </c>
      <c r="B607" s="2" t="s">
        <v>31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3.17</v>
      </c>
      <c r="H607" s="2" t="s">
        <v>12</v>
      </c>
    </row>
    <row r="608" spans="1:8" x14ac:dyDescent="0.3">
      <c r="A608" s="1">
        <v>0.61718750000000488</v>
      </c>
      <c r="B608" s="2" t="s">
        <v>31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3.18</v>
      </c>
      <c r="H608" s="2" t="s">
        <v>12</v>
      </c>
    </row>
    <row r="609" spans="1:8" x14ac:dyDescent="0.3">
      <c r="A609" s="1">
        <v>0.61723379629630126</v>
      </c>
      <c r="B609" s="2" t="s">
        <v>31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3.17</v>
      </c>
      <c r="H609" s="2" t="s">
        <v>12</v>
      </c>
    </row>
    <row r="610" spans="1:8" x14ac:dyDescent="0.3">
      <c r="A610" s="1">
        <v>0.61729166666667168</v>
      </c>
      <c r="B610" s="2" t="s">
        <v>31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3.17</v>
      </c>
      <c r="H610" s="2" t="s">
        <v>12</v>
      </c>
    </row>
    <row r="611" spans="1:8" x14ac:dyDescent="0.3">
      <c r="A611" s="1">
        <v>0.61733796296296795</v>
      </c>
      <c r="B611" s="2" t="s">
        <v>31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3.18</v>
      </c>
      <c r="H611" s="2" t="s">
        <v>12</v>
      </c>
    </row>
    <row r="612" spans="1:8" x14ac:dyDescent="0.3">
      <c r="A612" s="1">
        <v>0.61739583333333825</v>
      </c>
      <c r="B612" s="2" t="s">
        <v>31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3.17</v>
      </c>
      <c r="H612" s="2" t="s">
        <v>12</v>
      </c>
    </row>
    <row r="613" spans="1:8" x14ac:dyDescent="0.3">
      <c r="A613" s="1">
        <v>0.61744212962963463</v>
      </c>
      <c r="B613" s="2" t="s">
        <v>31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3.11</v>
      </c>
      <c r="H613" s="2" t="s">
        <v>12</v>
      </c>
    </row>
    <row r="614" spans="1:8" x14ac:dyDescent="0.3">
      <c r="A614" s="1">
        <v>0.61750000000000504</v>
      </c>
      <c r="B614" s="2" t="s">
        <v>31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3.18</v>
      </c>
      <c r="H614" s="2" t="s">
        <v>12</v>
      </c>
    </row>
    <row r="615" spans="1:8" x14ac:dyDescent="0.3">
      <c r="A615" s="1">
        <v>0.61754629629630131</v>
      </c>
      <c r="B615" s="2" t="s">
        <v>31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3.17</v>
      </c>
      <c r="H615" s="2" t="s">
        <v>12</v>
      </c>
    </row>
    <row r="616" spans="1:8" x14ac:dyDescent="0.3">
      <c r="A616" s="1">
        <v>0.61760416666667162</v>
      </c>
      <c r="B616" s="2" t="s">
        <v>31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3.17</v>
      </c>
      <c r="H616" s="2" t="s">
        <v>12</v>
      </c>
    </row>
    <row r="617" spans="1:8" x14ac:dyDescent="0.3">
      <c r="A617" s="1">
        <v>0.61765046296296799</v>
      </c>
      <c r="B617" s="2" t="s">
        <v>31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3.18</v>
      </c>
      <c r="H617" s="2" t="s">
        <v>12</v>
      </c>
    </row>
    <row r="618" spans="1:8" x14ac:dyDescent="0.3">
      <c r="A618" s="1">
        <v>0.61770833333333841</v>
      </c>
      <c r="B618" s="2" t="s">
        <v>31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3.17</v>
      </c>
      <c r="H618" s="2" t="s">
        <v>12</v>
      </c>
    </row>
    <row r="619" spans="1:8" x14ac:dyDescent="0.3">
      <c r="A619" s="1">
        <v>0.61775462962963468</v>
      </c>
      <c r="B619" s="2" t="s">
        <v>31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3.17</v>
      </c>
      <c r="H619" s="2" t="s">
        <v>12</v>
      </c>
    </row>
    <row r="620" spans="1:8" x14ac:dyDescent="0.3">
      <c r="A620" s="1">
        <v>0.61781250000000498</v>
      </c>
      <c r="B620" s="2" t="s">
        <v>31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3.12</v>
      </c>
      <c r="H620" s="2" t="s">
        <v>12</v>
      </c>
    </row>
    <row r="621" spans="1:8" x14ac:dyDescent="0.3">
      <c r="A621" s="1">
        <v>0.61785879629630136</v>
      </c>
      <c r="B621" s="2" t="s">
        <v>31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3.17</v>
      </c>
      <c r="H621" s="2" t="s">
        <v>12</v>
      </c>
    </row>
    <row r="622" spans="1:8" x14ac:dyDescent="0.3">
      <c r="A622" s="1">
        <v>0.61791666666667178</v>
      </c>
      <c r="B622" s="2" t="s">
        <v>31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3.17</v>
      </c>
      <c r="H622" s="2" t="s">
        <v>12</v>
      </c>
    </row>
    <row r="623" spans="1:8" x14ac:dyDescent="0.3">
      <c r="A623" s="1">
        <v>0.61796296296296804</v>
      </c>
      <c r="B623" s="2" t="s">
        <v>31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3.18</v>
      </c>
      <c r="H623" s="2" t="s">
        <v>12</v>
      </c>
    </row>
    <row r="624" spans="1:8" x14ac:dyDescent="0.3">
      <c r="A624" s="1">
        <v>0.61802083333333835</v>
      </c>
      <c r="B624" s="2" t="s">
        <v>31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3.17</v>
      </c>
      <c r="H624" s="2" t="s">
        <v>12</v>
      </c>
    </row>
    <row r="625" spans="1:8" x14ac:dyDescent="0.3">
      <c r="A625" s="1">
        <v>0.61806712962963473</v>
      </c>
      <c r="B625" s="2" t="s">
        <v>31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3.17</v>
      </c>
      <c r="H625" s="2" t="s">
        <v>12</v>
      </c>
    </row>
    <row r="626" spans="1:8" x14ac:dyDescent="0.3">
      <c r="A626" s="1">
        <v>0.61812500000000514</v>
      </c>
      <c r="B626" s="2" t="s">
        <v>31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3.18</v>
      </c>
      <c r="H626" s="2" t="s">
        <v>12</v>
      </c>
    </row>
    <row r="627" spans="1:8" x14ac:dyDescent="0.3">
      <c r="A627" s="1">
        <v>0.61817129629630141</v>
      </c>
      <c r="B627" s="2" t="s">
        <v>31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3.17</v>
      </c>
      <c r="H627" s="2" t="s">
        <v>12</v>
      </c>
    </row>
    <row r="628" spans="1:8" x14ac:dyDescent="0.3">
      <c r="A628" s="1">
        <v>0.61822916666667171</v>
      </c>
      <c r="B628" s="2" t="s">
        <v>31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3.13</v>
      </c>
      <c r="H628" s="2" t="s">
        <v>12</v>
      </c>
    </row>
    <row r="629" spans="1:8" x14ac:dyDescent="0.3">
      <c r="A629" s="1">
        <v>0.61827546296296809</v>
      </c>
      <c r="B629" s="2" t="s">
        <v>31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3.18</v>
      </c>
      <c r="H629" s="2" t="s">
        <v>12</v>
      </c>
    </row>
    <row r="630" spans="1:8" x14ac:dyDescent="0.3">
      <c r="A630" s="1">
        <v>0.61833333333333851</v>
      </c>
      <c r="B630" s="2" t="s">
        <v>31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3.17</v>
      </c>
      <c r="H630" s="2" t="s">
        <v>12</v>
      </c>
    </row>
    <row r="631" spans="1:8" x14ac:dyDescent="0.3">
      <c r="A631" s="1">
        <v>0.61837962962963477</v>
      </c>
      <c r="B631" s="2" t="s">
        <v>31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3.17</v>
      </c>
      <c r="H631" s="2" t="s">
        <v>12</v>
      </c>
    </row>
    <row r="632" spans="1:8" x14ac:dyDescent="0.3">
      <c r="A632" s="1">
        <v>0.61843750000000508</v>
      </c>
      <c r="B632" s="2" t="s">
        <v>31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3.18</v>
      </c>
      <c r="H632" s="2" t="s">
        <v>12</v>
      </c>
    </row>
    <row r="633" spans="1:8" x14ac:dyDescent="0.3">
      <c r="A633" s="1">
        <v>0.61848379629630146</v>
      </c>
      <c r="B633" s="2" t="s">
        <v>31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3.17</v>
      </c>
      <c r="H633" s="2" t="s">
        <v>12</v>
      </c>
    </row>
    <row r="634" spans="1:8" x14ac:dyDescent="0.3">
      <c r="A634" s="1">
        <v>0.61854166666667187</v>
      </c>
      <c r="B634" s="2" t="s">
        <v>31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3.17</v>
      </c>
      <c r="H634" s="2" t="s">
        <v>12</v>
      </c>
    </row>
    <row r="635" spans="1:8" x14ac:dyDescent="0.3">
      <c r="A635" s="1">
        <v>0.61858796296296814</v>
      </c>
      <c r="B635" s="2" t="s">
        <v>31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3.18</v>
      </c>
      <c r="H635" s="2" t="s">
        <v>12</v>
      </c>
    </row>
    <row r="636" spans="1:8" x14ac:dyDescent="0.3">
      <c r="A636" s="1">
        <v>0.61864583333333845</v>
      </c>
      <c r="B636" s="2" t="s">
        <v>31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3.17</v>
      </c>
      <c r="H636" s="2" t="s">
        <v>12</v>
      </c>
    </row>
    <row r="637" spans="1:8" x14ac:dyDescent="0.3">
      <c r="A637" s="1">
        <v>0.61869212962963482</v>
      </c>
      <c r="B637" s="2" t="s">
        <v>31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3.17</v>
      </c>
      <c r="H637" s="2" t="s">
        <v>12</v>
      </c>
    </row>
    <row r="638" spans="1:8" x14ac:dyDescent="0.3">
      <c r="A638" s="1">
        <v>0.61875000000000524</v>
      </c>
      <c r="B638" s="2" t="s">
        <v>31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3.18</v>
      </c>
      <c r="H638" s="2" t="s">
        <v>12</v>
      </c>
    </row>
    <row r="639" spans="1:8" x14ac:dyDescent="0.3">
      <c r="A639" s="1">
        <v>0.61879629629630151</v>
      </c>
      <c r="B639" s="2" t="s">
        <v>31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3.11</v>
      </c>
      <c r="H639" s="2" t="s">
        <v>12</v>
      </c>
    </row>
    <row r="640" spans="1:8" x14ac:dyDescent="0.3">
      <c r="A640" s="1">
        <v>0.61885416666667181</v>
      </c>
      <c r="B640" s="2" t="s">
        <v>31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3.17</v>
      </c>
      <c r="H640" s="2" t="s">
        <v>12</v>
      </c>
    </row>
    <row r="641" spans="1:8" x14ac:dyDescent="0.3">
      <c r="A641" s="1">
        <v>0.61890046296296819</v>
      </c>
      <c r="B641" s="2" t="s">
        <v>31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3.18</v>
      </c>
      <c r="H641" s="2" t="s">
        <v>12</v>
      </c>
    </row>
    <row r="642" spans="1:8" x14ac:dyDescent="0.3">
      <c r="A642" s="1">
        <v>0.61895833333333861</v>
      </c>
      <c r="B642" s="2" t="s">
        <v>31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3.17</v>
      </c>
      <c r="H642" s="2" t="s">
        <v>12</v>
      </c>
    </row>
    <row r="643" spans="1:8" x14ac:dyDescent="0.3">
      <c r="A643" s="1">
        <v>0.61900462962963487</v>
      </c>
      <c r="B643" s="2" t="s">
        <v>31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3.17</v>
      </c>
      <c r="H643" s="2" t="s">
        <v>12</v>
      </c>
    </row>
    <row r="644" spans="1:8" x14ac:dyDescent="0.3">
      <c r="A644" s="1">
        <v>0.61906250000000518</v>
      </c>
      <c r="B644" s="2" t="s">
        <v>31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3.18</v>
      </c>
      <c r="H644" s="2" t="s">
        <v>12</v>
      </c>
    </row>
    <row r="645" spans="1:8" x14ac:dyDescent="0.3">
      <c r="A645" s="1">
        <v>0.61910879629630156</v>
      </c>
      <c r="B645" s="2" t="s">
        <v>31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3.17</v>
      </c>
      <c r="H645" s="2" t="s">
        <v>12</v>
      </c>
    </row>
    <row r="646" spans="1:8" x14ac:dyDescent="0.3">
      <c r="A646" s="1">
        <v>0.61916666666667197</v>
      </c>
      <c r="B646" s="2" t="s">
        <v>31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3.17</v>
      </c>
      <c r="H646" s="2" t="s">
        <v>12</v>
      </c>
    </row>
    <row r="647" spans="1:8" x14ac:dyDescent="0.3">
      <c r="A647" s="1">
        <v>0.61921296296296824</v>
      </c>
      <c r="B647" s="2" t="s">
        <v>31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3.12</v>
      </c>
      <c r="H647" s="2" t="s">
        <v>12</v>
      </c>
    </row>
    <row r="648" spans="1:8" x14ac:dyDescent="0.3">
      <c r="A648" s="1">
        <v>0.61927083333333854</v>
      </c>
      <c r="B648" s="2" t="s">
        <v>31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3.17</v>
      </c>
      <c r="H648" s="2" t="s">
        <v>12</v>
      </c>
    </row>
    <row r="649" spans="1:8" x14ac:dyDescent="0.3">
      <c r="A649" s="1">
        <v>0.61931712962963492</v>
      </c>
      <c r="B649" s="2" t="s">
        <v>31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3.17</v>
      </c>
      <c r="H649" s="2" t="s">
        <v>12</v>
      </c>
    </row>
    <row r="650" spans="1:8" x14ac:dyDescent="0.3">
      <c r="A650" s="1">
        <v>0.61937500000000534</v>
      </c>
      <c r="B650" s="2" t="s">
        <v>31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3.15</v>
      </c>
      <c r="H650" s="2" t="s">
        <v>12</v>
      </c>
    </row>
    <row r="651" spans="1:8" x14ac:dyDescent="0.3">
      <c r="A651" s="1">
        <v>0.6194212962963016</v>
      </c>
      <c r="B651" s="2" t="s">
        <v>31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3.17</v>
      </c>
      <c r="H651" s="2" t="s">
        <v>12</v>
      </c>
    </row>
    <row r="652" spans="1:8" x14ac:dyDescent="0.3">
      <c r="A652" s="1">
        <v>0.61947916666667191</v>
      </c>
      <c r="B652" s="2" t="s">
        <v>31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3.17</v>
      </c>
      <c r="H652" s="2" t="s">
        <v>12</v>
      </c>
    </row>
    <row r="653" spans="1:8" x14ac:dyDescent="0.3">
      <c r="A653" s="1">
        <v>0.61952546296296829</v>
      </c>
      <c r="B653" s="2" t="s">
        <v>31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3.18</v>
      </c>
      <c r="H653" s="2" t="s">
        <v>12</v>
      </c>
    </row>
    <row r="654" spans="1:8" x14ac:dyDescent="0.3">
      <c r="A654" s="1">
        <v>0.6195833333333387</v>
      </c>
      <c r="B654" s="2" t="s">
        <v>31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3.17</v>
      </c>
      <c r="H654" s="2" t="s">
        <v>12</v>
      </c>
    </row>
    <row r="655" spans="1:8" x14ac:dyDescent="0.3">
      <c r="A655" s="1">
        <v>0.61962962962963497</v>
      </c>
      <c r="B655" s="2" t="s">
        <v>31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3.13</v>
      </c>
      <c r="H655" s="2" t="s">
        <v>12</v>
      </c>
    </row>
    <row r="656" spans="1:8" x14ac:dyDescent="0.3">
      <c r="A656" s="1">
        <v>0.61968750000000528</v>
      </c>
      <c r="B656" s="2" t="s">
        <v>31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3.18</v>
      </c>
      <c r="H656" s="2" t="s">
        <v>12</v>
      </c>
    </row>
    <row r="657" spans="1:8" x14ac:dyDescent="0.3">
      <c r="A657" s="1">
        <v>0.61973379629630165</v>
      </c>
      <c r="B657" s="2" t="s">
        <v>31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3.17</v>
      </c>
      <c r="H657" s="2" t="s">
        <v>12</v>
      </c>
    </row>
    <row r="658" spans="1:8" x14ac:dyDescent="0.3">
      <c r="A658" s="1">
        <v>0.61979166666667207</v>
      </c>
      <c r="B658" s="2" t="s">
        <v>31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3.17</v>
      </c>
      <c r="H658" s="2" t="s">
        <v>12</v>
      </c>
    </row>
    <row r="659" spans="1:8" x14ac:dyDescent="0.3">
      <c r="A659" s="1">
        <v>0.61983796296296834</v>
      </c>
      <c r="B659" s="2" t="s">
        <v>31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3.18</v>
      </c>
      <c r="H659" s="2" t="s">
        <v>12</v>
      </c>
    </row>
    <row r="660" spans="1:8" x14ac:dyDescent="0.3">
      <c r="A660" s="1">
        <v>0.61989583333333864</v>
      </c>
      <c r="B660" s="2" t="s">
        <v>31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3.17</v>
      </c>
      <c r="H660" s="2" t="s">
        <v>12</v>
      </c>
    </row>
    <row r="661" spans="1:8" x14ac:dyDescent="0.3">
      <c r="A661" s="1">
        <v>0.61994212962963502</v>
      </c>
      <c r="B661" s="2" t="s">
        <v>31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3.15</v>
      </c>
      <c r="H661" s="2" t="s">
        <v>12</v>
      </c>
    </row>
    <row r="662" spans="1:8" x14ac:dyDescent="0.3">
      <c r="A662" s="1">
        <v>0.62000000000000544</v>
      </c>
      <c r="B662" s="2" t="s">
        <v>31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3.18</v>
      </c>
      <c r="H662" s="2" t="s">
        <v>12</v>
      </c>
    </row>
    <row r="663" spans="1:8" x14ac:dyDescent="0.3">
      <c r="A663" s="1">
        <v>0.6200462962963017</v>
      </c>
      <c r="B663" s="2" t="s">
        <v>31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3.17</v>
      </c>
      <c r="H663" s="2" t="s">
        <v>12</v>
      </c>
    </row>
    <row r="664" spans="1:8" x14ac:dyDescent="0.3">
      <c r="A664" s="1">
        <v>0.62010416666667201</v>
      </c>
      <c r="B664" s="2" t="s">
        <v>31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3.17</v>
      </c>
      <c r="H664" s="2" t="s">
        <v>12</v>
      </c>
    </row>
    <row r="665" spans="1:8" x14ac:dyDescent="0.3">
      <c r="A665" s="1">
        <v>0.62015046296296839</v>
      </c>
      <c r="B665" s="2" t="s">
        <v>31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3.18</v>
      </c>
      <c r="H665" s="2" t="s">
        <v>12</v>
      </c>
    </row>
    <row r="666" spans="1:8" x14ac:dyDescent="0.3">
      <c r="A666" s="1">
        <v>0.6202083333333388</v>
      </c>
      <c r="B666" s="2" t="s">
        <v>31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3.17</v>
      </c>
      <c r="H666" s="2" t="s">
        <v>12</v>
      </c>
    </row>
    <row r="667" spans="1:8" x14ac:dyDescent="0.3">
      <c r="A667" s="1">
        <v>0.62025462962963507</v>
      </c>
      <c r="B667" s="2" t="s">
        <v>31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3.15</v>
      </c>
      <c r="H667" s="2" t="s">
        <v>12</v>
      </c>
    </row>
    <row r="668" spans="1:8" x14ac:dyDescent="0.3">
      <c r="A668" s="1">
        <v>0.62031250000000537</v>
      </c>
      <c r="B668" s="2" t="s">
        <v>31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3.18</v>
      </c>
      <c r="H668" s="2" t="s">
        <v>12</v>
      </c>
    </row>
    <row r="669" spans="1:8" x14ac:dyDescent="0.3">
      <c r="A669" s="1">
        <v>0.62035879629630175</v>
      </c>
      <c r="B669" s="2" t="s">
        <v>31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3.17</v>
      </c>
      <c r="H669" s="2" t="s">
        <v>12</v>
      </c>
    </row>
    <row r="670" spans="1:8" x14ac:dyDescent="0.3">
      <c r="A670" s="1">
        <v>0.62041666666667217</v>
      </c>
      <c r="B670" s="2" t="s">
        <v>31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3.17</v>
      </c>
      <c r="H670" s="2" t="s">
        <v>12</v>
      </c>
    </row>
    <row r="671" spans="1:8" x14ac:dyDescent="0.3">
      <c r="A671" s="1">
        <v>0.62046296296296843</v>
      </c>
      <c r="B671" s="2" t="s">
        <v>31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3.18</v>
      </c>
      <c r="H671" s="2" t="s">
        <v>12</v>
      </c>
    </row>
    <row r="672" spans="1:8" x14ac:dyDescent="0.3">
      <c r="A672" s="1">
        <v>0.62052083333333874</v>
      </c>
      <c r="B672" s="2" t="s">
        <v>31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3.11</v>
      </c>
      <c r="H672" s="2" t="s">
        <v>12</v>
      </c>
    </row>
    <row r="673" spans="1:8" x14ac:dyDescent="0.3">
      <c r="A673" s="1">
        <v>0.62056712962963512</v>
      </c>
      <c r="B673" s="2" t="s">
        <v>31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3.17</v>
      </c>
      <c r="H673" s="2" t="s">
        <v>12</v>
      </c>
    </row>
    <row r="674" spans="1:8" x14ac:dyDescent="0.3">
      <c r="A674" s="1">
        <v>0.62062500000000553</v>
      </c>
      <c r="B674" s="2" t="s">
        <v>31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3.18</v>
      </c>
      <c r="H674" s="2" t="s">
        <v>12</v>
      </c>
    </row>
    <row r="675" spans="1:8" x14ac:dyDescent="0.3">
      <c r="A675" s="1">
        <v>0.6206712962963018</v>
      </c>
      <c r="B675" s="2" t="s">
        <v>31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3.17</v>
      </c>
      <c r="H675" s="2" t="s">
        <v>12</v>
      </c>
    </row>
    <row r="676" spans="1:8" x14ac:dyDescent="0.3">
      <c r="A676" s="1">
        <v>0.62072916666667211</v>
      </c>
      <c r="B676" s="2" t="s">
        <v>31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3.17</v>
      </c>
      <c r="H676" s="2" t="s">
        <v>12</v>
      </c>
    </row>
    <row r="677" spans="1:8" x14ac:dyDescent="0.3">
      <c r="A677" s="1">
        <v>0.62077546296296848</v>
      </c>
      <c r="B677" s="2" t="s">
        <v>31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3.18</v>
      </c>
      <c r="H677" s="2" t="s">
        <v>12</v>
      </c>
    </row>
    <row r="678" spans="1:8" x14ac:dyDescent="0.3">
      <c r="A678" s="1">
        <v>0.6208333333333389</v>
      </c>
      <c r="B678" s="2" t="s">
        <v>31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3.17</v>
      </c>
      <c r="H678" s="2" t="s">
        <v>12</v>
      </c>
    </row>
    <row r="679" spans="1:8" x14ac:dyDescent="0.3">
      <c r="A679" s="1">
        <v>0.62087962962963517</v>
      </c>
      <c r="B679" s="2" t="s">
        <v>31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3.17</v>
      </c>
      <c r="H679" s="2" t="s">
        <v>12</v>
      </c>
    </row>
    <row r="680" spans="1:8" x14ac:dyDescent="0.3">
      <c r="A680" s="1">
        <v>0.62093750000000547</v>
      </c>
      <c r="B680" s="2" t="s">
        <v>31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3.18</v>
      </c>
      <c r="H680" s="2" t="s">
        <v>12</v>
      </c>
    </row>
    <row r="681" spans="1:8" x14ac:dyDescent="0.3">
      <c r="A681" s="1">
        <v>0.62098379629630185</v>
      </c>
      <c r="B681" s="2" t="s">
        <v>31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3.17</v>
      </c>
      <c r="H681" s="2" t="s">
        <v>12</v>
      </c>
    </row>
    <row r="682" spans="1:8" x14ac:dyDescent="0.3">
      <c r="A682" s="1">
        <v>0.62104166666667227</v>
      </c>
      <c r="B682" s="2" t="s">
        <v>31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3.17</v>
      </c>
      <c r="H682" s="2" t="s">
        <v>12</v>
      </c>
    </row>
    <row r="683" spans="1:8" x14ac:dyDescent="0.3">
      <c r="A683" s="1">
        <v>0.62108796296296853</v>
      </c>
      <c r="B683" s="2" t="s">
        <v>31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3.12</v>
      </c>
      <c r="H683" s="2" t="s">
        <v>12</v>
      </c>
    </row>
    <row r="684" spans="1:8" x14ac:dyDescent="0.3">
      <c r="A684" s="1">
        <v>0.62114583333333884</v>
      </c>
      <c r="B684" s="2" t="s">
        <v>31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3.17</v>
      </c>
      <c r="H684" s="2" t="s">
        <v>12</v>
      </c>
    </row>
    <row r="685" spans="1:8" x14ac:dyDescent="0.3">
      <c r="A685" s="1">
        <v>0.62119212962963521</v>
      </c>
      <c r="B685" s="2" t="s">
        <v>31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3.16</v>
      </c>
      <c r="H685" s="2" t="s">
        <v>12</v>
      </c>
    </row>
    <row r="686" spans="1:8" x14ac:dyDescent="0.3">
      <c r="A686" s="1">
        <v>0.62125000000000563</v>
      </c>
      <c r="B686" s="2" t="s">
        <v>31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3.18</v>
      </c>
      <c r="H686" s="2" t="s">
        <v>12</v>
      </c>
    </row>
    <row r="687" spans="1:8" x14ac:dyDescent="0.3">
      <c r="A687" s="1">
        <v>0.6212962962963019</v>
      </c>
      <c r="B687" s="2" t="s">
        <v>31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3.17</v>
      </c>
      <c r="H687" s="2" t="s">
        <v>12</v>
      </c>
    </row>
    <row r="688" spans="1:8" x14ac:dyDescent="0.3">
      <c r="A688" s="1">
        <v>0.6213541666666722</v>
      </c>
      <c r="B688" s="2" t="s">
        <v>31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3.15</v>
      </c>
      <c r="H688" s="2" t="s">
        <v>12</v>
      </c>
    </row>
    <row r="689" spans="1:8" x14ac:dyDescent="0.3">
      <c r="A689" s="1">
        <v>0.62140046296296858</v>
      </c>
      <c r="B689" s="2" t="s">
        <v>31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3.13</v>
      </c>
      <c r="H689" s="2" t="s">
        <v>12</v>
      </c>
    </row>
    <row r="690" spans="1:8" x14ac:dyDescent="0.3">
      <c r="A690" s="1">
        <v>0.621458333333339</v>
      </c>
      <c r="B690" s="2" t="s">
        <v>31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3.17</v>
      </c>
      <c r="H690" s="2" t="s">
        <v>12</v>
      </c>
    </row>
    <row r="691" spans="1:8" x14ac:dyDescent="0.3">
      <c r="A691" s="1">
        <v>0.62150462962963526</v>
      </c>
      <c r="B691" s="2" t="s">
        <v>31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3.17</v>
      </c>
      <c r="H691" s="2" t="s">
        <v>12</v>
      </c>
    </row>
    <row r="692" spans="1:8" x14ac:dyDescent="0.3">
      <c r="A692" s="1">
        <v>0.62156250000000557</v>
      </c>
      <c r="B692" s="2" t="s">
        <v>31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3.18</v>
      </c>
      <c r="H692" s="2" t="s">
        <v>12</v>
      </c>
    </row>
    <row r="693" spans="1:8" x14ac:dyDescent="0.3">
      <c r="A693" s="1">
        <v>0.62160879629630195</v>
      </c>
      <c r="B693" s="2" t="s">
        <v>31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3.14</v>
      </c>
      <c r="H693" s="2" t="s">
        <v>12</v>
      </c>
    </row>
    <row r="694" spans="1:8" x14ac:dyDescent="0.3">
      <c r="A694" s="1">
        <v>0.62166666666667236</v>
      </c>
      <c r="B694" s="2" t="s">
        <v>31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3.17</v>
      </c>
      <c r="H694" s="2" t="s">
        <v>12</v>
      </c>
    </row>
    <row r="695" spans="1:8" x14ac:dyDescent="0.3">
      <c r="A695" s="1">
        <v>0.62171296296296863</v>
      </c>
      <c r="B695" s="2" t="s">
        <v>31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3.16</v>
      </c>
      <c r="H695" s="2" t="s">
        <v>12</v>
      </c>
    </row>
    <row r="696" spans="1:8" x14ac:dyDescent="0.3">
      <c r="A696" s="1">
        <v>0.62177083333333893</v>
      </c>
      <c r="B696" s="2" t="s">
        <v>31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3.17</v>
      </c>
      <c r="H696" s="2" t="s">
        <v>12</v>
      </c>
    </row>
    <row r="697" spans="1:8" x14ac:dyDescent="0.3">
      <c r="A697" s="1">
        <v>0.62181712962963531</v>
      </c>
      <c r="B697" s="2" t="s">
        <v>31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3.17</v>
      </c>
      <c r="H697" s="2" t="s">
        <v>12</v>
      </c>
    </row>
    <row r="698" spans="1:8" x14ac:dyDescent="0.3">
      <c r="A698" s="1">
        <v>0.62187500000000573</v>
      </c>
      <c r="B698" s="2" t="s">
        <v>31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3.16</v>
      </c>
      <c r="H698" s="2" t="s">
        <v>12</v>
      </c>
    </row>
    <row r="699" spans="1:8" x14ac:dyDescent="0.3">
      <c r="A699" s="1">
        <v>0.621921296296302</v>
      </c>
      <c r="B699" s="2" t="s">
        <v>31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3.13</v>
      </c>
      <c r="H699" s="2" t="s">
        <v>12</v>
      </c>
    </row>
    <row r="700" spans="1:8" x14ac:dyDescent="0.3">
      <c r="A700" s="1">
        <v>0.6219791666666723</v>
      </c>
      <c r="B700" s="2" t="s">
        <v>31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3.17</v>
      </c>
      <c r="H700" s="2" t="s">
        <v>12</v>
      </c>
    </row>
    <row r="701" spans="1:8" x14ac:dyDescent="0.3">
      <c r="A701" s="1">
        <v>0.62202546296296868</v>
      </c>
      <c r="B701" s="2" t="s">
        <v>31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3.16</v>
      </c>
      <c r="H701" s="2" t="s">
        <v>12</v>
      </c>
    </row>
    <row r="702" spans="1:8" x14ac:dyDescent="0.3">
      <c r="A702" s="1">
        <v>0.62208333333333909</v>
      </c>
      <c r="B702" s="2" t="s">
        <v>31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3.17</v>
      </c>
      <c r="H702" s="2" t="s">
        <v>12</v>
      </c>
    </row>
    <row r="703" spans="1:8" x14ac:dyDescent="0.3">
      <c r="A703" s="1">
        <v>0.62212962962963536</v>
      </c>
      <c r="B703" s="2" t="s">
        <v>31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3.16</v>
      </c>
      <c r="H703" s="2" t="s">
        <v>12</v>
      </c>
    </row>
    <row r="704" spans="1:8" x14ac:dyDescent="0.3">
      <c r="A704" s="1">
        <v>0.62218750000000567</v>
      </c>
      <c r="B704" s="2" t="s">
        <v>31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3.17</v>
      </c>
      <c r="H704" s="2" t="s">
        <v>12</v>
      </c>
    </row>
    <row r="705" spans="1:8" x14ac:dyDescent="0.3">
      <c r="A705" s="1">
        <v>0.62223379629630204</v>
      </c>
      <c r="B705" s="2" t="s">
        <v>31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3.17</v>
      </c>
      <c r="H705" s="2" t="s">
        <v>12</v>
      </c>
    </row>
    <row r="706" spans="1:8" x14ac:dyDescent="0.3">
      <c r="A706" s="1">
        <v>0.62229166666667246</v>
      </c>
      <c r="B706" s="2" t="s">
        <v>31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3.16</v>
      </c>
      <c r="H706" s="2" t="s">
        <v>12</v>
      </c>
    </row>
    <row r="707" spans="1:8" x14ac:dyDescent="0.3">
      <c r="A707" s="1">
        <v>0.62233796296296873</v>
      </c>
      <c r="B707" s="2" t="s">
        <v>31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3.17</v>
      </c>
      <c r="H707" s="2" t="s">
        <v>12</v>
      </c>
    </row>
    <row r="708" spans="1:8" x14ac:dyDescent="0.3">
      <c r="A708" s="1">
        <v>0.62239583333333903</v>
      </c>
      <c r="B708" s="2" t="s">
        <v>31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</v>
      </c>
      <c r="H708" s="2" t="s">
        <v>12</v>
      </c>
    </row>
    <row r="709" spans="1:8" x14ac:dyDescent="0.3">
      <c r="A709" s="1">
        <v>0.62244212962963541</v>
      </c>
      <c r="B709" s="2" t="s">
        <v>31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3.16</v>
      </c>
      <c r="H709" s="2" t="s">
        <v>12</v>
      </c>
    </row>
    <row r="710" spans="1:8" x14ac:dyDescent="0.3">
      <c r="A710" s="1">
        <v>0.62250000000000583</v>
      </c>
      <c r="B710" s="2" t="s">
        <v>31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3.17</v>
      </c>
      <c r="H710" s="2" t="s">
        <v>12</v>
      </c>
    </row>
    <row r="711" spans="1:8" x14ac:dyDescent="0.3">
      <c r="A711" s="1">
        <v>0.62254629629630209</v>
      </c>
      <c r="B711" s="2" t="s">
        <v>31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3.19</v>
      </c>
      <c r="H711" s="2" t="s">
        <v>12</v>
      </c>
    </row>
    <row r="712" spans="1:8" x14ac:dyDescent="0.3">
      <c r="A712" s="1">
        <v>0.6226041666666724</v>
      </c>
      <c r="B712" s="2" t="s">
        <v>31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3.15</v>
      </c>
      <c r="H712" s="2" t="s">
        <v>12</v>
      </c>
    </row>
    <row r="713" spans="1:8" x14ac:dyDescent="0.3">
      <c r="A713" s="1">
        <v>0.62265046296296878</v>
      </c>
      <c r="B713" s="2" t="s">
        <v>31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</row>
    <row r="714" spans="1:8" x14ac:dyDescent="0.3">
      <c r="A714" s="1">
        <v>0.62270833333333919</v>
      </c>
      <c r="B714" s="2" t="s">
        <v>31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3.18</v>
      </c>
      <c r="H714" s="2" t="s">
        <v>12</v>
      </c>
    </row>
    <row r="715" spans="1:8" x14ac:dyDescent="0.3">
      <c r="A715" s="1">
        <v>0.62275462962963546</v>
      </c>
      <c r="B715" s="2" t="s">
        <v>31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3.17</v>
      </c>
      <c r="H715" s="2" t="s">
        <v>12</v>
      </c>
    </row>
    <row r="716" spans="1:8" x14ac:dyDescent="0.3">
      <c r="A716" s="1">
        <v>0.62281250000000576</v>
      </c>
      <c r="B716" s="2" t="s">
        <v>31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3.12</v>
      </c>
      <c r="H716" s="2" t="s">
        <v>12</v>
      </c>
    </row>
    <row r="717" spans="1:8" x14ac:dyDescent="0.3">
      <c r="A717" s="1">
        <v>0.62285879629630214</v>
      </c>
      <c r="B717" s="2" t="s">
        <v>31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3.16</v>
      </c>
      <c r="H717" s="2" t="s">
        <v>12</v>
      </c>
    </row>
    <row r="718" spans="1:8" x14ac:dyDescent="0.3">
      <c r="A718" s="1">
        <v>0.62291666666667256</v>
      </c>
      <c r="B718" s="2" t="s">
        <v>31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3.17</v>
      </c>
      <c r="H718" s="2" t="s">
        <v>12</v>
      </c>
    </row>
    <row r="719" spans="1:8" x14ac:dyDescent="0.3">
      <c r="A719" s="1">
        <v>0.62296296296296882</v>
      </c>
      <c r="B719" s="2" t="s">
        <v>31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3.19</v>
      </c>
      <c r="H719" s="2" t="s">
        <v>12</v>
      </c>
    </row>
    <row r="720" spans="1:8" x14ac:dyDescent="0.3">
      <c r="A720" s="1">
        <v>0.62302083333333913</v>
      </c>
      <c r="B720" s="2" t="s">
        <v>31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3.15</v>
      </c>
      <c r="H720" s="2" t="s">
        <v>12</v>
      </c>
    </row>
    <row r="721" spans="1:8" x14ac:dyDescent="0.3">
      <c r="A721" s="1">
        <v>0.62306712962963551</v>
      </c>
      <c r="B721" s="2" t="s">
        <v>31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3.18</v>
      </c>
      <c r="H721" s="2" t="s">
        <v>12</v>
      </c>
    </row>
    <row r="722" spans="1:8" x14ac:dyDescent="0.3">
      <c r="A722" s="1">
        <v>0.62312500000000592</v>
      </c>
      <c r="B722" s="2" t="s">
        <v>31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3.18</v>
      </c>
      <c r="H722" s="2" t="s">
        <v>12</v>
      </c>
    </row>
    <row r="723" spans="1:8" x14ac:dyDescent="0.3">
      <c r="A723" s="1">
        <v>0.62317129629630219</v>
      </c>
      <c r="B723" s="2" t="s">
        <v>31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3.14</v>
      </c>
      <c r="H723" s="2" t="s">
        <v>12</v>
      </c>
    </row>
    <row r="724" spans="1:8" x14ac:dyDescent="0.3">
      <c r="A724" s="1">
        <v>0.6232291666666725</v>
      </c>
      <c r="B724" s="2" t="s">
        <v>31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3.17</v>
      </c>
      <c r="H724" s="2" t="s">
        <v>12</v>
      </c>
    </row>
    <row r="725" spans="1:8" x14ac:dyDescent="0.3">
      <c r="A725" s="1">
        <v>0.62327546296296887</v>
      </c>
      <c r="B725" s="2" t="s">
        <v>31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3.17</v>
      </c>
      <c r="H725" s="2" t="s">
        <v>12</v>
      </c>
    </row>
    <row r="726" spans="1:8" x14ac:dyDescent="0.3">
      <c r="A726" s="1">
        <v>0.62333333333333929</v>
      </c>
      <c r="B726" s="2" t="s">
        <v>31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3.18</v>
      </c>
      <c r="H726" s="2" t="s">
        <v>12</v>
      </c>
    </row>
    <row r="727" spans="1:8" x14ac:dyDescent="0.3">
      <c r="A727" s="1">
        <v>0.62337962962963556</v>
      </c>
      <c r="B727" s="2" t="s">
        <v>31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</v>
      </c>
      <c r="H727" s="2" t="s">
        <v>12</v>
      </c>
    </row>
    <row r="728" spans="1:8" x14ac:dyDescent="0.3">
      <c r="A728" s="1">
        <v>0.62343750000000586</v>
      </c>
      <c r="B728" s="2" t="s">
        <v>31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3.17</v>
      </c>
      <c r="H728" s="2" t="s">
        <v>12</v>
      </c>
    </row>
    <row r="729" spans="1:8" x14ac:dyDescent="0.3">
      <c r="A729" s="1">
        <v>0.62348379629630224</v>
      </c>
      <c r="B729" s="2" t="s">
        <v>31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3.17</v>
      </c>
      <c r="H729" s="2" t="s">
        <v>12</v>
      </c>
    </row>
    <row r="730" spans="1:8" x14ac:dyDescent="0.3">
      <c r="A730" s="1">
        <v>0.62354166666667266</v>
      </c>
      <c r="B730" s="2" t="s">
        <v>31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3.18</v>
      </c>
      <c r="H730" s="2" t="s">
        <v>12</v>
      </c>
    </row>
    <row r="731" spans="1:8" x14ac:dyDescent="0.3">
      <c r="A731" s="1">
        <v>0.62358796296296892</v>
      </c>
      <c r="B731" s="2" t="s">
        <v>31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3.17</v>
      </c>
      <c r="H731" s="2" t="s">
        <v>12</v>
      </c>
    </row>
    <row r="732" spans="1:8" x14ac:dyDescent="0.3">
      <c r="A732" s="1">
        <v>0.62364583333333923</v>
      </c>
      <c r="B732" s="2" t="s">
        <v>31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3.15</v>
      </c>
      <c r="H732" s="2" t="s">
        <v>12</v>
      </c>
    </row>
    <row r="733" spans="1:8" x14ac:dyDescent="0.3">
      <c r="A733" s="1">
        <v>0.62369212962963561</v>
      </c>
      <c r="B733" s="2" t="s">
        <v>31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3.17</v>
      </c>
      <c r="H733" s="2" t="s">
        <v>12</v>
      </c>
    </row>
    <row r="734" spans="1:8" x14ac:dyDescent="0.3">
      <c r="A734" s="1">
        <v>0.62375000000000602</v>
      </c>
      <c r="B734" s="2" t="s">
        <v>31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3.16</v>
      </c>
      <c r="H734" s="2" t="s">
        <v>12</v>
      </c>
    </row>
    <row r="735" spans="1:8" x14ac:dyDescent="0.3">
      <c r="A735" s="1">
        <v>0.62379629629630229</v>
      </c>
      <c r="B735" s="2" t="s">
        <v>31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3.15</v>
      </c>
      <c r="H735" s="2" t="s">
        <v>12</v>
      </c>
    </row>
    <row r="736" spans="1:8" x14ac:dyDescent="0.3">
      <c r="A736" s="1">
        <v>0.62385416666667259</v>
      </c>
      <c r="B736" s="2" t="s">
        <v>31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3.15</v>
      </c>
      <c r="H736" s="2" t="s">
        <v>12</v>
      </c>
    </row>
    <row r="737" spans="1:8" x14ac:dyDescent="0.3">
      <c r="A737" s="1">
        <v>0.62390046296296897</v>
      </c>
      <c r="B737" s="2" t="s">
        <v>31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3.16</v>
      </c>
      <c r="H737" s="2" t="s">
        <v>12</v>
      </c>
    </row>
    <row r="738" spans="1:8" x14ac:dyDescent="0.3">
      <c r="A738" s="1">
        <v>0.62395833333333939</v>
      </c>
      <c r="B738" s="2" t="s">
        <v>31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3.17</v>
      </c>
      <c r="H738" s="2" t="s">
        <v>12</v>
      </c>
    </row>
    <row r="739" spans="1:8" x14ac:dyDescent="0.3">
      <c r="A739" s="1">
        <v>0.62400462962963565</v>
      </c>
      <c r="B739" s="2" t="s">
        <v>31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3.15</v>
      </c>
      <c r="H739" s="2" t="s">
        <v>12</v>
      </c>
    </row>
    <row r="740" spans="1:8" x14ac:dyDescent="0.3">
      <c r="A740" s="1">
        <v>0.62406250000000596</v>
      </c>
      <c r="B740" s="2" t="s">
        <v>31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3.18</v>
      </c>
      <c r="H740" s="2" t="s">
        <v>12</v>
      </c>
    </row>
    <row r="741" spans="1:8" x14ac:dyDescent="0.3">
      <c r="A741" s="1">
        <v>0.62410879629630234</v>
      </c>
      <c r="B741" s="2" t="s">
        <v>31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3.15</v>
      </c>
      <c r="H741" s="2" t="s">
        <v>12</v>
      </c>
    </row>
    <row r="742" spans="1:8" x14ac:dyDescent="0.3">
      <c r="A742" s="1">
        <v>0.62416666666667275</v>
      </c>
      <c r="B742" s="2" t="s">
        <v>31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3.16</v>
      </c>
      <c r="H742" s="2" t="s">
        <v>12</v>
      </c>
    </row>
    <row r="743" spans="1:8" x14ac:dyDescent="0.3">
      <c r="A743" s="1">
        <v>0.62421296296296902</v>
      </c>
      <c r="B743" s="2" t="s">
        <v>31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3.15</v>
      </c>
      <c r="H743" s="2" t="s">
        <v>12</v>
      </c>
    </row>
    <row r="744" spans="1:8" x14ac:dyDescent="0.3">
      <c r="A744" s="1">
        <v>0.62427083333333933</v>
      </c>
      <c r="B744" s="2" t="s">
        <v>31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3.15</v>
      </c>
      <c r="H744" s="2" t="s">
        <v>12</v>
      </c>
    </row>
    <row r="745" spans="1:8" x14ac:dyDescent="0.3">
      <c r="A745" s="1">
        <v>0.6243171296296357</v>
      </c>
      <c r="B745" s="2" t="s">
        <v>31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3.15</v>
      </c>
      <c r="H745" s="2" t="s">
        <v>12</v>
      </c>
    </row>
    <row r="746" spans="1:8" x14ac:dyDescent="0.3">
      <c r="A746" s="1">
        <v>0.62437500000000612</v>
      </c>
      <c r="B746" s="2" t="s">
        <v>31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3.14</v>
      </c>
      <c r="H746" s="2" t="s">
        <v>12</v>
      </c>
    </row>
    <row r="747" spans="1:8" x14ac:dyDescent="0.3">
      <c r="A747" s="1">
        <v>0.62442129629630239</v>
      </c>
      <c r="B747" s="2" t="s">
        <v>31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3.16</v>
      </c>
      <c r="H747" s="2" t="s">
        <v>12</v>
      </c>
    </row>
    <row r="748" spans="1:8" x14ac:dyDescent="0.3">
      <c r="A748" s="1">
        <v>0.62447916666667269</v>
      </c>
      <c r="B748" s="2" t="s">
        <v>31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3.12</v>
      </c>
      <c r="H748" s="2" t="s">
        <v>12</v>
      </c>
    </row>
    <row r="749" spans="1:8" x14ac:dyDescent="0.3">
      <c r="A749" s="1">
        <v>0.62452546296296907</v>
      </c>
      <c r="B749" s="2" t="s">
        <v>31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3.15</v>
      </c>
      <c r="H749" s="2" t="s">
        <v>12</v>
      </c>
    </row>
    <row r="750" spans="1:8" x14ac:dyDescent="0.3">
      <c r="A750" s="1">
        <v>0.62458333333333949</v>
      </c>
      <c r="B750" s="2" t="s">
        <v>31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3.14</v>
      </c>
      <c r="H750" s="2" t="s">
        <v>12</v>
      </c>
    </row>
    <row r="751" spans="1:8" x14ac:dyDescent="0.3">
      <c r="A751" s="1">
        <v>0.62462962962963575</v>
      </c>
      <c r="B751" s="2" t="s">
        <v>31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3.14</v>
      </c>
      <c r="H751" s="2" t="s">
        <v>12</v>
      </c>
    </row>
    <row r="752" spans="1:8" x14ac:dyDescent="0.3">
      <c r="A752" s="1">
        <v>0.62468750000000606</v>
      </c>
      <c r="B752" s="2" t="s">
        <v>31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3.15</v>
      </c>
      <c r="H752" s="2" t="s">
        <v>12</v>
      </c>
    </row>
    <row r="753" spans="1:8" x14ac:dyDescent="0.3">
      <c r="A753" s="1">
        <v>0.62473379629630243</v>
      </c>
      <c r="B753" s="2" t="s">
        <v>31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3.11</v>
      </c>
      <c r="H753" s="2" t="s">
        <v>12</v>
      </c>
    </row>
    <row r="754" spans="1:8" x14ac:dyDescent="0.3">
      <c r="A754" s="1">
        <v>0.62479166666667285</v>
      </c>
      <c r="B754" s="2" t="s">
        <v>31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3.14</v>
      </c>
      <c r="H754" s="2" t="s">
        <v>12</v>
      </c>
    </row>
    <row r="755" spans="1:8" x14ac:dyDescent="0.3">
      <c r="A755" s="1">
        <v>0.62483796296296912</v>
      </c>
      <c r="B755" s="2" t="s">
        <v>31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3.14</v>
      </c>
      <c r="H755" s="2" t="s">
        <v>12</v>
      </c>
    </row>
    <row r="756" spans="1:8" x14ac:dyDescent="0.3">
      <c r="A756" s="1">
        <v>0.62489583333333942</v>
      </c>
      <c r="B756" s="2" t="s">
        <v>31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3.12</v>
      </c>
      <c r="H756" s="2" t="s">
        <v>12</v>
      </c>
    </row>
    <row r="757" spans="1:8" x14ac:dyDescent="0.3">
      <c r="A757" s="1">
        <v>0.6249421296296358</v>
      </c>
      <c r="B757" s="2" t="s">
        <v>31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3.16</v>
      </c>
      <c r="H757" s="2" t="s">
        <v>12</v>
      </c>
    </row>
    <row r="758" spans="1:8" x14ac:dyDescent="0.3">
      <c r="A758" s="1">
        <v>0.62500000000000622</v>
      </c>
      <c r="B758" s="2" t="s">
        <v>31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3.13</v>
      </c>
      <c r="H758" s="2" t="s">
        <v>12</v>
      </c>
    </row>
    <row r="759" spans="1:8" x14ac:dyDescent="0.3">
      <c r="A759" s="1">
        <v>0.62504629629630248</v>
      </c>
      <c r="B759" s="2" t="s">
        <v>31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3.15</v>
      </c>
      <c r="H759" s="2" t="s">
        <v>12</v>
      </c>
    </row>
    <row r="760" spans="1:8" x14ac:dyDescent="0.3">
      <c r="A760" s="1">
        <v>0.62510416666667279</v>
      </c>
      <c r="B760" s="2" t="s">
        <v>31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3.14</v>
      </c>
      <c r="H760" s="2" t="s">
        <v>12</v>
      </c>
    </row>
    <row r="761" spans="1:8" x14ac:dyDescent="0.3">
      <c r="A761" s="1">
        <v>0.62515046296296917</v>
      </c>
      <c r="B761" s="2" t="s">
        <v>31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3.14</v>
      </c>
      <c r="H761" s="2" t="s">
        <v>12</v>
      </c>
    </row>
    <row r="762" spans="1:8" x14ac:dyDescent="0.3">
      <c r="A762" s="1">
        <v>0.62520833333333958</v>
      </c>
      <c r="B762" s="2" t="s">
        <v>31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3.15</v>
      </c>
      <c r="H762" s="2" t="s">
        <v>12</v>
      </c>
    </row>
    <row r="763" spans="1:8" x14ac:dyDescent="0.3">
      <c r="A763" s="1">
        <v>0.62525462962963585</v>
      </c>
      <c r="B763" s="2" t="s">
        <v>31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3.15</v>
      </c>
      <c r="H763" s="2" t="s">
        <v>12</v>
      </c>
    </row>
    <row r="764" spans="1:8" x14ac:dyDescent="0.3">
      <c r="A764" s="1">
        <v>0.62531250000000616</v>
      </c>
      <c r="B764" s="2" t="s">
        <v>31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3.11</v>
      </c>
      <c r="H764" s="2" t="s">
        <v>12</v>
      </c>
    </row>
    <row r="765" spans="1:8" x14ac:dyDescent="0.3">
      <c r="A765" s="1">
        <v>0.62535879629630253</v>
      </c>
      <c r="B765" s="2" t="s">
        <v>31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3.14</v>
      </c>
      <c r="H765" s="2" t="s">
        <v>12</v>
      </c>
    </row>
    <row r="766" spans="1:8" x14ac:dyDescent="0.3">
      <c r="A766" s="1">
        <v>0.62541666666667295</v>
      </c>
      <c r="B766" s="2" t="s">
        <v>31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3.15</v>
      </c>
      <c r="H766" s="2" t="s">
        <v>12</v>
      </c>
    </row>
    <row r="767" spans="1:8" x14ac:dyDescent="0.3">
      <c r="A767" s="1">
        <v>0.62546296296296922</v>
      </c>
      <c r="B767" s="2" t="s">
        <v>31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3.15</v>
      </c>
      <c r="H767" s="2" t="s">
        <v>12</v>
      </c>
    </row>
    <row r="768" spans="1:8" x14ac:dyDescent="0.3">
      <c r="A768" s="1">
        <v>0.62552083333333952</v>
      </c>
      <c r="B768" s="2" t="s">
        <v>31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3.14</v>
      </c>
      <c r="H768" s="2" t="s">
        <v>12</v>
      </c>
    </row>
    <row r="769" spans="1:8" x14ac:dyDescent="0.3">
      <c r="A769" s="1">
        <v>0.6255671296296359</v>
      </c>
      <c r="B769" s="2" t="s">
        <v>31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3.14</v>
      </c>
      <c r="H769" s="2" t="s">
        <v>12</v>
      </c>
    </row>
    <row r="770" spans="1:8" x14ac:dyDescent="0.3">
      <c r="A770" s="1">
        <v>0.62562500000000631</v>
      </c>
      <c r="B770" s="2" t="s">
        <v>31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3.15</v>
      </c>
      <c r="H770" s="2" t="s">
        <v>12</v>
      </c>
    </row>
    <row r="771" spans="1:8" x14ac:dyDescent="0.3">
      <c r="A771" s="1">
        <v>0.62567129629630258</v>
      </c>
      <c r="B771" s="2" t="s">
        <v>31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3.15</v>
      </c>
      <c r="H771" s="2" t="s">
        <v>12</v>
      </c>
    </row>
    <row r="772" spans="1:8" x14ac:dyDescent="0.3">
      <c r="A772" s="1">
        <v>0.62572916666667289</v>
      </c>
      <c r="B772" s="2" t="s">
        <v>31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3.14</v>
      </c>
      <c r="H772" s="2" t="s">
        <v>12</v>
      </c>
    </row>
    <row r="773" spans="1:8" x14ac:dyDescent="0.3">
      <c r="A773" s="1">
        <v>0.62577546296296926</v>
      </c>
      <c r="B773" s="2" t="s">
        <v>31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3.14</v>
      </c>
      <c r="H773" s="2" t="s">
        <v>12</v>
      </c>
    </row>
    <row r="774" spans="1:8" x14ac:dyDescent="0.3">
      <c r="A774" s="1">
        <v>0.62583333333333968</v>
      </c>
      <c r="B774" s="2" t="s">
        <v>31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3.15</v>
      </c>
      <c r="H774" s="2" t="s">
        <v>12</v>
      </c>
    </row>
    <row r="775" spans="1:8" x14ac:dyDescent="0.3">
      <c r="A775" s="1">
        <v>0.62587962962963595</v>
      </c>
      <c r="B775" s="2" t="s">
        <v>31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3.15</v>
      </c>
      <c r="H775" s="2" t="s">
        <v>12</v>
      </c>
    </row>
    <row r="776" spans="1:8" x14ac:dyDescent="0.3">
      <c r="A776" s="1">
        <v>0.62593750000000625</v>
      </c>
      <c r="B776" s="2" t="s">
        <v>31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3.14</v>
      </c>
      <c r="H776" s="2" t="s">
        <v>12</v>
      </c>
    </row>
    <row r="777" spans="1:8" x14ac:dyDescent="0.3">
      <c r="A777" s="1">
        <v>0.62598379629630263</v>
      </c>
      <c r="B777" s="2" t="s">
        <v>31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3.12</v>
      </c>
      <c r="H777" s="2" t="s">
        <v>12</v>
      </c>
    </row>
    <row r="778" spans="1:8" x14ac:dyDescent="0.3">
      <c r="A778" s="1">
        <v>0.62604166666667305</v>
      </c>
      <c r="B778" s="2" t="s">
        <v>31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3.15</v>
      </c>
      <c r="H778" s="2" t="s">
        <v>12</v>
      </c>
    </row>
    <row r="779" spans="1:8" x14ac:dyDescent="0.3">
      <c r="A779" s="1">
        <v>0.62608796296296931</v>
      </c>
      <c r="B779" s="2" t="s">
        <v>31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3.15</v>
      </c>
      <c r="H779" s="2" t="s">
        <v>12</v>
      </c>
    </row>
    <row r="780" spans="1:8" x14ac:dyDescent="0.3">
      <c r="A780" s="1">
        <v>0.62614583333333962</v>
      </c>
      <c r="B780" s="2" t="s">
        <v>31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3.14</v>
      </c>
      <c r="H780" s="2" t="s">
        <v>12</v>
      </c>
    </row>
    <row r="781" spans="1:8" x14ac:dyDescent="0.3">
      <c r="A781" s="1">
        <v>0.626192129629636</v>
      </c>
      <c r="B781" s="2" t="s">
        <v>31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3.14</v>
      </c>
      <c r="H781" s="2" t="s">
        <v>12</v>
      </c>
    </row>
    <row r="782" spans="1:8" x14ac:dyDescent="0.3">
      <c r="A782" s="1">
        <v>0.62625000000000641</v>
      </c>
      <c r="B782" s="2" t="s">
        <v>31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3.11</v>
      </c>
      <c r="H782" s="2" t="s">
        <v>12</v>
      </c>
    </row>
    <row r="783" spans="1:8" x14ac:dyDescent="0.3">
      <c r="A783" s="1">
        <v>0.62629629629630268</v>
      </c>
      <c r="B783" s="2" t="s">
        <v>31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3.15</v>
      </c>
      <c r="H783" s="2" t="s">
        <v>12</v>
      </c>
    </row>
    <row r="784" spans="1:8" x14ac:dyDescent="0.3">
      <c r="A784" s="1">
        <v>0.62635416666667298</v>
      </c>
      <c r="B784" s="2" t="s">
        <v>31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3.14</v>
      </c>
      <c r="H784" s="2" t="s">
        <v>12</v>
      </c>
    </row>
    <row r="785" spans="1:8" x14ac:dyDescent="0.3">
      <c r="A785" s="1">
        <v>0.62640046296296936</v>
      </c>
      <c r="B785" s="2" t="s">
        <v>31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3.14</v>
      </c>
      <c r="H785" s="2" t="s">
        <v>12</v>
      </c>
    </row>
    <row r="786" spans="1:8" x14ac:dyDescent="0.3">
      <c r="A786" s="1">
        <v>0.62645833333333978</v>
      </c>
      <c r="B786" s="2" t="s">
        <v>31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3.14</v>
      </c>
      <c r="H786" s="2" t="s">
        <v>12</v>
      </c>
    </row>
    <row r="787" spans="1:8" x14ac:dyDescent="0.3">
      <c r="A787" s="1">
        <v>0.62650462962963605</v>
      </c>
      <c r="B787" s="2" t="s">
        <v>31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3.15</v>
      </c>
      <c r="H787" s="2" t="s">
        <v>12</v>
      </c>
    </row>
    <row r="788" spans="1:8" x14ac:dyDescent="0.3">
      <c r="A788" s="1">
        <v>0.62656250000000635</v>
      </c>
      <c r="B788" s="2" t="s">
        <v>31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3.14</v>
      </c>
      <c r="H788" s="2" t="s">
        <v>12</v>
      </c>
    </row>
    <row r="789" spans="1:8" x14ac:dyDescent="0.3">
      <c r="A789" s="1">
        <v>0.62660879629630273</v>
      </c>
      <c r="B789" s="2" t="s">
        <v>31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3.15</v>
      </c>
      <c r="H789" s="2" t="s">
        <v>12</v>
      </c>
    </row>
    <row r="790" spans="1:8" x14ac:dyDescent="0.3">
      <c r="A790" s="1">
        <v>0.62666666666667314</v>
      </c>
      <c r="B790" s="2" t="s">
        <v>31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3.14</v>
      </c>
      <c r="H790" s="2" t="s">
        <v>12</v>
      </c>
    </row>
    <row r="791" spans="1:8" x14ac:dyDescent="0.3">
      <c r="A791" s="1">
        <v>0.62671296296296941</v>
      </c>
      <c r="B791" s="2" t="s">
        <v>31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3.15</v>
      </c>
      <c r="H791" s="2" t="s">
        <v>12</v>
      </c>
    </row>
    <row r="792" spans="1:8" x14ac:dyDescent="0.3">
      <c r="A792" s="1">
        <v>0.62677083333333972</v>
      </c>
      <c r="B792" s="2" t="s">
        <v>31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</v>
      </c>
      <c r="H792" s="2" t="s">
        <v>12</v>
      </c>
    </row>
    <row r="793" spans="1:8" x14ac:dyDescent="0.3">
      <c r="A793" s="1">
        <v>0.62681712962963609</v>
      </c>
      <c r="B793" s="2" t="s">
        <v>31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3.15</v>
      </c>
      <c r="H793" s="2" t="s">
        <v>12</v>
      </c>
    </row>
    <row r="794" spans="1:8" x14ac:dyDescent="0.3">
      <c r="A794" s="1">
        <v>0.62687500000000651</v>
      </c>
      <c r="B794" s="2" t="s">
        <v>31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3.13</v>
      </c>
      <c r="H794" s="2" t="s">
        <v>12</v>
      </c>
    </row>
    <row r="795" spans="1:8" x14ac:dyDescent="0.3">
      <c r="A795" s="1">
        <v>0.62692129629630278</v>
      </c>
      <c r="B795" s="2" t="s">
        <v>31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3.15</v>
      </c>
      <c r="H795" s="2" t="s">
        <v>12</v>
      </c>
    </row>
    <row r="796" spans="1:8" x14ac:dyDescent="0.3">
      <c r="A796" s="1">
        <v>0.62697916666667308</v>
      </c>
      <c r="B796" s="2" t="s">
        <v>31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3.14</v>
      </c>
      <c r="H796" s="2" t="s">
        <v>12</v>
      </c>
    </row>
    <row r="797" spans="1:8" x14ac:dyDescent="0.3">
      <c r="A797" s="1">
        <v>0.62702546296296946</v>
      </c>
      <c r="B797" s="2" t="s">
        <v>31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3.15</v>
      </c>
      <c r="H797" s="2" t="s">
        <v>12</v>
      </c>
    </row>
    <row r="798" spans="1:8" x14ac:dyDescent="0.3">
      <c r="A798" s="1">
        <v>0.62708333333333988</v>
      </c>
      <c r="B798" s="2" t="s">
        <v>31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3.14</v>
      </c>
      <c r="H798" s="2" t="s">
        <v>12</v>
      </c>
    </row>
    <row r="799" spans="1:8" x14ac:dyDescent="0.3">
      <c r="A799" s="1">
        <v>0.62712962962963614</v>
      </c>
      <c r="B799" s="2" t="s">
        <v>31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3.15</v>
      </c>
      <c r="H799" s="2" t="s">
        <v>12</v>
      </c>
    </row>
    <row r="800" spans="1:8" x14ac:dyDescent="0.3">
      <c r="A800" s="1">
        <v>0.62718750000000645</v>
      </c>
      <c r="B800" s="2" t="s">
        <v>31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3.14</v>
      </c>
      <c r="H800" s="2" t="s">
        <v>12</v>
      </c>
    </row>
    <row r="801" spans="1:8" x14ac:dyDescent="0.3">
      <c r="A801" s="1">
        <v>0.62723379629630283</v>
      </c>
      <c r="B801" s="2" t="s">
        <v>31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3.13</v>
      </c>
      <c r="H801" s="2" t="s">
        <v>12</v>
      </c>
    </row>
    <row r="802" spans="1:8" x14ac:dyDescent="0.3">
      <c r="A802" s="1">
        <v>0.62729166666667324</v>
      </c>
      <c r="B802" s="2" t="s">
        <v>31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</v>
      </c>
      <c r="H802" s="2" t="s">
        <v>12</v>
      </c>
    </row>
    <row r="803" spans="1:8" x14ac:dyDescent="0.3">
      <c r="A803" s="1">
        <v>0.62733796296296951</v>
      </c>
      <c r="B803" s="2" t="s">
        <v>31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3.14</v>
      </c>
      <c r="H803" s="2" t="s">
        <v>12</v>
      </c>
    </row>
    <row r="804" spans="1:8" x14ac:dyDescent="0.3">
      <c r="A804" s="1">
        <v>0.62739583333333981</v>
      </c>
      <c r="B804" s="2" t="s">
        <v>31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3.13</v>
      </c>
      <c r="H804" s="2" t="s">
        <v>12</v>
      </c>
    </row>
    <row r="805" spans="1:8" x14ac:dyDescent="0.3">
      <c r="A805" s="1">
        <v>0.62744212962963619</v>
      </c>
      <c r="B805" s="2" t="s">
        <v>31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3.13</v>
      </c>
      <c r="H805" s="2" t="s">
        <v>12</v>
      </c>
    </row>
    <row r="806" spans="1:8" x14ac:dyDescent="0.3">
      <c r="A806" s="1">
        <v>0.62750000000000661</v>
      </c>
      <c r="B806" s="2" t="s">
        <v>31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3.14</v>
      </c>
      <c r="H806" s="2" t="s">
        <v>12</v>
      </c>
    </row>
    <row r="807" spans="1:8" x14ac:dyDescent="0.3">
      <c r="A807" s="1">
        <v>0.62754629629630287</v>
      </c>
      <c r="B807" s="2" t="s">
        <v>31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3.14</v>
      </c>
      <c r="H807" s="2" t="s">
        <v>12</v>
      </c>
    </row>
    <row r="808" spans="1:8" x14ac:dyDescent="0.3">
      <c r="A808" s="1">
        <v>0.62760416666667318</v>
      </c>
      <c r="B808" s="2" t="s">
        <v>31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3.13</v>
      </c>
      <c r="H808" s="2" t="s">
        <v>12</v>
      </c>
    </row>
    <row r="809" spans="1:8" x14ac:dyDescent="0.3">
      <c r="A809" s="1">
        <v>0.62765046296296956</v>
      </c>
      <c r="B809" s="2" t="s">
        <v>31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3.12</v>
      </c>
      <c r="H809" s="2" t="s">
        <v>12</v>
      </c>
    </row>
    <row r="810" spans="1:8" x14ac:dyDescent="0.3">
      <c r="A810" s="1">
        <v>0.62770833333333997</v>
      </c>
      <c r="B810" s="2" t="s">
        <v>31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3.14</v>
      </c>
      <c r="H810" s="2" t="s">
        <v>12</v>
      </c>
    </row>
    <row r="811" spans="1:8" x14ac:dyDescent="0.3">
      <c r="A811" s="1">
        <v>0.62775462962963624</v>
      </c>
      <c r="B811" s="2" t="s">
        <v>31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3.14</v>
      </c>
      <c r="H811" s="2" t="s">
        <v>12</v>
      </c>
    </row>
    <row r="812" spans="1:8" x14ac:dyDescent="0.3">
      <c r="A812" s="1">
        <v>0.62781250000000655</v>
      </c>
      <c r="B812" s="2" t="s">
        <v>31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3.13</v>
      </c>
      <c r="H812" s="2" t="s">
        <v>12</v>
      </c>
    </row>
    <row r="813" spans="1:8" x14ac:dyDescent="0.3">
      <c r="A813" s="1">
        <v>0.62785879629630292</v>
      </c>
      <c r="B813" s="2" t="s">
        <v>31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3.13</v>
      </c>
      <c r="H813" s="2" t="s">
        <v>12</v>
      </c>
    </row>
    <row r="814" spans="1:8" x14ac:dyDescent="0.3">
      <c r="A814" s="1">
        <v>0.62791666666667334</v>
      </c>
      <c r="B814" s="2" t="s">
        <v>31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3.14</v>
      </c>
      <c r="H814" s="2" t="s">
        <v>12</v>
      </c>
    </row>
    <row r="815" spans="1:8" x14ac:dyDescent="0.3">
      <c r="A815" s="1">
        <v>0.62796296296296961</v>
      </c>
      <c r="B815" s="2" t="s">
        <v>31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3.14</v>
      </c>
      <c r="H815" s="2" t="s">
        <v>12</v>
      </c>
    </row>
    <row r="816" spans="1:8" x14ac:dyDescent="0.3">
      <c r="A816" s="1">
        <v>0.62802083333333991</v>
      </c>
      <c r="B816" s="2" t="s">
        <v>31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3.13</v>
      </c>
      <c r="H816" s="2" t="s">
        <v>12</v>
      </c>
    </row>
    <row r="817" spans="1:8" x14ac:dyDescent="0.3">
      <c r="A817" s="1">
        <v>0.62806712962963629</v>
      </c>
      <c r="B817" s="2" t="s">
        <v>31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3.13</v>
      </c>
      <c r="H817" s="2" t="s">
        <v>12</v>
      </c>
    </row>
    <row r="818" spans="1:8" x14ac:dyDescent="0.3">
      <c r="A818" s="1">
        <v>0.62812500000000671</v>
      </c>
      <c r="B818" s="2" t="s">
        <v>31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3.11</v>
      </c>
      <c r="H818" s="2" t="s">
        <v>12</v>
      </c>
    </row>
    <row r="819" spans="1:8" x14ac:dyDescent="0.3">
      <c r="A819" s="1">
        <v>0.62817129629630297</v>
      </c>
      <c r="B819" s="2" t="s">
        <v>31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3.11</v>
      </c>
      <c r="H819" s="2" t="s">
        <v>12</v>
      </c>
    </row>
    <row r="820" spans="1:8" x14ac:dyDescent="0.3">
      <c r="A820" s="1">
        <v>0.62822916666667328</v>
      </c>
      <c r="B820" s="2" t="s">
        <v>31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3.12</v>
      </c>
      <c r="H820" s="2" t="s">
        <v>12</v>
      </c>
    </row>
    <row r="821" spans="1:8" x14ac:dyDescent="0.3">
      <c r="A821" s="1">
        <v>0.62827546296296966</v>
      </c>
      <c r="B821" s="2" t="s">
        <v>31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3.13</v>
      </c>
      <c r="H821" s="2" t="s">
        <v>12</v>
      </c>
    </row>
    <row r="822" spans="1:8" x14ac:dyDescent="0.3">
      <c r="A822" s="1">
        <v>0.62833333333334007</v>
      </c>
      <c r="B822" s="2" t="s">
        <v>31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3.12</v>
      </c>
      <c r="H822" s="2" t="s">
        <v>12</v>
      </c>
    </row>
    <row r="823" spans="1:8" x14ac:dyDescent="0.3">
      <c r="A823" s="1">
        <v>0.62837962962963634</v>
      </c>
      <c r="B823" s="2" t="s">
        <v>31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3.11</v>
      </c>
      <c r="H823" s="2" t="s">
        <v>12</v>
      </c>
    </row>
    <row r="824" spans="1:8" x14ac:dyDescent="0.3">
      <c r="A824" s="1">
        <v>0.62843750000000664</v>
      </c>
      <c r="B824" s="2" t="s">
        <v>31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3.11</v>
      </c>
      <c r="H824" s="2" t="s">
        <v>12</v>
      </c>
    </row>
    <row r="825" spans="1:8" x14ac:dyDescent="0.3">
      <c r="A825" s="1">
        <v>0.62848379629630302</v>
      </c>
      <c r="B825" s="2" t="s">
        <v>31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3.13</v>
      </c>
      <c r="H825" s="2" t="s">
        <v>12</v>
      </c>
    </row>
    <row r="826" spans="1:8" x14ac:dyDescent="0.3">
      <c r="A826" s="1">
        <v>0.62854166666667344</v>
      </c>
      <c r="B826" s="2" t="s">
        <v>31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3.12</v>
      </c>
      <c r="H826" s="2" t="s">
        <v>12</v>
      </c>
    </row>
    <row r="827" spans="1:8" x14ac:dyDescent="0.3">
      <c r="A827" s="1">
        <v>0.6285879629629697</v>
      </c>
      <c r="B827" s="2" t="s">
        <v>31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3.12</v>
      </c>
      <c r="H827" s="2" t="s">
        <v>12</v>
      </c>
    </row>
    <row r="828" spans="1:8" x14ac:dyDescent="0.3">
      <c r="A828" s="1">
        <v>0.62864583333334001</v>
      </c>
      <c r="B828" s="2" t="s">
        <v>31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3.11</v>
      </c>
      <c r="H828" s="2" t="s">
        <v>12</v>
      </c>
    </row>
    <row r="829" spans="1:8" x14ac:dyDescent="0.3">
      <c r="A829" s="1">
        <v>0.62869212962963639</v>
      </c>
      <c r="B829" s="2" t="s">
        <v>31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3.11</v>
      </c>
      <c r="H829" s="2" t="s">
        <v>12</v>
      </c>
    </row>
    <row r="830" spans="1:8" x14ac:dyDescent="0.3">
      <c r="A830" s="1">
        <v>0.6287500000000068</v>
      </c>
      <c r="B830" s="2" t="s">
        <v>31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3.13</v>
      </c>
      <c r="H830" s="2" t="s">
        <v>12</v>
      </c>
    </row>
    <row r="831" spans="1:8" x14ac:dyDescent="0.3">
      <c r="A831" s="1">
        <v>0.62879629629630307</v>
      </c>
      <c r="B831" s="2" t="s">
        <v>31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3.12</v>
      </c>
      <c r="H831" s="2" t="s">
        <v>12</v>
      </c>
    </row>
    <row r="832" spans="1:8" x14ac:dyDescent="0.3">
      <c r="A832" s="1">
        <v>0.62885416666667338</v>
      </c>
      <c r="B832" s="2" t="s">
        <v>31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3.12</v>
      </c>
      <c r="H832" s="2" t="s">
        <v>12</v>
      </c>
    </row>
    <row r="833" spans="1:8" x14ac:dyDescent="0.3">
      <c r="A833" s="1">
        <v>0.62890046296296975</v>
      </c>
      <c r="B833" s="2" t="s">
        <v>31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3.11</v>
      </c>
      <c r="H833" s="2" t="s">
        <v>12</v>
      </c>
    </row>
    <row r="834" spans="1:8" x14ac:dyDescent="0.3">
      <c r="A834" s="1">
        <v>0.62895833333334017</v>
      </c>
      <c r="B834" s="2" t="s">
        <v>31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3.11</v>
      </c>
      <c r="H834" s="2" t="s">
        <v>12</v>
      </c>
    </row>
    <row r="835" spans="1:8" x14ac:dyDescent="0.3">
      <c r="A835" s="1">
        <v>0.62900462962963644</v>
      </c>
      <c r="B835" s="2" t="s">
        <v>31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3.12</v>
      </c>
      <c r="H835" s="2" t="s">
        <v>12</v>
      </c>
    </row>
    <row r="836" spans="1:8" x14ac:dyDescent="0.3">
      <c r="A836" s="1">
        <v>0.62906250000000674</v>
      </c>
      <c r="B836" s="2" t="s">
        <v>31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3.12</v>
      </c>
      <c r="H836" s="2" t="s">
        <v>12</v>
      </c>
    </row>
    <row r="837" spans="1:8" x14ac:dyDescent="0.3">
      <c r="A837" s="1">
        <v>0.62910879629630312</v>
      </c>
      <c r="B837" s="2" t="s">
        <v>31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3.11</v>
      </c>
      <c r="H837" s="2" t="s">
        <v>12</v>
      </c>
    </row>
    <row r="838" spans="1:8" x14ac:dyDescent="0.3">
      <c r="A838" s="1">
        <v>0.62916666666667354</v>
      </c>
      <c r="B838" s="2" t="s">
        <v>31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3.11</v>
      </c>
      <c r="H838" s="2" t="s">
        <v>12</v>
      </c>
    </row>
    <row r="839" spans="1:8" x14ac:dyDescent="0.3">
      <c r="A839" s="1">
        <v>0.6292129629629698</v>
      </c>
      <c r="B839" s="2" t="s">
        <v>31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3.11</v>
      </c>
      <c r="H839" s="2" t="s">
        <v>12</v>
      </c>
    </row>
    <row r="840" spans="1:8" x14ac:dyDescent="0.3">
      <c r="A840" s="1">
        <v>0.62927083333334011</v>
      </c>
      <c r="B840" s="2" t="s">
        <v>31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</v>
      </c>
      <c r="H840" s="2" t="s">
        <v>12</v>
      </c>
    </row>
    <row r="841" spans="1:8" x14ac:dyDescent="0.3">
      <c r="A841" s="1">
        <v>0.62931712962963648</v>
      </c>
      <c r="B841" s="2" t="s">
        <v>31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</v>
      </c>
      <c r="H841" s="2" t="s">
        <v>12</v>
      </c>
    </row>
    <row r="842" spans="1:8" x14ac:dyDescent="0.3">
      <c r="A842" s="1">
        <v>0.6293750000000069</v>
      </c>
      <c r="B842" s="2" t="s">
        <v>31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3.11</v>
      </c>
      <c r="H842" s="2" t="s">
        <v>12</v>
      </c>
    </row>
    <row r="843" spans="1:8" x14ac:dyDescent="0.3">
      <c r="A843" s="1">
        <v>0.62942129629630317</v>
      </c>
      <c r="B843" s="2" t="s">
        <v>31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3.11</v>
      </c>
      <c r="H843" s="2" t="s">
        <v>12</v>
      </c>
    </row>
    <row r="844" spans="1:8" x14ac:dyDescent="0.3">
      <c r="A844" s="1">
        <v>0.62947916666667347</v>
      </c>
      <c r="B844" s="2" t="s">
        <v>31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</v>
      </c>
      <c r="H844" s="2" t="s">
        <v>12</v>
      </c>
    </row>
    <row r="845" spans="1:8" x14ac:dyDescent="0.3">
      <c r="A845" s="1">
        <v>0.62952546296296985</v>
      </c>
      <c r="B845" s="2" t="s">
        <v>31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</v>
      </c>
      <c r="H845" s="2" t="s">
        <v>12</v>
      </c>
    </row>
    <row r="846" spans="1:8" x14ac:dyDescent="0.3">
      <c r="A846" s="1">
        <v>0.62958333333334027</v>
      </c>
      <c r="B846" s="2" t="s">
        <v>31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3.12</v>
      </c>
      <c r="H846" s="2" t="s">
        <v>12</v>
      </c>
    </row>
    <row r="847" spans="1:8" x14ac:dyDescent="0.3">
      <c r="A847" s="1">
        <v>0.62962962962963653</v>
      </c>
      <c r="B847" s="2" t="s">
        <v>31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3.11</v>
      </c>
      <c r="H847" s="2" t="s">
        <v>12</v>
      </c>
    </row>
    <row r="848" spans="1:8" x14ac:dyDescent="0.3">
      <c r="A848" s="1">
        <v>0.62968750000000684</v>
      </c>
      <c r="B848" s="2" t="s">
        <v>31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3.12</v>
      </c>
      <c r="H848" s="2" t="s">
        <v>12</v>
      </c>
    </row>
    <row r="849" spans="1:8" x14ac:dyDescent="0.3">
      <c r="A849" s="1">
        <v>0.62973379629630322</v>
      </c>
      <c r="B849" s="2" t="s">
        <v>31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</v>
      </c>
      <c r="H849" s="2" t="s">
        <v>12</v>
      </c>
    </row>
    <row r="850" spans="1:8" x14ac:dyDescent="0.3">
      <c r="A850" s="1">
        <v>0.62979166666667363</v>
      </c>
      <c r="B850" s="2" t="s">
        <v>31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3.11</v>
      </c>
      <c r="H850" s="2" t="s">
        <v>12</v>
      </c>
    </row>
    <row r="851" spans="1:8" x14ac:dyDescent="0.3">
      <c r="A851" s="1">
        <v>0.6298379629629699</v>
      </c>
      <c r="B851" s="2" t="s">
        <v>31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3.12</v>
      </c>
      <c r="H851" s="2" t="s">
        <v>12</v>
      </c>
    </row>
    <row r="852" spans="1:8" x14ac:dyDescent="0.3">
      <c r="A852" s="1">
        <v>0.6298958333333402</v>
      </c>
      <c r="B852" s="2" t="s">
        <v>31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3.12</v>
      </c>
      <c r="H852" s="2" t="s">
        <v>12</v>
      </c>
    </row>
    <row r="853" spans="1:8" x14ac:dyDescent="0.3">
      <c r="A853" s="1">
        <v>0.62994212962963658</v>
      </c>
      <c r="B853" s="2" t="s">
        <v>31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</v>
      </c>
      <c r="H853" s="2" t="s">
        <v>12</v>
      </c>
    </row>
    <row r="854" spans="1:8" x14ac:dyDescent="0.3">
      <c r="A854" s="1">
        <v>0.630000000000007</v>
      </c>
      <c r="B854" s="2" t="s">
        <v>31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3.14</v>
      </c>
      <c r="H854" s="2" t="s">
        <v>12</v>
      </c>
    </row>
    <row r="855" spans="1:8" x14ac:dyDescent="0.3">
      <c r="A855" s="1">
        <v>0.63004629629630327</v>
      </c>
      <c r="B855" s="2" t="s">
        <v>31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3.11</v>
      </c>
      <c r="H855" s="2" t="s">
        <v>12</v>
      </c>
    </row>
    <row r="856" spans="1:8" x14ac:dyDescent="0.3">
      <c r="A856" s="1">
        <v>0.63010416666667357</v>
      </c>
      <c r="B856" s="2" t="s">
        <v>31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3.11</v>
      </c>
      <c r="H856" s="2" t="s">
        <v>12</v>
      </c>
    </row>
    <row r="857" spans="1:8" x14ac:dyDescent="0.3">
      <c r="A857" s="1">
        <v>0.63015046296296995</v>
      </c>
      <c r="B857" s="2" t="s">
        <v>31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3.09</v>
      </c>
      <c r="H857" s="2" t="s">
        <v>12</v>
      </c>
    </row>
    <row r="858" spans="1:8" x14ac:dyDescent="0.3">
      <c r="A858" s="1">
        <v>0.63020833333334036</v>
      </c>
      <c r="B858" s="2" t="s">
        <v>31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3.13</v>
      </c>
      <c r="H858" s="2" t="s">
        <v>12</v>
      </c>
    </row>
    <row r="859" spans="1:8" x14ac:dyDescent="0.3">
      <c r="A859" s="1">
        <v>0.63025462962963663</v>
      </c>
      <c r="B859" s="2" t="s">
        <v>31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3.11</v>
      </c>
      <c r="H859" s="2" t="s">
        <v>12</v>
      </c>
    </row>
    <row r="860" spans="1:8" x14ac:dyDescent="0.3">
      <c r="A860" s="1">
        <v>0.63031250000000694</v>
      </c>
      <c r="B860" s="2" t="s">
        <v>31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3.08</v>
      </c>
      <c r="H860" s="2" t="s">
        <v>12</v>
      </c>
    </row>
    <row r="861" spans="1:8" x14ac:dyDescent="0.3">
      <c r="A861" s="1">
        <v>0.63035879629630331</v>
      </c>
      <c r="B861" s="2" t="s">
        <v>31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3.09</v>
      </c>
      <c r="H861" s="2" t="s">
        <v>12</v>
      </c>
    </row>
    <row r="862" spans="1:8" x14ac:dyDescent="0.3">
      <c r="A862" s="1">
        <v>0.63041666666667373</v>
      </c>
      <c r="B862" s="2" t="s">
        <v>31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3.09</v>
      </c>
      <c r="H862" s="2" t="s">
        <v>12</v>
      </c>
    </row>
    <row r="863" spans="1:8" x14ac:dyDescent="0.3">
      <c r="A863" s="1">
        <v>0.63046296296297</v>
      </c>
      <c r="B863" s="2" t="s">
        <v>31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3.11</v>
      </c>
      <c r="H863" s="2" t="s">
        <v>12</v>
      </c>
    </row>
    <row r="864" spans="1:8" x14ac:dyDescent="0.3">
      <c r="A864" s="1">
        <v>0.6305208333333403</v>
      </c>
      <c r="B864" s="2" t="s">
        <v>31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3.09</v>
      </c>
      <c r="H864" s="2" t="s">
        <v>12</v>
      </c>
    </row>
    <row r="865" spans="1:8" x14ac:dyDescent="0.3">
      <c r="A865" s="1">
        <v>0.63056712962963668</v>
      </c>
      <c r="B865" s="2" t="s">
        <v>31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3.09</v>
      </c>
      <c r="H865" s="2" t="s">
        <v>12</v>
      </c>
    </row>
    <row r="866" spans="1:8" x14ac:dyDescent="0.3">
      <c r="A866" s="1">
        <v>0.6306250000000071</v>
      </c>
      <c r="B866" s="2" t="s">
        <v>31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3.11</v>
      </c>
      <c r="H866" s="2" t="s">
        <v>12</v>
      </c>
    </row>
    <row r="867" spans="1:8" x14ac:dyDescent="0.3">
      <c r="A867" s="1">
        <v>0.63067129629630336</v>
      </c>
      <c r="B867" s="2" t="s">
        <v>31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3.11</v>
      </c>
      <c r="H867" s="2" t="s">
        <v>12</v>
      </c>
    </row>
    <row r="868" spans="1:8" x14ac:dyDescent="0.3">
      <c r="A868" s="1">
        <v>0.63072916666667367</v>
      </c>
      <c r="B868" s="2" t="s">
        <v>31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3.09</v>
      </c>
      <c r="H868" s="2" t="s">
        <v>12</v>
      </c>
    </row>
    <row r="869" spans="1:8" x14ac:dyDescent="0.3">
      <c r="A869" s="1">
        <v>0.63077546296297005</v>
      </c>
      <c r="B869" s="2" t="s">
        <v>31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3.11</v>
      </c>
      <c r="H869" s="2" t="s">
        <v>12</v>
      </c>
    </row>
    <row r="870" spans="1:8" x14ac:dyDescent="0.3">
      <c r="A870" s="1">
        <v>0.63083333333334046</v>
      </c>
      <c r="B870" s="2" t="s">
        <v>31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3.11</v>
      </c>
      <c r="H870" s="2" t="s">
        <v>12</v>
      </c>
    </row>
    <row r="871" spans="1:8" x14ac:dyDescent="0.3">
      <c r="A871" s="1">
        <v>0.63087962962963673</v>
      </c>
      <c r="B871" s="2" t="s">
        <v>31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3.09</v>
      </c>
      <c r="H871" s="2" t="s">
        <v>12</v>
      </c>
    </row>
    <row r="872" spans="1:8" x14ac:dyDescent="0.3">
      <c r="A872" s="1">
        <v>0.63093750000000703</v>
      </c>
      <c r="B872" s="2" t="s">
        <v>31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3.13</v>
      </c>
      <c r="H872" s="2" t="s">
        <v>12</v>
      </c>
    </row>
    <row r="873" spans="1:8" x14ac:dyDescent="0.3">
      <c r="A873" s="1">
        <v>0.63098379629630341</v>
      </c>
      <c r="B873" s="2" t="s">
        <v>31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3.11</v>
      </c>
      <c r="H873" s="2" t="s">
        <v>12</v>
      </c>
    </row>
    <row r="874" spans="1:8" x14ac:dyDescent="0.3">
      <c r="A874" s="1">
        <v>0.63104166666667383</v>
      </c>
      <c r="B874" s="2" t="s">
        <v>31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3.11</v>
      </c>
      <c r="H874" s="2" t="s">
        <v>12</v>
      </c>
    </row>
    <row r="875" spans="1:8" x14ac:dyDescent="0.3">
      <c r="A875" s="1">
        <v>0.63108796296297009</v>
      </c>
      <c r="B875" s="2" t="s">
        <v>31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3.09</v>
      </c>
      <c r="H875" s="2" t="s">
        <v>12</v>
      </c>
    </row>
    <row r="876" spans="1:8" x14ac:dyDescent="0.3">
      <c r="A876" s="1">
        <v>0.6311458333333404</v>
      </c>
      <c r="B876" s="2" t="s">
        <v>31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3.09</v>
      </c>
      <c r="H876" s="2" t="s">
        <v>12</v>
      </c>
    </row>
    <row r="877" spans="1:8" x14ac:dyDescent="0.3">
      <c r="A877" s="1">
        <v>0.63119212962963678</v>
      </c>
      <c r="B877" s="2" t="s">
        <v>31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3.11</v>
      </c>
      <c r="H877" s="2" t="s">
        <v>12</v>
      </c>
    </row>
    <row r="878" spans="1:8" x14ac:dyDescent="0.3">
      <c r="A878" s="1">
        <v>0.63125000000000719</v>
      </c>
      <c r="B878" s="2" t="s">
        <v>31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3.08</v>
      </c>
      <c r="H878" s="2" t="s">
        <v>12</v>
      </c>
    </row>
    <row r="879" spans="1:8" x14ac:dyDescent="0.3">
      <c r="A879" s="1">
        <v>0.63129629629630346</v>
      </c>
      <c r="B879" s="2" t="s">
        <v>31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3.09</v>
      </c>
      <c r="H879" s="2" t="s">
        <v>12</v>
      </c>
    </row>
    <row r="880" spans="1:8" x14ac:dyDescent="0.3">
      <c r="A880" s="1">
        <v>0.63135416666667377</v>
      </c>
      <c r="B880" s="2" t="s">
        <v>31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3.09</v>
      </c>
      <c r="H880" s="2" t="s">
        <v>12</v>
      </c>
    </row>
    <row r="881" spans="1:8" x14ac:dyDescent="0.3">
      <c r="A881" s="1">
        <v>0.63140046296297014</v>
      </c>
      <c r="B881" s="2" t="s">
        <v>31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</v>
      </c>
      <c r="H881" s="2" t="s">
        <v>12</v>
      </c>
    </row>
    <row r="882" spans="1:8" x14ac:dyDescent="0.3">
      <c r="A882" s="1">
        <v>0.63145833333334056</v>
      </c>
      <c r="B882" s="2" t="s">
        <v>31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</v>
      </c>
      <c r="H882" s="2" t="s">
        <v>12</v>
      </c>
    </row>
    <row r="883" spans="1:8" x14ac:dyDescent="0.3">
      <c r="A883" s="1">
        <v>0.63150462962963683</v>
      </c>
      <c r="B883" s="2" t="s">
        <v>31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3.09</v>
      </c>
      <c r="H883" s="2" t="s">
        <v>12</v>
      </c>
    </row>
    <row r="884" spans="1:8" x14ac:dyDescent="0.3">
      <c r="A884" s="1">
        <v>0.63156250000000713</v>
      </c>
      <c r="B884" s="2" t="s">
        <v>31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3.09</v>
      </c>
      <c r="H884" s="2" t="s">
        <v>12</v>
      </c>
    </row>
    <row r="885" spans="1:8" x14ac:dyDescent="0.3">
      <c r="A885" s="1">
        <v>0.63160879629630351</v>
      </c>
      <c r="B885" s="2" t="s">
        <v>31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</v>
      </c>
      <c r="H885" s="2" t="s">
        <v>12</v>
      </c>
    </row>
    <row r="886" spans="1:8" x14ac:dyDescent="0.3">
      <c r="A886" s="1">
        <v>0.63166666666667393</v>
      </c>
      <c r="B886" s="2" t="s">
        <v>31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</v>
      </c>
      <c r="H886" s="2" t="s">
        <v>12</v>
      </c>
    </row>
    <row r="887" spans="1:8" x14ac:dyDescent="0.3">
      <c r="A887" s="1">
        <v>0.63171296296297019</v>
      </c>
      <c r="B887" s="2" t="s">
        <v>31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3.08</v>
      </c>
      <c r="H887" s="2" t="s">
        <v>12</v>
      </c>
    </row>
    <row r="888" spans="1:8" x14ac:dyDescent="0.3">
      <c r="A888" s="1">
        <v>0.6317708333333405</v>
      </c>
      <c r="B888" s="2" t="s">
        <v>31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3.08</v>
      </c>
      <c r="H888" s="2" t="s">
        <v>12</v>
      </c>
    </row>
    <row r="889" spans="1:8" x14ac:dyDescent="0.3">
      <c r="A889" s="1">
        <v>0.63181712962963688</v>
      </c>
      <c r="B889" s="2" t="s">
        <v>31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3.09</v>
      </c>
      <c r="H889" s="2" t="s">
        <v>12</v>
      </c>
    </row>
    <row r="890" spans="1:8" x14ac:dyDescent="0.3">
      <c r="A890" s="1">
        <v>0.63187500000000729</v>
      </c>
      <c r="B890" s="2" t="s">
        <v>31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3.06</v>
      </c>
      <c r="H890" s="2" t="s">
        <v>12</v>
      </c>
    </row>
    <row r="891" spans="1:8" x14ac:dyDescent="0.3">
      <c r="A891" s="1">
        <v>0.63192129629630356</v>
      </c>
      <c r="B891" s="2" t="s">
        <v>31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3.07</v>
      </c>
      <c r="H891" s="2" t="s">
        <v>12</v>
      </c>
    </row>
    <row r="892" spans="1:8" x14ac:dyDescent="0.3">
      <c r="A892" s="1">
        <v>0.63197916666667386</v>
      </c>
      <c r="B892" s="2" t="s">
        <v>31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3.07</v>
      </c>
      <c r="H892" s="2" t="s">
        <v>12</v>
      </c>
    </row>
    <row r="893" spans="1:8" x14ac:dyDescent="0.3">
      <c r="A893" s="1">
        <v>0.63202546296297024</v>
      </c>
      <c r="B893" s="2" t="s">
        <v>31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3.09</v>
      </c>
      <c r="H893" s="2" t="s">
        <v>12</v>
      </c>
    </row>
    <row r="894" spans="1:8" x14ac:dyDescent="0.3">
      <c r="A894" s="1">
        <v>0.63208333333334066</v>
      </c>
      <c r="B894" s="2" t="s">
        <v>31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3.09</v>
      </c>
      <c r="H894" s="2" t="s">
        <v>12</v>
      </c>
    </row>
    <row r="895" spans="1:8" x14ac:dyDescent="0.3">
      <c r="A895" s="1">
        <v>0.63212962962963692</v>
      </c>
      <c r="B895" s="2" t="s">
        <v>31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3.07</v>
      </c>
      <c r="H895" s="2" t="s">
        <v>12</v>
      </c>
    </row>
    <row r="896" spans="1:8" x14ac:dyDescent="0.3">
      <c r="A896" s="1">
        <v>0.63218750000000723</v>
      </c>
      <c r="B896" s="2" t="s">
        <v>31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3.07</v>
      </c>
      <c r="H896" s="2" t="s">
        <v>12</v>
      </c>
    </row>
    <row r="897" spans="1:8" x14ac:dyDescent="0.3">
      <c r="A897" s="1">
        <v>0.63223379629630361</v>
      </c>
      <c r="B897" s="2" t="s">
        <v>31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3.05</v>
      </c>
      <c r="H897" s="2" t="s">
        <v>12</v>
      </c>
    </row>
    <row r="898" spans="1:8" x14ac:dyDescent="0.3">
      <c r="A898" s="1">
        <v>0.63229166666667402</v>
      </c>
      <c r="B898" s="2" t="s">
        <v>31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3.09</v>
      </c>
      <c r="H898" s="2" t="s">
        <v>12</v>
      </c>
    </row>
    <row r="899" spans="1:8" x14ac:dyDescent="0.3">
      <c r="A899" s="1">
        <v>0.63233796296297029</v>
      </c>
      <c r="B899" s="2" t="s">
        <v>31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3.07</v>
      </c>
      <c r="H899" s="2" t="s">
        <v>12</v>
      </c>
    </row>
    <row r="900" spans="1:8" x14ac:dyDescent="0.3">
      <c r="A900" s="1">
        <v>0.6323958333333406</v>
      </c>
      <c r="B900" s="2" t="s">
        <v>31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3.07</v>
      </c>
      <c r="H900" s="2" t="s">
        <v>12</v>
      </c>
    </row>
    <row r="901" spans="1:8" x14ac:dyDescent="0.3">
      <c r="A901" s="1">
        <v>0.63244212962963697</v>
      </c>
      <c r="B901" s="2" t="s">
        <v>31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3.08</v>
      </c>
      <c r="H901" s="2" t="s">
        <v>12</v>
      </c>
    </row>
    <row r="902" spans="1:8" x14ac:dyDescent="0.3">
      <c r="A902" s="1">
        <v>0.63250000000000739</v>
      </c>
      <c r="B902" s="2" t="s">
        <v>31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3.08</v>
      </c>
      <c r="H902" s="2" t="s">
        <v>12</v>
      </c>
    </row>
    <row r="903" spans="1:8" x14ac:dyDescent="0.3">
      <c r="A903" s="1">
        <v>0.63254629629630366</v>
      </c>
      <c r="B903" s="2" t="s">
        <v>31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3.07</v>
      </c>
      <c r="H903" s="2" t="s">
        <v>12</v>
      </c>
    </row>
    <row r="904" spans="1:8" x14ac:dyDescent="0.3">
      <c r="A904" s="1">
        <v>0.63260416666667396</v>
      </c>
      <c r="B904" s="2" t="s">
        <v>31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3.07</v>
      </c>
      <c r="H904" s="2" t="s">
        <v>12</v>
      </c>
    </row>
    <row r="905" spans="1:8" x14ac:dyDescent="0.3">
      <c r="A905" s="1">
        <v>0.63265046296297034</v>
      </c>
      <c r="B905" s="2" t="s">
        <v>31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3.08</v>
      </c>
      <c r="H905" s="2" t="s">
        <v>12</v>
      </c>
    </row>
    <row r="906" spans="1:8" x14ac:dyDescent="0.3">
      <c r="A906" s="1">
        <v>0.63270833333334076</v>
      </c>
      <c r="B906" s="2" t="s">
        <v>31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3.08</v>
      </c>
      <c r="H906" s="2" t="s">
        <v>12</v>
      </c>
    </row>
    <row r="907" spans="1:8" x14ac:dyDescent="0.3">
      <c r="A907" s="1">
        <v>0.63275462962963702</v>
      </c>
      <c r="B907" s="2" t="s">
        <v>31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3.06</v>
      </c>
      <c r="H907" s="2" t="s">
        <v>12</v>
      </c>
    </row>
    <row r="908" spans="1:8" x14ac:dyDescent="0.3">
      <c r="A908" s="1">
        <v>0.63281250000000733</v>
      </c>
      <c r="B908" s="2" t="s">
        <v>31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3.06</v>
      </c>
      <c r="H908" s="2" t="s">
        <v>12</v>
      </c>
    </row>
    <row r="909" spans="1:8" x14ac:dyDescent="0.3">
      <c r="A909" s="1">
        <v>0.63285879629630371</v>
      </c>
      <c r="B909" s="2" t="s">
        <v>31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3.07</v>
      </c>
      <c r="H909" s="2" t="s">
        <v>12</v>
      </c>
    </row>
    <row r="910" spans="1:8" x14ac:dyDescent="0.3">
      <c r="A910" s="1">
        <v>0.63291666666667412</v>
      </c>
      <c r="B910" s="2" t="s">
        <v>31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3.07</v>
      </c>
      <c r="H910" s="2" t="s">
        <v>12</v>
      </c>
    </row>
    <row r="911" spans="1:8" x14ac:dyDescent="0.3">
      <c r="A911" s="1">
        <v>0.63296296296297039</v>
      </c>
      <c r="B911" s="2" t="s">
        <v>31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3.06</v>
      </c>
      <c r="H911" s="2" t="s">
        <v>12</v>
      </c>
    </row>
    <row r="912" spans="1:8" x14ac:dyDescent="0.3">
      <c r="A912" s="1">
        <v>0.63302083333334069</v>
      </c>
      <c r="B912" s="2" t="s">
        <v>31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</v>
      </c>
      <c r="H912" s="2" t="s">
        <v>12</v>
      </c>
    </row>
    <row r="913" spans="1:8" x14ac:dyDescent="0.3">
      <c r="A913" s="1">
        <v>0.63306712962963707</v>
      </c>
      <c r="B913" s="2" t="s">
        <v>31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3.06</v>
      </c>
      <c r="H913" s="2" t="s">
        <v>12</v>
      </c>
    </row>
    <row r="914" spans="1:8" x14ac:dyDescent="0.3">
      <c r="A914" s="1">
        <v>0.63312500000000749</v>
      </c>
      <c r="B914" s="2" t="s">
        <v>31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3.05</v>
      </c>
      <c r="H914" s="2" t="s">
        <v>12</v>
      </c>
    </row>
    <row r="915" spans="1:8" x14ac:dyDescent="0.3">
      <c r="A915" s="1">
        <v>0.63317129629630375</v>
      </c>
      <c r="B915" s="2" t="s">
        <v>31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3.06</v>
      </c>
      <c r="H915" s="2" t="s">
        <v>12</v>
      </c>
    </row>
    <row r="916" spans="1:8" x14ac:dyDescent="0.3">
      <c r="A916" s="1">
        <v>0.63322916666667406</v>
      </c>
      <c r="B916" s="2" t="s">
        <v>31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3.06</v>
      </c>
      <c r="H916" s="2" t="s">
        <v>12</v>
      </c>
    </row>
    <row r="917" spans="1:8" x14ac:dyDescent="0.3">
      <c r="A917" s="1">
        <v>0.63327546296297044</v>
      </c>
      <c r="B917" s="2" t="s">
        <v>31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3.06</v>
      </c>
      <c r="H917" s="2" t="s">
        <v>12</v>
      </c>
    </row>
    <row r="918" spans="1:8" x14ac:dyDescent="0.3">
      <c r="A918" s="1">
        <v>0.63333333333334085</v>
      </c>
      <c r="B918" s="2" t="s">
        <v>31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</v>
      </c>
      <c r="H918" s="2" t="s">
        <v>12</v>
      </c>
    </row>
    <row r="919" spans="1:8" x14ac:dyDescent="0.3">
      <c r="A919" s="1">
        <v>0.63337962962963712</v>
      </c>
      <c r="B919" s="2" t="s">
        <v>31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3.06</v>
      </c>
      <c r="H919" s="2" t="s">
        <v>12</v>
      </c>
    </row>
    <row r="920" spans="1:8" x14ac:dyDescent="0.3">
      <c r="A920" s="1">
        <v>0.63343750000000743</v>
      </c>
      <c r="B920" s="2" t="s">
        <v>31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3.04</v>
      </c>
      <c r="H920" s="2" t="s">
        <v>12</v>
      </c>
    </row>
    <row r="921" spans="1:8" x14ac:dyDescent="0.3">
      <c r="A921" s="1">
        <v>0.6334837962963038</v>
      </c>
      <c r="B921" s="2" t="s">
        <v>31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3.05</v>
      </c>
      <c r="H921" s="2" t="s">
        <v>12</v>
      </c>
    </row>
    <row r="922" spans="1:8" x14ac:dyDescent="0.3">
      <c r="A922" s="1">
        <v>0.63354166666667422</v>
      </c>
      <c r="B922" s="2" t="s">
        <v>31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</v>
      </c>
      <c r="H922" s="2" t="s">
        <v>12</v>
      </c>
    </row>
    <row r="923" spans="1:8" x14ac:dyDescent="0.3">
      <c r="A923" s="1">
        <v>0.63358796296297049</v>
      </c>
      <c r="B923" s="2" t="s">
        <v>31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3.06</v>
      </c>
      <c r="H923" s="2" t="s">
        <v>12</v>
      </c>
    </row>
    <row r="924" spans="1:8" x14ac:dyDescent="0.3">
      <c r="A924" s="1">
        <v>0.63364583333334079</v>
      </c>
      <c r="B924" s="2" t="s">
        <v>31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3.09</v>
      </c>
      <c r="H924" s="2" t="s">
        <v>12</v>
      </c>
    </row>
    <row r="925" spans="1:8" x14ac:dyDescent="0.3">
      <c r="A925" s="1">
        <v>0.63369212962963717</v>
      </c>
      <c r="B925" s="2" t="s">
        <v>31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3.06</v>
      </c>
      <c r="H925" s="2" t="s">
        <v>12</v>
      </c>
    </row>
    <row r="926" spans="1:8" x14ac:dyDescent="0.3">
      <c r="A926" s="1">
        <v>0.63375000000000759</v>
      </c>
      <c r="B926" s="2" t="s">
        <v>31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3.08</v>
      </c>
      <c r="H926" s="2" t="s">
        <v>12</v>
      </c>
    </row>
    <row r="927" spans="1:8" x14ac:dyDescent="0.3">
      <c r="A927" s="1">
        <v>0.63379629629630385</v>
      </c>
      <c r="B927" s="2" t="s">
        <v>31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3.06</v>
      </c>
      <c r="H927" s="2" t="s">
        <v>12</v>
      </c>
    </row>
    <row r="928" spans="1:8" x14ac:dyDescent="0.3">
      <c r="A928" s="1">
        <v>0.63385416666667416</v>
      </c>
      <c r="B928" s="2" t="s">
        <v>31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3.07</v>
      </c>
      <c r="H928" s="2" t="s">
        <v>12</v>
      </c>
    </row>
    <row r="929" spans="1:8" x14ac:dyDescent="0.3">
      <c r="A929" s="1">
        <v>0.63390046296297053</v>
      </c>
      <c r="B929" s="2" t="s">
        <v>31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3.04</v>
      </c>
      <c r="H929" s="2" t="s">
        <v>12</v>
      </c>
    </row>
    <row r="930" spans="1:8" x14ac:dyDescent="0.3">
      <c r="A930" s="1">
        <v>0.63395833333334095</v>
      </c>
      <c r="B930" s="2" t="s">
        <v>31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3.06</v>
      </c>
      <c r="H930" s="2" t="s">
        <v>12</v>
      </c>
    </row>
    <row r="931" spans="1:8" x14ac:dyDescent="0.3">
      <c r="A931" s="1">
        <v>0.63400462962963722</v>
      </c>
      <c r="B931" s="2" t="s">
        <v>31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3.05</v>
      </c>
      <c r="H931" s="2" t="s">
        <v>12</v>
      </c>
    </row>
    <row r="932" spans="1:8" x14ac:dyDescent="0.3">
      <c r="A932" s="1">
        <v>0.63406250000000752</v>
      </c>
      <c r="B932" s="2" t="s">
        <v>31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3.05</v>
      </c>
      <c r="H932" s="2" t="s">
        <v>12</v>
      </c>
    </row>
    <row r="933" spans="1:8" x14ac:dyDescent="0.3">
      <c r="A933" s="1">
        <v>0.6341087962963039</v>
      </c>
      <c r="B933" s="2" t="s">
        <v>31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3.04</v>
      </c>
      <c r="H933" s="2" t="s">
        <v>12</v>
      </c>
    </row>
    <row r="934" spans="1:8" x14ac:dyDescent="0.3">
      <c r="A934" s="1">
        <v>0.63416666666667432</v>
      </c>
      <c r="B934" s="2" t="s">
        <v>31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2.99</v>
      </c>
      <c r="H934" s="2" t="s">
        <v>12</v>
      </c>
    </row>
    <row r="935" spans="1:8" x14ac:dyDescent="0.3">
      <c r="A935" s="1">
        <v>0.63421296296297058</v>
      </c>
      <c r="B935" s="2" t="s">
        <v>31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</v>
      </c>
      <c r="H935" s="2" t="s">
        <v>12</v>
      </c>
    </row>
    <row r="936" spans="1:8" x14ac:dyDescent="0.3">
      <c r="A936" s="1">
        <v>0.63427083333334089</v>
      </c>
      <c r="B936" s="2" t="s">
        <v>31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3.05</v>
      </c>
      <c r="H936" s="2" t="s">
        <v>12</v>
      </c>
    </row>
    <row r="937" spans="1:8" x14ac:dyDescent="0.3">
      <c r="A937" s="1">
        <v>0.63431712962963727</v>
      </c>
      <c r="B937" s="2" t="s">
        <v>31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3.04</v>
      </c>
      <c r="H937" s="2" t="s">
        <v>12</v>
      </c>
    </row>
    <row r="938" spans="1:8" x14ac:dyDescent="0.3">
      <c r="A938" s="1">
        <v>0.63437500000000768</v>
      </c>
      <c r="B938" s="2" t="s">
        <v>31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3.05</v>
      </c>
      <c r="H938" s="2" t="s">
        <v>12</v>
      </c>
    </row>
    <row r="939" spans="1:8" x14ac:dyDescent="0.3">
      <c r="A939" s="1">
        <v>0.63442129629630395</v>
      </c>
      <c r="B939" s="2" t="s">
        <v>31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3.04</v>
      </c>
      <c r="H939" s="2" t="s">
        <v>12</v>
      </c>
    </row>
    <row r="940" spans="1:8" x14ac:dyDescent="0.3">
      <c r="A940" s="1">
        <v>0.63447916666667425</v>
      </c>
      <c r="B940" s="2" t="s">
        <v>31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3.05</v>
      </c>
      <c r="H940" s="2" t="s">
        <v>12</v>
      </c>
    </row>
    <row r="941" spans="1:8" x14ac:dyDescent="0.3">
      <c r="A941" s="1">
        <v>0.63452546296297063</v>
      </c>
      <c r="B941" s="2" t="s">
        <v>31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3.04</v>
      </c>
      <c r="H941" s="2" t="s">
        <v>12</v>
      </c>
    </row>
    <row r="942" spans="1:8" x14ac:dyDescent="0.3">
      <c r="A942" s="1">
        <v>0.63458333333334105</v>
      </c>
      <c r="B942" s="2" t="s">
        <v>31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3.04</v>
      </c>
      <c r="H942" s="2" t="s">
        <v>12</v>
      </c>
    </row>
    <row r="943" spans="1:8" x14ac:dyDescent="0.3">
      <c r="A943" s="1">
        <v>0.63462962962963732</v>
      </c>
      <c r="B943" s="2" t="s">
        <v>31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3.04</v>
      </c>
      <c r="H943" s="2" t="s">
        <v>12</v>
      </c>
    </row>
    <row r="944" spans="1:8" x14ac:dyDescent="0.3">
      <c r="A944" s="1">
        <v>0.63468750000000762</v>
      </c>
      <c r="B944" s="2" t="s">
        <v>31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3.05</v>
      </c>
      <c r="H944" s="2" t="s">
        <v>12</v>
      </c>
    </row>
    <row r="945" spans="1:8" x14ac:dyDescent="0.3">
      <c r="A945" s="1">
        <v>0.634733796296304</v>
      </c>
      <c r="B945" s="2" t="s">
        <v>31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3.03</v>
      </c>
      <c r="H945" s="2" t="s">
        <v>12</v>
      </c>
    </row>
    <row r="946" spans="1:8" x14ac:dyDescent="0.3">
      <c r="A946" s="1">
        <v>0.63479166666667441</v>
      </c>
      <c r="B946" s="2" t="s">
        <v>31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3.05</v>
      </c>
      <c r="H946" s="2" t="s">
        <v>12</v>
      </c>
    </row>
    <row r="947" spans="1:8" x14ac:dyDescent="0.3">
      <c r="A947" s="1">
        <v>0.63483796296297068</v>
      </c>
      <c r="B947" s="2" t="s">
        <v>31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3.05</v>
      </c>
      <c r="H947" s="2" t="s">
        <v>12</v>
      </c>
    </row>
    <row r="948" spans="1:8" x14ac:dyDescent="0.3">
      <c r="A948" s="1">
        <v>0.63489583333334099</v>
      </c>
      <c r="B948" s="2" t="s">
        <v>31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3.06</v>
      </c>
      <c r="H948" s="2" t="s">
        <v>12</v>
      </c>
    </row>
    <row r="949" spans="1:8" x14ac:dyDescent="0.3">
      <c r="A949" s="1">
        <v>0.63494212962963736</v>
      </c>
      <c r="B949" s="2" t="s">
        <v>31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3.07</v>
      </c>
      <c r="H949" s="2" t="s">
        <v>12</v>
      </c>
    </row>
    <row r="950" spans="1:8" x14ac:dyDescent="0.3">
      <c r="A950" s="1">
        <v>0.63500000000000778</v>
      </c>
      <c r="B950" s="2" t="s">
        <v>31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3.01</v>
      </c>
      <c r="H950" s="2" t="s">
        <v>12</v>
      </c>
    </row>
    <row r="951" spans="1:8" x14ac:dyDescent="0.3">
      <c r="A951" s="1">
        <v>0.63504629629630405</v>
      </c>
      <c r="B951" s="2" t="s">
        <v>31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3.06</v>
      </c>
      <c r="H951" s="2" t="s">
        <v>12</v>
      </c>
    </row>
    <row r="952" spans="1:8" x14ac:dyDescent="0.3">
      <c r="A952" s="1">
        <v>0.63510416666667435</v>
      </c>
      <c r="B952" s="2" t="s">
        <v>31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2.99</v>
      </c>
      <c r="H952" s="2" t="s">
        <v>12</v>
      </c>
    </row>
    <row r="953" spans="1:8" x14ac:dyDescent="0.3">
      <c r="A953" s="1">
        <v>0.63515046296297073</v>
      </c>
      <c r="B953" s="2" t="s">
        <v>31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3.05</v>
      </c>
      <c r="H953" s="2" t="s">
        <v>12</v>
      </c>
    </row>
    <row r="954" spans="1:8" x14ac:dyDescent="0.3">
      <c r="A954" s="1">
        <v>0.63520833333334115</v>
      </c>
      <c r="B954" s="2" t="s">
        <v>31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3.05</v>
      </c>
      <c r="H954" s="2" t="s">
        <v>12</v>
      </c>
    </row>
    <row r="955" spans="1:8" x14ac:dyDescent="0.3">
      <c r="A955" s="1">
        <v>0.63525462962963741</v>
      </c>
      <c r="B955" s="2" t="s">
        <v>31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3.04</v>
      </c>
      <c r="H955" s="2" t="s">
        <v>12</v>
      </c>
    </row>
    <row r="956" spans="1:8" x14ac:dyDescent="0.3">
      <c r="A956" s="1">
        <v>0.63531250000000772</v>
      </c>
      <c r="B956" s="2" t="s">
        <v>31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3.05</v>
      </c>
      <c r="H956" s="2" t="s">
        <v>12</v>
      </c>
    </row>
    <row r="957" spans="1:8" x14ac:dyDescent="0.3">
      <c r="A957" s="1">
        <v>0.6353587962963041</v>
      </c>
      <c r="B957" s="2" t="s">
        <v>31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3.06</v>
      </c>
      <c r="H957" s="2" t="s">
        <v>12</v>
      </c>
    </row>
    <row r="958" spans="1:8" x14ac:dyDescent="0.3">
      <c r="A958" s="1">
        <v>0.63541666666667451</v>
      </c>
      <c r="B958" s="2" t="s">
        <v>31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3.07</v>
      </c>
      <c r="H958" s="2" t="s">
        <v>12</v>
      </c>
    </row>
    <row r="959" spans="1:8" x14ac:dyDescent="0.3">
      <c r="A959" s="1">
        <v>0.63546296296297078</v>
      </c>
      <c r="B959" s="2" t="s">
        <v>31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3.03</v>
      </c>
      <c r="H959" s="2" t="s">
        <v>12</v>
      </c>
    </row>
    <row r="960" spans="1:8" x14ac:dyDescent="0.3">
      <c r="A960" s="1">
        <v>0.63552083333334108</v>
      </c>
      <c r="B960" s="2" t="s">
        <v>31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3.06</v>
      </c>
      <c r="H960" s="2" t="s">
        <v>12</v>
      </c>
    </row>
    <row r="961" spans="1:8" x14ac:dyDescent="0.3">
      <c r="A961" s="1">
        <v>0.63556712962963746</v>
      </c>
      <c r="B961" s="2" t="s">
        <v>31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2.79</v>
      </c>
      <c r="H961" s="2" t="s">
        <v>12</v>
      </c>
    </row>
    <row r="962" spans="1:8" x14ac:dyDescent="0.3">
      <c r="A962" s="1">
        <v>0.63562500000000788</v>
      </c>
      <c r="B962" s="2" t="s">
        <v>31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3.04</v>
      </c>
      <c r="H962" s="2" t="s">
        <v>12</v>
      </c>
    </row>
    <row r="963" spans="1:8" x14ac:dyDescent="0.3">
      <c r="A963" s="1">
        <v>0.63567129629630414</v>
      </c>
      <c r="B963" s="2" t="s">
        <v>31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3.03</v>
      </c>
      <c r="H963" s="2" t="s">
        <v>12</v>
      </c>
    </row>
    <row r="964" spans="1:8" x14ac:dyDescent="0.3">
      <c r="A964" s="1">
        <v>0.63572916666667445</v>
      </c>
      <c r="B964" s="2" t="s">
        <v>31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3.03</v>
      </c>
      <c r="H964" s="2" t="s">
        <v>12</v>
      </c>
    </row>
    <row r="965" spans="1:8" x14ac:dyDescent="0.3">
      <c r="A965" s="1">
        <v>0.63577546296297083</v>
      </c>
      <c r="B965" s="2" t="s">
        <v>31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3.02</v>
      </c>
      <c r="H965" s="2" t="s">
        <v>12</v>
      </c>
    </row>
    <row r="966" spans="1:8" x14ac:dyDescent="0.3">
      <c r="A966" s="1">
        <v>0.63583333333334124</v>
      </c>
      <c r="B966" s="2" t="s">
        <v>31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2.78</v>
      </c>
      <c r="H966" s="2" t="s">
        <v>12</v>
      </c>
    </row>
    <row r="967" spans="1:8" x14ac:dyDescent="0.3">
      <c r="A967" s="1">
        <v>0.63587962962963751</v>
      </c>
      <c r="B967" s="2" t="s">
        <v>31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3.01</v>
      </c>
      <c r="H967" s="2" t="s">
        <v>12</v>
      </c>
    </row>
    <row r="968" spans="1:8" x14ac:dyDescent="0.3">
      <c r="A968" s="1">
        <v>0.63593750000000782</v>
      </c>
      <c r="B968" s="2" t="s">
        <v>31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3.01</v>
      </c>
      <c r="H968" s="2" t="s">
        <v>12</v>
      </c>
    </row>
    <row r="969" spans="1:8" x14ac:dyDescent="0.3">
      <c r="A969" s="1">
        <v>0.63598379629630419</v>
      </c>
      <c r="B969" s="2" t="s">
        <v>31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3.03</v>
      </c>
      <c r="H969" s="2" t="s">
        <v>12</v>
      </c>
    </row>
    <row r="970" spans="1:8" x14ac:dyDescent="0.3">
      <c r="A970" s="1">
        <v>0.63604166666667461</v>
      </c>
      <c r="B970" s="2" t="s">
        <v>31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3.03</v>
      </c>
      <c r="H970" s="2" t="s">
        <v>12</v>
      </c>
    </row>
    <row r="971" spans="1:8" x14ac:dyDescent="0.3">
      <c r="A971" s="1">
        <v>0.63608796296297088</v>
      </c>
      <c r="B971" s="2" t="s">
        <v>31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3.02</v>
      </c>
      <c r="H971" s="2" t="s">
        <v>12</v>
      </c>
    </row>
    <row r="972" spans="1:8" x14ac:dyDescent="0.3">
      <c r="A972" s="1">
        <v>0.63614583333334118</v>
      </c>
      <c r="B972" s="2" t="s">
        <v>31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3.02</v>
      </c>
      <c r="H972" s="2" t="s">
        <v>12</v>
      </c>
    </row>
    <row r="973" spans="1:8" x14ac:dyDescent="0.3">
      <c r="A973" s="1">
        <v>0.63619212962963756</v>
      </c>
      <c r="B973" s="2" t="s">
        <v>31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3.01</v>
      </c>
      <c r="H973" s="2" t="s">
        <v>12</v>
      </c>
    </row>
    <row r="974" spans="1:8" x14ac:dyDescent="0.3">
      <c r="A974" s="1">
        <v>0.63625000000000798</v>
      </c>
      <c r="B974" s="2" t="s">
        <v>31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2.77</v>
      </c>
      <c r="H974" s="2" t="s">
        <v>12</v>
      </c>
    </row>
    <row r="975" spans="1:8" x14ac:dyDescent="0.3">
      <c r="A975" s="1">
        <v>0.63629629629630424</v>
      </c>
      <c r="B975" s="2" t="s">
        <v>31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3.03</v>
      </c>
      <c r="H975" s="2" t="s">
        <v>12</v>
      </c>
    </row>
    <row r="976" spans="1:8" x14ac:dyDescent="0.3">
      <c r="A976" s="1">
        <v>0.63635416666667466</v>
      </c>
      <c r="B976" s="2" t="s">
        <v>31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3.03</v>
      </c>
      <c r="H976" s="2" t="s">
        <v>12</v>
      </c>
    </row>
    <row r="977" spans="1:8" x14ac:dyDescent="0.3">
      <c r="A977" s="1">
        <v>0.63640046296297093</v>
      </c>
      <c r="B977" s="2" t="s">
        <v>31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3.02</v>
      </c>
      <c r="H977" s="2" t="s">
        <v>12</v>
      </c>
    </row>
    <row r="978" spans="1:8" x14ac:dyDescent="0.3">
      <c r="A978" s="1">
        <v>0.63645833333334134</v>
      </c>
      <c r="B978" s="2" t="s">
        <v>31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3.02</v>
      </c>
      <c r="H978" s="2" t="s">
        <v>12</v>
      </c>
    </row>
    <row r="979" spans="1:8" x14ac:dyDescent="0.3">
      <c r="A979" s="1">
        <v>0.63650462962963761</v>
      </c>
      <c r="B979" s="2" t="s">
        <v>31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3.01</v>
      </c>
      <c r="H979" s="2" t="s">
        <v>12</v>
      </c>
    </row>
    <row r="980" spans="1:8" x14ac:dyDescent="0.3">
      <c r="A980" s="1">
        <v>0.63656250000000802</v>
      </c>
      <c r="B980" s="2" t="s">
        <v>31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2.78</v>
      </c>
      <c r="H980" s="2" t="s">
        <v>12</v>
      </c>
    </row>
    <row r="981" spans="1:8" x14ac:dyDescent="0.3">
      <c r="A981" s="1">
        <v>0.63660879629630429</v>
      </c>
      <c r="B981" s="2" t="s">
        <v>31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3</v>
      </c>
      <c r="H981" s="2" t="s">
        <v>12</v>
      </c>
    </row>
    <row r="982" spans="1:8" x14ac:dyDescent="0.3">
      <c r="A982" s="1">
        <v>0.63666666666667471</v>
      </c>
      <c r="B982" s="2" t="s">
        <v>31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2.98</v>
      </c>
      <c r="H982" s="2" t="s">
        <v>12</v>
      </c>
    </row>
    <row r="983" spans="1:8" x14ac:dyDescent="0.3">
      <c r="A983" s="1">
        <v>0.63671296296297097</v>
      </c>
      <c r="B983" s="2" t="s">
        <v>31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2.99</v>
      </c>
      <c r="H983" s="2" t="s">
        <v>12</v>
      </c>
    </row>
    <row r="984" spans="1:8" x14ac:dyDescent="0.3">
      <c r="A984" s="1">
        <v>0.63677083333334139</v>
      </c>
      <c r="B984" s="2" t="s">
        <v>31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2.98</v>
      </c>
      <c r="H984" s="2" t="s">
        <v>12</v>
      </c>
    </row>
    <row r="985" spans="1:8" x14ac:dyDescent="0.3">
      <c r="A985" s="1">
        <v>0.63681712962963766</v>
      </c>
      <c r="B985" s="2" t="s">
        <v>31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2.78</v>
      </c>
      <c r="H985" s="2" t="s">
        <v>12</v>
      </c>
    </row>
    <row r="986" spans="1:8" x14ac:dyDescent="0.3">
      <c r="A986" s="1">
        <v>0.63687500000000807</v>
      </c>
      <c r="B986" s="2" t="s">
        <v>31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2.99</v>
      </c>
      <c r="H986" s="2" t="s">
        <v>12</v>
      </c>
    </row>
    <row r="987" spans="1:8" x14ac:dyDescent="0.3">
      <c r="A987" s="1">
        <v>0.63692129629630434</v>
      </c>
      <c r="B987" s="2" t="s">
        <v>31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2.79</v>
      </c>
      <c r="H987" s="2" t="s">
        <v>12</v>
      </c>
    </row>
    <row r="988" spans="1:8" x14ac:dyDescent="0.3">
      <c r="A988" s="1">
        <v>0.63697916666667476</v>
      </c>
      <c r="B988" s="2" t="s">
        <v>31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2.99</v>
      </c>
      <c r="H988" s="2" t="s">
        <v>12</v>
      </c>
    </row>
    <row r="989" spans="1:8" x14ac:dyDescent="0.3">
      <c r="A989" s="3">
        <v>0.63702546296297102</v>
      </c>
      <c r="B989" s="4" t="s">
        <v>31</v>
      </c>
      <c r="C989" s="4" t="s">
        <v>14</v>
      </c>
      <c r="D989" s="4" t="s">
        <v>9</v>
      </c>
      <c r="E989" s="4" t="s">
        <v>10</v>
      </c>
      <c r="F989" s="4" t="s">
        <v>11</v>
      </c>
      <c r="G989" s="5">
        <v>2.8</v>
      </c>
      <c r="H989" s="4" t="s">
        <v>12</v>
      </c>
    </row>
    <row r="990" spans="1:8" x14ac:dyDescent="0.3">
      <c r="A990" s="1">
        <v>0.63708333333334144</v>
      </c>
      <c r="B990" s="2" t="s">
        <v>31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2.98</v>
      </c>
      <c r="H990" s="2" t="s">
        <v>12</v>
      </c>
    </row>
    <row r="991" spans="1:8" x14ac:dyDescent="0.3">
      <c r="A991" s="1">
        <v>0.63712962962963771</v>
      </c>
      <c r="B991" s="2" t="s">
        <v>31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2.95</v>
      </c>
      <c r="H991" s="2" t="s">
        <v>12</v>
      </c>
    </row>
    <row r="992" spans="1:8" x14ac:dyDescent="0.3">
      <c r="A992" s="1">
        <v>0.63718750000000812</v>
      </c>
      <c r="B992" s="2" t="s">
        <v>31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2.79</v>
      </c>
      <c r="H992" s="2" t="s">
        <v>12</v>
      </c>
    </row>
    <row r="993" spans="1:8" x14ac:dyDescent="0.3">
      <c r="A993" s="1">
        <v>0.63723379629630439</v>
      </c>
      <c r="B993" s="2" t="s">
        <v>31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2.96</v>
      </c>
      <c r="H993" s="2" t="s">
        <v>12</v>
      </c>
    </row>
    <row r="994" spans="1:8" x14ac:dyDescent="0.3">
      <c r="A994" s="1">
        <v>0.63729166666667481</v>
      </c>
      <c r="B994" s="2" t="s">
        <v>31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2.97</v>
      </c>
      <c r="H994" s="2" t="s">
        <v>12</v>
      </c>
    </row>
    <row r="995" spans="1:8" x14ac:dyDescent="0.3">
      <c r="A995" s="1">
        <v>0.63733796296297107</v>
      </c>
      <c r="B995" s="2" t="s">
        <v>31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2.96</v>
      </c>
      <c r="H995" s="2" t="s">
        <v>12</v>
      </c>
    </row>
    <row r="996" spans="1:8" x14ac:dyDescent="0.3">
      <c r="A996" s="1">
        <v>0.63739583333334149</v>
      </c>
      <c r="B996" s="2" t="s">
        <v>31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2.8</v>
      </c>
      <c r="H996" s="2" t="s">
        <v>12</v>
      </c>
    </row>
    <row r="997" spans="1:8" x14ac:dyDescent="0.3">
      <c r="A997" s="1">
        <v>0.63744212962963775</v>
      </c>
      <c r="B997" s="2" t="s">
        <v>31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2.96</v>
      </c>
      <c r="H997" s="2" t="s">
        <v>12</v>
      </c>
    </row>
    <row r="998" spans="1:8" x14ac:dyDescent="0.3">
      <c r="A998" s="1">
        <v>0.63750000000000817</v>
      </c>
      <c r="B998" s="2" t="s">
        <v>31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2.95</v>
      </c>
      <c r="H998" s="2" t="s">
        <v>12</v>
      </c>
    </row>
    <row r="999" spans="1:8" x14ac:dyDescent="0.3">
      <c r="A999" s="1">
        <v>0.63754629629630444</v>
      </c>
      <c r="B999" s="2" t="s">
        <v>31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2.99</v>
      </c>
      <c r="H999" s="2" t="s">
        <v>12</v>
      </c>
    </row>
    <row r="1000" spans="1:8" x14ac:dyDescent="0.3">
      <c r="A1000" s="1">
        <v>0.63760416666667485</v>
      </c>
      <c r="B1000" s="2" t="s">
        <v>31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2.95</v>
      </c>
      <c r="H1000" s="2" t="s">
        <v>12</v>
      </c>
    </row>
    <row r="1001" spans="1:8" x14ac:dyDescent="0.3">
      <c r="A1001" s="1">
        <v>0.63765046296297112</v>
      </c>
      <c r="B1001" s="2" t="s">
        <v>31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2.95</v>
      </c>
      <c r="H1001" s="2" t="s">
        <v>12</v>
      </c>
    </row>
    <row r="1002" spans="1:8" x14ac:dyDescent="0.3">
      <c r="A1002" s="1">
        <v>0.63770833333334154</v>
      </c>
      <c r="B1002" s="2" t="s">
        <v>31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2.89</v>
      </c>
      <c r="H1002" s="2" t="s">
        <v>12</v>
      </c>
    </row>
    <row r="1003" spans="1:8" x14ac:dyDescent="0.3">
      <c r="A1003" s="1">
        <v>0.6377546296296378</v>
      </c>
      <c r="B1003" s="2" t="s">
        <v>31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2.93</v>
      </c>
      <c r="H1003" s="2" t="s">
        <v>12</v>
      </c>
    </row>
    <row r="1004" spans="1:8" x14ac:dyDescent="0.3">
      <c r="A1004" s="1">
        <v>0.63781250000000822</v>
      </c>
      <c r="B1004" s="2" t="s">
        <v>31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2.79</v>
      </c>
      <c r="H1004" s="2" t="s">
        <v>12</v>
      </c>
    </row>
    <row r="1005" spans="1:8" x14ac:dyDescent="0.3">
      <c r="A1005" s="1">
        <v>0.63785879629630449</v>
      </c>
      <c r="B1005" s="2" t="s">
        <v>31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2.94</v>
      </c>
      <c r="H1005" s="2" t="s">
        <v>12</v>
      </c>
    </row>
    <row r="1006" spans="1:8" x14ac:dyDescent="0.3">
      <c r="A1006" s="1">
        <v>0.6379166666666749</v>
      </c>
      <c r="B1006" s="2" t="s">
        <v>31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2.87</v>
      </c>
      <c r="H1006" s="2" t="s">
        <v>12</v>
      </c>
    </row>
    <row r="1007" spans="1:8" x14ac:dyDescent="0.3">
      <c r="A1007" s="1">
        <v>0.63796296296297117</v>
      </c>
      <c r="B1007" s="2" t="s">
        <v>31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2.95</v>
      </c>
      <c r="H1007" s="2" t="s">
        <v>12</v>
      </c>
    </row>
    <row r="1008" spans="1:8" x14ac:dyDescent="0.3">
      <c r="A1008" s="1">
        <v>0.63802083333334159</v>
      </c>
      <c r="B1008" s="2" t="s">
        <v>31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2.77</v>
      </c>
      <c r="H1008" s="2" t="s">
        <v>12</v>
      </c>
    </row>
    <row r="1009" spans="1:8" x14ac:dyDescent="0.3">
      <c r="A1009" s="1">
        <v>0.63806712962963785</v>
      </c>
      <c r="B1009" s="2" t="s">
        <v>31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2.93</v>
      </c>
      <c r="H1009" s="2" t="s">
        <v>12</v>
      </c>
    </row>
    <row r="1010" spans="1:8" x14ac:dyDescent="0.3">
      <c r="A1010" s="1">
        <v>0.63812500000000827</v>
      </c>
      <c r="B1010" s="2" t="s">
        <v>31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2.93</v>
      </c>
      <c r="H1010" s="2" t="s">
        <v>12</v>
      </c>
    </row>
    <row r="1011" spans="1:8" x14ac:dyDescent="0.3">
      <c r="A1011" s="1">
        <v>0.63817129629630454</v>
      </c>
      <c r="B1011" s="2" t="s">
        <v>31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2.79</v>
      </c>
      <c r="H1011" s="2" t="s">
        <v>12</v>
      </c>
    </row>
    <row r="1012" spans="1:8" x14ac:dyDescent="0.3">
      <c r="A1012" s="1">
        <v>0.63822916666667495</v>
      </c>
      <c r="B1012" s="2" t="s">
        <v>31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2.99</v>
      </c>
      <c r="H1012" s="2" t="s">
        <v>12</v>
      </c>
    </row>
    <row r="1013" spans="1:8" x14ac:dyDescent="0.3">
      <c r="A1013" s="1">
        <v>0.63827546296297122</v>
      </c>
      <c r="B1013" s="2" t="s">
        <v>31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2.79</v>
      </c>
      <c r="H1013" s="2" t="s">
        <v>12</v>
      </c>
    </row>
    <row r="1014" spans="1:8" x14ac:dyDescent="0.3">
      <c r="A1014" s="1">
        <v>0.63833333333334163</v>
      </c>
      <c r="B1014" s="2" t="s">
        <v>31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2.98</v>
      </c>
      <c r="H1014" s="2" t="s">
        <v>12</v>
      </c>
    </row>
    <row r="1015" spans="1:8" x14ac:dyDescent="0.3">
      <c r="A1015" s="1">
        <v>0.6383796296296379</v>
      </c>
      <c r="B1015" s="2" t="s">
        <v>31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2.93</v>
      </c>
      <c r="H1015" s="2" t="s">
        <v>12</v>
      </c>
    </row>
    <row r="1016" spans="1:8" x14ac:dyDescent="0.3">
      <c r="A1016" s="1">
        <v>0.63843750000000832</v>
      </c>
      <c r="B1016" s="2" t="s">
        <v>31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2.8</v>
      </c>
      <c r="H1016" s="2" t="s">
        <v>12</v>
      </c>
    </row>
    <row r="1017" spans="1:8" x14ac:dyDescent="0.3">
      <c r="A1017" s="1">
        <v>0.63848379629630458</v>
      </c>
      <c r="B1017" s="2" t="s">
        <v>31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2.9</v>
      </c>
      <c r="H1017" s="2" t="s">
        <v>12</v>
      </c>
    </row>
    <row r="1018" spans="1:8" x14ac:dyDescent="0.3">
      <c r="A1018" s="1">
        <v>0.638541666666675</v>
      </c>
      <c r="B1018" s="2" t="s">
        <v>31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2.91</v>
      </c>
      <c r="H1018" s="2" t="s">
        <v>12</v>
      </c>
    </row>
    <row r="1019" spans="1:8" x14ac:dyDescent="0.3">
      <c r="A1019" s="1">
        <v>0.63858796296297127</v>
      </c>
      <c r="B1019" s="2" t="s">
        <v>31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2.77</v>
      </c>
      <c r="H1019" s="2" t="s">
        <v>12</v>
      </c>
    </row>
    <row r="1020" spans="1:8" x14ac:dyDescent="0.3">
      <c r="A1020" s="1">
        <v>0.63864583333334168</v>
      </c>
      <c r="B1020" s="2" t="s">
        <v>31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2.9</v>
      </c>
      <c r="H1020" s="2" t="s">
        <v>12</v>
      </c>
    </row>
    <row r="1021" spans="1:8" x14ac:dyDescent="0.3">
      <c r="A1021" s="1">
        <v>0.63869212962963795</v>
      </c>
      <c r="B1021" s="2" t="s">
        <v>31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2.79</v>
      </c>
      <c r="H1021" s="2" t="s">
        <v>12</v>
      </c>
    </row>
    <row r="1022" spans="1:8" x14ac:dyDescent="0.3">
      <c r="A1022" s="1">
        <v>0.63875000000000837</v>
      </c>
      <c r="B1022" s="2" t="s">
        <v>31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2.91</v>
      </c>
      <c r="H1022" s="2" t="s">
        <v>12</v>
      </c>
    </row>
    <row r="1023" spans="1:8" x14ac:dyDescent="0.3">
      <c r="A1023" s="1">
        <v>0.63879629629630463</v>
      </c>
      <c r="B1023" s="2" t="s">
        <v>31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2.8</v>
      </c>
      <c r="H1023" s="2" t="s">
        <v>12</v>
      </c>
    </row>
    <row r="1024" spans="1:8" x14ac:dyDescent="0.3">
      <c r="A1024" s="1">
        <v>0.63885416666667505</v>
      </c>
      <c r="B1024" s="2" t="s">
        <v>31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2.89</v>
      </c>
      <c r="H1024" s="2" t="s">
        <v>12</v>
      </c>
    </row>
    <row r="1025" spans="1:8" x14ac:dyDescent="0.3">
      <c r="A1025" s="1">
        <v>0.63890046296297132</v>
      </c>
      <c r="B1025" s="2" t="s">
        <v>31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2.88</v>
      </c>
      <c r="H1025" s="2" t="s">
        <v>12</v>
      </c>
    </row>
    <row r="1026" spans="1:8" x14ac:dyDescent="0.3">
      <c r="A1026" s="1">
        <v>0.63895833333334173</v>
      </c>
      <c r="B1026" s="2" t="s">
        <v>31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2.89</v>
      </c>
      <c r="H1026" s="2" t="s">
        <v>12</v>
      </c>
    </row>
    <row r="1027" spans="1:8" x14ac:dyDescent="0.3">
      <c r="A1027" s="1">
        <v>0.639004629629638</v>
      </c>
      <c r="B1027" s="2" t="s">
        <v>31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2.77</v>
      </c>
      <c r="H1027" s="2" t="s">
        <v>12</v>
      </c>
    </row>
    <row r="1028" spans="1:8" x14ac:dyDescent="0.3">
      <c r="A1028" s="1">
        <v>0.63906250000000842</v>
      </c>
      <c r="B1028" s="2" t="s">
        <v>31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2.88</v>
      </c>
      <c r="H1028" s="2" t="s">
        <v>12</v>
      </c>
    </row>
    <row r="1029" spans="1:8" x14ac:dyDescent="0.3">
      <c r="A1029" s="1">
        <v>0.63910879629630468</v>
      </c>
      <c r="B1029" s="2" t="s">
        <v>31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2.8</v>
      </c>
      <c r="H1029" s="2" t="s">
        <v>12</v>
      </c>
    </row>
    <row r="1030" spans="1:8" x14ac:dyDescent="0.3">
      <c r="A1030" s="1">
        <v>0.6391666666666751</v>
      </c>
      <c r="B1030" s="2" t="s">
        <v>31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2.88</v>
      </c>
      <c r="H1030" s="2" t="s">
        <v>12</v>
      </c>
    </row>
    <row r="1031" spans="1:8" x14ac:dyDescent="0.3">
      <c r="A1031" s="1">
        <v>0.63921296296297136</v>
      </c>
      <c r="B1031" s="2" t="s">
        <v>31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2.85</v>
      </c>
      <c r="H1031" s="2" t="s">
        <v>12</v>
      </c>
    </row>
    <row r="1032" spans="1:8" x14ac:dyDescent="0.3">
      <c r="A1032" s="1">
        <v>0.63927083333334178</v>
      </c>
      <c r="B1032" s="2" t="s">
        <v>31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2.87</v>
      </c>
      <c r="H1032" s="2" t="s">
        <v>12</v>
      </c>
    </row>
    <row r="1033" spans="1:8" x14ac:dyDescent="0.3">
      <c r="A1033" s="1">
        <v>0.63931712962963805</v>
      </c>
      <c r="B1033" s="2" t="s">
        <v>31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2.8</v>
      </c>
      <c r="H1033" s="2" t="s">
        <v>12</v>
      </c>
    </row>
    <row r="1034" spans="1:8" x14ac:dyDescent="0.3">
      <c r="A1034" s="1">
        <v>0.63937500000000846</v>
      </c>
      <c r="B1034" s="2" t="s">
        <v>31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2.88</v>
      </c>
      <c r="H1034" s="2" t="s">
        <v>12</v>
      </c>
    </row>
    <row r="1035" spans="1:8" x14ac:dyDescent="0.3">
      <c r="A1035" s="1">
        <v>0.63942129629630473</v>
      </c>
      <c r="B1035" s="2" t="s">
        <v>31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2.88</v>
      </c>
      <c r="H1035" s="2" t="s">
        <v>12</v>
      </c>
    </row>
    <row r="1036" spans="1:8" x14ac:dyDescent="0.3">
      <c r="A1036" s="1">
        <v>0.63947916666667515</v>
      </c>
      <c r="B1036" s="2" t="s">
        <v>31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2.79</v>
      </c>
      <c r="H1036" s="2" t="s">
        <v>12</v>
      </c>
    </row>
    <row r="1037" spans="1:8" x14ac:dyDescent="0.3">
      <c r="A1037" s="1">
        <v>0.63952546296297141</v>
      </c>
      <c r="B1037" s="2" t="s">
        <v>31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2.86</v>
      </c>
      <c r="H1037" s="2" t="s">
        <v>12</v>
      </c>
    </row>
    <row r="1038" spans="1:8" x14ac:dyDescent="0.3">
      <c r="A1038" s="1">
        <v>0.63958333333334183</v>
      </c>
      <c r="B1038" s="2" t="s">
        <v>31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2.86</v>
      </c>
      <c r="H1038" s="2" t="s">
        <v>12</v>
      </c>
    </row>
    <row r="1039" spans="1:8" x14ac:dyDescent="0.3">
      <c r="A1039" s="1">
        <v>0.6396296296296381</v>
      </c>
      <c r="B1039" s="2" t="s">
        <v>31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2.86</v>
      </c>
      <c r="H1039" s="2" t="s">
        <v>12</v>
      </c>
    </row>
    <row r="1040" spans="1:8" x14ac:dyDescent="0.3">
      <c r="A1040" s="1">
        <v>0.63968750000000851</v>
      </c>
      <c r="B1040" s="2" t="s">
        <v>31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2.85</v>
      </c>
      <c r="H1040" s="2" t="s">
        <v>12</v>
      </c>
    </row>
    <row r="1041" spans="1:8" x14ac:dyDescent="0.3">
      <c r="A1041" s="1">
        <v>0.63973379629630478</v>
      </c>
      <c r="B1041" s="2" t="s">
        <v>31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2.8</v>
      </c>
      <c r="H1041" s="2" t="s">
        <v>12</v>
      </c>
    </row>
    <row r="1042" spans="1:8" x14ac:dyDescent="0.3">
      <c r="A1042" s="1">
        <v>0.6397916666666752</v>
      </c>
      <c r="B1042" s="2" t="s">
        <v>31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2.86</v>
      </c>
      <c r="H1042" s="2" t="s">
        <v>12</v>
      </c>
    </row>
    <row r="1043" spans="1:8" x14ac:dyDescent="0.3">
      <c r="A1043" s="1">
        <v>0.63983796296297146</v>
      </c>
      <c r="B1043" s="2" t="s">
        <v>31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2.86</v>
      </c>
      <c r="H1043" s="2" t="s">
        <v>12</v>
      </c>
    </row>
    <row r="1044" spans="1:8" x14ac:dyDescent="0.3">
      <c r="A1044" s="1">
        <v>0.63989583333334188</v>
      </c>
      <c r="B1044" s="2" t="s">
        <v>31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2.84</v>
      </c>
      <c r="H1044" s="2" t="s">
        <v>12</v>
      </c>
    </row>
    <row r="1045" spans="1:8" x14ac:dyDescent="0.3">
      <c r="A1045" s="1">
        <v>0.63994212962963815</v>
      </c>
      <c r="B1045" s="2" t="s">
        <v>31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2.84</v>
      </c>
      <c r="H1045" s="2" t="s">
        <v>12</v>
      </c>
    </row>
    <row r="1046" spans="1:8" x14ac:dyDescent="0.3">
      <c r="A1046" s="1">
        <v>0.64000000000000856</v>
      </c>
      <c r="B1046" s="2" t="s">
        <v>31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2.85</v>
      </c>
      <c r="H1046" s="2" t="s">
        <v>12</v>
      </c>
    </row>
    <row r="1047" spans="1:8" x14ac:dyDescent="0.3">
      <c r="A1047" s="1">
        <v>0.64004629629630483</v>
      </c>
      <c r="B1047" s="2" t="s">
        <v>31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2.85</v>
      </c>
      <c r="H1047" s="2" t="s">
        <v>12</v>
      </c>
    </row>
    <row r="1048" spans="1:8" x14ac:dyDescent="0.3">
      <c r="A1048" s="1">
        <v>0.64010416666667524</v>
      </c>
      <c r="B1048" s="2" t="s">
        <v>31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2.79</v>
      </c>
      <c r="H1048" s="2" t="s">
        <v>12</v>
      </c>
    </row>
    <row r="1049" spans="1:8" x14ac:dyDescent="0.3">
      <c r="A1049" s="1">
        <v>0.64015046296297151</v>
      </c>
      <c r="B1049" s="2" t="s">
        <v>31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2.83</v>
      </c>
      <c r="H1049" s="2" t="s">
        <v>12</v>
      </c>
    </row>
    <row r="1050" spans="1:8" x14ac:dyDescent="0.3">
      <c r="A1050" s="1">
        <v>0.64020833333334193</v>
      </c>
      <c r="B1050" s="2" t="s">
        <v>31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2.84</v>
      </c>
      <c r="H1050" s="2" t="s">
        <v>12</v>
      </c>
    </row>
    <row r="1051" spans="1:8" x14ac:dyDescent="0.3">
      <c r="A1051" s="1">
        <v>0.64025462962963819</v>
      </c>
      <c r="B1051" s="2" t="s">
        <v>31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2.84</v>
      </c>
      <c r="H1051" s="2" t="s">
        <v>12</v>
      </c>
    </row>
    <row r="1052" spans="1:8" x14ac:dyDescent="0.3">
      <c r="A1052" s="1">
        <v>0.64031250000000861</v>
      </c>
      <c r="B1052" s="2" t="s">
        <v>31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2.82</v>
      </c>
      <c r="H1052" s="2" t="s">
        <v>12</v>
      </c>
    </row>
    <row r="1053" spans="1:8" x14ac:dyDescent="0.3">
      <c r="A1053" s="1">
        <v>0.64035879629630488</v>
      </c>
      <c r="B1053" s="2" t="s">
        <v>31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2.82</v>
      </c>
      <c r="H1053" s="2" t="s">
        <v>12</v>
      </c>
    </row>
    <row r="1054" spans="1:8" x14ac:dyDescent="0.3">
      <c r="A1054" s="1">
        <v>0.64041666666667529</v>
      </c>
      <c r="B1054" s="2" t="s">
        <v>31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2.8</v>
      </c>
      <c r="H1054" s="2" t="s">
        <v>12</v>
      </c>
    </row>
    <row r="1055" spans="1:8" x14ac:dyDescent="0.3">
      <c r="A1055" s="1">
        <v>0.64046296296297156</v>
      </c>
      <c r="B1055" s="2" t="s">
        <v>31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2.83</v>
      </c>
      <c r="H1055" s="2" t="s">
        <v>12</v>
      </c>
    </row>
    <row r="1056" spans="1:8" x14ac:dyDescent="0.3">
      <c r="A1056" s="1">
        <v>0.64052083333334198</v>
      </c>
      <c r="B1056" s="2" t="s">
        <v>31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2.8</v>
      </c>
      <c r="H1056" s="2" t="s">
        <v>12</v>
      </c>
    </row>
    <row r="1057" spans="1:8" x14ac:dyDescent="0.3">
      <c r="A1057" s="1">
        <v>0.64056712962963824</v>
      </c>
      <c r="B1057" s="2" t="s">
        <v>31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2.82</v>
      </c>
      <c r="H1057" s="2" t="s">
        <v>12</v>
      </c>
    </row>
    <row r="1058" spans="1:8" x14ac:dyDescent="0.3">
      <c r="A1058" s="1">
        <v>0.64062500000000866</v>
      </c>
      <c r="B1058" s="2" t="s">
        <v>31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2.83</v>
      </c>
      <c r="H1058" s="2" t="s">
        <v>12</v>
      </c>
    </row>
    <row r="1059" spans="1:8" x14ac:dyDescent="0.3">
      <c r="A1059" s="1">
        <v>0.64067129629630493</v>
      </c>
      <c r="B1059" s="2" t="s">
        <v>31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2.83</v>
      </c>
      <c r="H1059" s="2" t="s">
        <v>12</v>
      </c>
    </row>
    <row r="1060" spans="1:8" x14ac:dyDescent="0.3">
      <c r="A1060" s="1">
        <v>0.64072916666667534</v>
      </c>
      <c r="B1060" s="2" t="s">
        <v>31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2.8</v>
      </c>
      <c r="H1060" s="2" t="s">
        <v>12</v>
      </c>
    </row>
    <row r="1061" spans="1:8" x14ac:dyDescent="0.3">
      <c r="A1061" s="1">
        <v>0.64077546296297161</v>
      </c>
      <c r="B1061" s="2" t="s">
        <v>31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2.81</v>
      </c>
      <c r="H1061" s="2" t="s">
        <v>12</v>
      </c>
    </row>
    <row r="1062" spans="1:8" x14ac:dyDescent="0.3">
      <c r="A1062" s="1">
        <v>0.64083333333334203</v>
      </c>
      <c r="B1062" s="2" t="s">
        <v>31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2.79</v>
      </c>
      <c r="H1062" s="2" t="s">
        <v>12</v>
      </c>
    </row>
    <row r="1063" spans="1:8" x14ac:dyDescent="0.3">
      <c r="A1063" s="1">
        <v>0.64087962962963829</v>
      </c>
      <c r="B1063" s="2" t="s">
        <v>31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2.88</v>
      </c>
      <c r="H1063" s="2" t="s">
        <v>12</v>
      </c>
    </row>
    <row r="1064" spans="1:8" x14ac:dyDescent="0.3">
      <c r="A1064" s="1">
        <v>0.64093750000000871</v>
      </c>
      <c r="B1064" s="2" t="s">
        <v>31</v>
      </c>
      <c r="C1064" s="2" t="s">
        <v>14</v>
      </c>
      <c r="D1064" s="2" t="s">
        <v>9</v>
      </c>
      <c r="E1064" s="2" t="s">
        <v>10</v>
      </c>
      <c r="F1064" s="2" t="s">
        <v>11</v>
      </c>
      <c r="G1064">
        <v>2.8</v>
      </c>
      <c r="H1064" s="2" t="s">
        <v>12</v>
      </c>
    </row>
    <row r="1065" spans="1:8" x14ac:dyDescent="0.3">
      <c r="A1065" s="1">
        <v>0.64098379629630498</v>
      </c>
      <c r="B1065" s="2" t="s">
        <v>31</v>
      </c>
      <c r="C1065" s="2" t="s">
        <v>14</v>
      </c>
      <c r="D1065" s="2" t="s">
        <v>9</v>
      </c>
      <c r="E1065" s="2" t="s">
        <v>10</v>
      </c>
      <c r="F1065" s="2" t="s">
        <v>11</v>
      </c>
      <c r="G1065">
        <v>2.88</v>
      </c>
      <c r="H1065" s="2" t="s">
        <v>12</v>
      </c>
    </row>
    <row r="1066" spans="1:8" x14ac:dyDescent="0.3">
      <c r="A1066" s="1">
        <v>0.64104166666667539</v>
      </c>
      <c r="B1066" s="2" t="s">
        <v>31</v>
      </c>
      <c r="C1066" s="2" t="s">
        <v>14</v>
      </c>
      <c r="D1066" s="2" t="s">
        <v>9</v>
      </c>
      <c r="E1066" s="2" t="s">
        <v>10</v>
      </c>
      <c r="F1066" s="2" t="s">
        <v>11</v>
      </c>
      <c r="G1066">
        <v>2.81</v>
      </c>
      <c r="H1066" s="2" t="s">
        <v>12</v>
      </c>
    </row>
    <row r="1067" spans="1:8" x14ac:dyDescent="0.3">
      <c r="A1067" s="1">
        <v>0.64108796296297166</v>
      </c>
      <c r="B1067" s="2" t="s">
        <v>31</v>
      </c>
      <c r="C1067" s="2" t="s">
        <v>14</v>
      </c>
      <c r="D1067" s="2" t="s">
        <v>9</v>
      </c>
      <c r="E1067" s="2" t="s">
        <v>10</v>
      </c>
      <c r="F1067" s="2" t="s">
        <v>11</v>
      </c>
      <c r="G1067">
        <v>2.86</v>
      </c>
      <c r="H1067" s="2" t="s">
        <v>12</v>
      </c>
    </row>
    <row r="1068" spans="1:8" x14ac:dyDescent="0.3">
      <c r="A1068" s="1">
        <v>0.64114583333334207</v>
      </c>
      <c r="B1068" s="2" t="s">
        <v>31</v>
      </c>
      <c r="C1068" s="2" t="s">
        <v>14</v>
      </c>
      <c r="D1068" s="2" t="s">
        <v>9</v>
      </c>
      <c r="E1068" s="2" t="s">
        <v>10</v>
      </c>
      <c r="F1068" s="2" t="s">
        <v>11</v>
      </c>
      <c r="G1068">
        <v>2.79</v>
      </c>
      <c r="H1068" s="2" t="s">
        <v>12</v>
      </c>
    </row>
    <row r="1069" spans="1:8" x14ac:dyDescent="0.3">
      <c r="A1069" s="1">
        <v>0.64119212962963834</v>
      </c>
      <c r="B1069" s="2" t="s">
        <v>31</v>
      </c>
      <c r="C1069" s="2" t="s">
        <v>14</v>
      </c>
      <c r="D1069" s="2" t="s">
        <v>9</v>
      </c>
      <c r="E1069" s="2" t="s">
        <v>10</v>
      </c>
      <c r="F1069" s="2" t="s">
        <v>11</v>
      </c>
      <c r="G1069">
        <v>2.84</v>
      </c>
      <c r="H1069" s="2" t="s">
        <v>12</v>
      </c>
    </row>
    <row r="1070" spans="1:8" x14ac:dyDescent="0.3">
      <c r="A1070" s="1">
        <v>0.64125000000000876</v>
      </c>
      <c r="B1070" s="2" t="s">
        <v>31</v>
      </c>
      <c r="C1070" s="2" t="s">
        <v>14</v>
      </c>
      <c r="D1070" s="2" t="s">
        <v>9</v>
      </c>
      <c r="E1070" s="2" t="s">
        <v>10</v>
      </c>
      <c r="F1070" s="2" t="s">
        <v>11</v>
      </c>
      <c r="G1070">
        <v>2.79</v>
      </c>
      <c r="H1070" s="2" t="s">
        <v>12</v>
      </c>
    </row>
    <row r="1071" spans="1:8" x14ac:dyDescent="0.3">
      <c r="A1071" s="1">
        <v>0.64129629629630502</v>
      </c>
      <c r="B1071" s="2" t="s">
        <v>31</v>
      </c>
      <c r="C1071" s="2" t="s">
        <v>14</v>
      </c>
      <c r="D1071" s="2" t="s">
        <v>9</v>
      </c>
      <c r="E1071" s="2" t="s">
        <v>10</v>
      </c>
      <c r="F1071" s="2" t="s">
        <v>11</v>
      </c>
      <c r="G1071">
        <v>2.83</v>
      </c>
      <c r="H1071" s="2" t="s">
        <v>12</v>
      </c>
    </row>
    <row r="1072" spans="1:8" x14ac:dyDescent="0.3">
      <c r="A1072" s="1">
        <v>0.64135416666667544</v>
      </c>
      <c r="B1072" s="2" t="s">
        <v>31</v>
      </c>
      <c r="C1072" s="2" t="s">
        <v>14</v>
      </c>
      <c r="D1072" s="2" t="s">
        <v>9</v>
      </c>
      <c r="E1072" s="2" t="s">
        <v>10</v>
      </c>
      <c r="F1072" s="2" t="s">
        <v>11</v>
      </c>
      <c r="G1072">
        <v>2.77</v>
      </c>
      <c r="H1072" s="2" t="s">
        <v>12</v>
      </c>
    </row>
    <row r="1073" spans="1:8" x14ac:dyDescent="0.3">
      <c r="A1073" s="1">
        <v>0.64140046296297171</v>
      </c>
      <c r="B1073" s="2" t="s">
        <v>31</v>
      </c>
      <c r="C1073" s="2" t="s">
        <v>14</v>
      </c>
      <c r="D1073" s="2" t="s">
        <v>9</v>
      </c>
      <c r="E1073" s="2" t="s">
        <v>10</v>
      </c>
      <c r="F1073" s="2" t="s">
        <v>11</v>
      </c>
      <c r="G1073">
        <v>2.81</v>
      </c>
      <c r="H1073" s="2" t="s">
        <v>12</v>
      </c>
    </row>
    <row r="1074" spans="1:8" x14ac:dyDescent="0.3">
      <c r="A1074" s="1">
        <v>0.64145833333334212</v>
      </c>
      <c r="B1074" s="2" t="s">
        <v>31</v>
      </c>
      <c r="C1074" s="2" t="s">
        <v>14</v>
      </c>
      <c r="D1074" s="2" t="s">
        <v>9</v>
      </c>
      <c r="E1074" s="2" t="s">
        <v>10</v>
      </c>
      <c r="F1074" s="2" t="s">
        <v>11</v>
      </c>
      <c r="G1074">
        <v>2.78</v>
      </c>
      <c r="H1074" s="2" t="s">
        <v>12</v>
      </c>
    </row>
    <row r="1075" spans="1:8" x14ac:dyDescent="0.3">
      <c r="A1075" s="1">
        <v>0.64150462962963839</v>
      </c>
      <c r="B1075" s="2" t="s">
        <v>31</v>
      </c>
      <c r="C1075" s="2" t="s">
        <v>14</v>
      </c>
      <c r="D1075" s="2" t="s">
        <v>9</v>
      </c>
      <c r="E1075" s="2" t="s">
        <v>10</v>
      </c>
      <c r="F1075" s="2" t="s">
        <v>11</v>
      </c>
      <c r="G1075">
        <v>2.79</v>
      </c>
      <c r="H1075" s="2" t="s">
        <v>12</v>
      </c>
    </row>
    <row r="4605" spans="10:10" x14ac:dyDescent="0.3">
      <c r="J4605"/>
    </row>
    <row r="4627" spans="17:41" x14ac:dyDescent="0.3">
      <c r="Q4627" s="1"/>
      <c r="Y4627" s="1"/>
      <c r="AG4627" s="1"/>
      <c r="AO4627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0BE4-874B-48BF-9DEB-3A87AD14BAB8}">
  <dimension ref="A1:XFC4683"/>
  <sheetViews>
    <sheetView topLeftCell="J1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91" x14ac:dyDescent="0.3">
      <c r="A2" s="1">
        <v>0.58928240740740745</v>
      </c>
      <c r="B2" s="2" t="s">
        <v>32</v>
      </c>
      <c r="C2" s="2" t="s">
        <v>8</v>
      </c>
      <c r="D2" s="2" t="s">
        <v>9</v>
      </c>
      <c r="E2" s="2" t="s">
        <v>10</v>
      </c>
      <c r="F2" s="2" t="s">
        <v>11</v>
      </c>
      <c r="G2">
        <v>3.6</v>
      </c>
      <c r="H2" s="2" t="s">
        <v>12</v>
      </c>
      <c r="J2" s="8">
        <f>calculoesp2!D2</f>
        <v>3.6</v>
      </c>
      <c r="K2" s="6">
        <f>calculoesp2!E2</f>
        <v>2</v>
      </c>
      <c r="L2" s="9">
        <f>calculoesp2!F2</f>
        <v>1.8832391713747645E-3</v>
      </c>
      <c r="N2" s="41"/>
      <c r="O2" s="42"/>
      <c r="Q2" s="43"/>
      <c r="R2" s="43"/>
      <c r="T2" s="8"/>
      <c r="U2" s="8" t="s">
        <v>58</v>
      </c>
      <c r="V2" s="8" t="s">
        <v>59</v>
      </c>
      <c r="W2" s="8" t="s">
        <v>60</v>
      </c>
    </row>
    <row r="3" spans="1:91" x14ac:dyDescent="0.3">
      <c r="A3" s="1">
        <v>0.58932870370370372</v>
      </c>
      <c r="B3" s="2" t="s">
        <v>32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8">
        <f>calculoesp2!D3</f>
        <v>3.59</v>
      </c>
      <c r="K3" s="7">
        <f>calculoesp2!E3</f>
        <v>3</v>
      </c>
      <c r="L3" s="9">
        <f>calculoesp2!F3</f>
        <v>2.8248587570621469E-3</v>
      </c>
      <c r="N3" s="10" t="s">
        <v>40</v>
      </c>
      <c r="O3" s="11">
        <f>calculoesp2!Q3/calculoesp2!Q8</f>
        <v>0.88888888888888884</v>
      </c>
      <c r="Q3" s="43"/>
      <c r="R3" s="43"/>
      <c r="T3" s="8" t="s">
        <v>58</v>
      </c>
      <c r="U3" s="10">
        <f>O3</f>
        <v>0.88888888888888884</v>
      </c>
      <c r="V3" s="12">
        <f>O7</f>
        <v>0.15477497255762898</v>
      </c>
      <c r="W3" s="13">
        <f>O11</f>
        <v>0</v>
      </c>
      <c r="Y3" s="14"/>
    </row>
    <row r="4" spans="1:91" x14ac:dyDescent="0.3">
      <c r="A4" s="1">
        <v>0.58938657407407402</v>
      </c>
      <c r="B4" s="2" t="s">
        <v>32</v>
      </c>
      <c r="C4" s="2" t="s">
        <v>8</v>
      </c>
      <c r="D4" s="2" t="s">
        <v>9</v>
      </c>
      <c r="E4" s="2" t="s">
        <v>10</v>
      </c>
      <c r="F4" s="2" t="s">
        <v>11</v>
      </c>
      <c r="G4">
        <v>3.56</v>
      </c>
      <c r="H4" s="2" t="s">
        <v>12</v>
      </c>
      <c r="J4" s="8">
        <f>calculoesp2!D4</f>
        <v>3.58</v>
      </c>
      <c r="K4" s="7">
        <f>calculoesp2!E4</f>
        <v>2</v>
      </c>
      <c r="L4" s="9">
        <f>calculoesp2!F4</f>
        <v>1.8832391713747645E-3</v>
      </c>
      <c r="N4" s="10" t="s">
        <v>41</v>
      </c>
      <c r="O4" s="15">
        <f>calculoesp2!Q5/calculoesp2!Q8</f>
        <v>0.1111111111111111</v>
      </c>
      <c r="Q4" s="8" t="s">
        <v>58</v>
      </c>
      <c r="R4" s="16">
        <f>SUM(L2:L41)</f>
        <v>0.18549905838041431</v>
      </c>
      <c r="T4" s="8" t="s">
        <v>59</v>
      </c>
      <c r="U4" s="10">
        <f>O4</f>
        <v>0.1111111111111111</v>
      </c>
      <c r="V4" s="12">
        <f>O8</f>
        <v>0.83863885839736552</v>
      </c>
      <c r="W4" s="13">
        <f>O12</f>
        <v>0.81818181818181823</v>
      </c>
    </row>
    <row r="5" spans="1:91" x14ac:dyDescent="0.3">
      <c r="A5" s="1">
        <v>0.5894328703703704</v>
      </c>
      <c r="B5" s="2" t="s">
        <v>32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calculoesp2!D5</f>
        <v>3.57</v>
      </c>
      <c r="K5" s="7">
        <f>calculoesp2!E5</f>
        <v>1</v>
      </c>
      <c r="L5" s="9">
        <f>calculoesp2!F5</f>
        <v>9.4161958568738226E-4</v>
      </c>
      <c r="N5" s="10" t="s">
        <v>52</v>
      </c>
      <c r="O5" s="17">
        <f>calculoesp2!Q7/calculoesp2!Q8</f>
        <v>0</v>
      </c>
      <c r="Q5" s="8" t="s">
        <v>59</v>
      </c>
      <c r="R5" s="16">
        <f>SUM(L42:L81)</f>
        <v>0.79378531073446346</v>
      </c>
      <c r="T5" s="8" t="s">
        <v>60</v>
      </c>
      <c r="U5" s="10">
        <f>O5</f>
        <v>0</v>
      </c>
      <c r="V5" s="12">
        <f>O9</f>
        <v>6.5861690450054883E-3</v>
      </c>
      <c r="W5" s="13">
        <f>O13</f>
        <v>0.18181818181818182</v>
      </c>
    </row>
    <row r="6" spans="1:91" x14ac:dyDescent="0.3">
      <c r="A6" s="1">
        <v>0.58949074074074082</v>
      </c>
      <c r="B6" s="2" t="s">
        <v>32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calculoesp2!D6</f>
        <v>3.56</v>
      </c>
      <c r="K6" s="7">
        <f>calculoesp2!E6</f>
        <v>5</v>
      </c>
      <c r="L6" s="9">
        <f>calculoesp2!F6</f>
        <v>4.7080979284369112E-3</v>
      </c>
      <c r="N6" s="8"/>
      <c r="O6" s="18">
        <f>SUM(O3:O5)</f>
        <v>1</v>
      </c>
      <c r="Q6" s="8" t="s">
        <v>60</v>
      </c>
      <c r="R6" s="16">
        <f>SUM(L82:L85)</f>
        <v>2.0715630885122412E-2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91" x14ac:dyDescent="0.3">
      <c r="A7" s="1">
        <v>0.58953703703703708</v>
      </c>
      <c r="B7" s="2" t="s">
        <v>32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8">
        <f>calculoesp2!D7</f>
        <v>3.55</v>
      </c>
      <c r="K7" s="7">
        <f>calculoesp2!E7</f>
        <v>4</v>
      </c>
      <c r="L7" s="9">
        <f>calculoesp2!F7</f>
        <v>3.766478342749529E-3</v>
      </c>
      <c r="N7" s="12" t="s">
        <v>42</v>
      </c>
      <c r="O7" s="20">
        <f>calculoesp2!R3/calculoesp2!R8</f>
        <v>0.15477497255762898</v>
      </c>
      <c r="R7" s="21">
        <f>SUM(R4:R6)</f>
        <v>1.0000000000000002</v>
      </c>
    </row>
    <row r="8" spans="1:91" x14ac:dyDescent="0.3">
      <c r="A8" s="1">
        <v>0.58959490740740739</v>
      </c>
      <c r="B8" s="2" t="s">
        <v>32</v>
      </c>
      <c r="C8" s="2" t="s">
        <v>8</v>
      </c>
      <c r="D8" s="2" t="s">
        <v>9</v>
      </c>
      <c r="E8" s="2" t="s">
        <v>10</v>
      </c>
      <c r="F8" s="2" t="s">
        <v>11</v>
      </c>
      <c r="G8">
        <v>3.55</v>
      </c>
      <c r="H8" s="2" t="s">
        <v>12</v>
      </c>
      <c r="J8" s="8">
        <f>calculoesp2!D8</f>
        <v>3.54</v>
      </c>
      <c r="K8" s="7">
        <f>calculoesp2!E8</f>
        <v>1</v>
      </c>
      <c r="L8" s="9">
        <f>calculoesp2!F8</f>
        <v>9.4161958568738226E-4</v>
      </c>
      <c r="N8" s="12" t="s">
        <v>43</v>
      </c>
      <c r="O8" s="22">
        <f>calculoesp2!R5/calculoesp2!R8</f>
        <v>0.83863885839736552</v>
      </c>
      <c r="Y8" s="23"/>
    </row>
    <row r="9" spans="1:91" x14ac:dyDescent="0.3">
      <c r="A9" s="1">
        <v>0.58964120370370376</v>
      </c>
      <c r="B9" s="2" t="s">
        <v>32</v>
      </c>
      <c r="C9" s="2" t="s">
        <v>8</v>
      </c>
      <c r="D9" s="2" t="s">
        <v>9</v>
      </c>
      <c r="E9" s="2" t="s">
        <v>10</v>
      </c>
      <c r="F9" s="2" t="s">
        <v>11</v>
      </c>
      <c r="G9">
        <v>3.6</v>
      </c>
      <c r="H9" s="2" t="s">
        <v>12</v>
      </c>
      <c r="J9" s="8">
        <f>calculoesp2!D9</f>
        <v>3.53</v>
      </c>
      <c r="K9" s="7">
        <f>calculoesp2!E9</f>
        <v>2</v>
      </c>
      <c r="L9" s="9">
        <f>calculoesp2!F9</f>
        <v>1.8832391713747645E-3</v>
      </c>
      <c r="N9" s="12" t="s">
        <v>53</v>
      </c>
      <c r="O9" s="22">
        <f>calculoesp2!R7/calculoesp2!R8</f>
        <v>6.5861690450054883E-3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91" x14ac:dyDescent="0.3">
      <c r="A10" s="1">
        <v>0.58969907407407418</v>
      </c>
      <c r="B10" s="2" t="s">
        <v>32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  <c r="J10" s="8">
        <f>calculoesp2!D10</f>
        <v>3.52</v>
      </c>
      <c r="K10" s="7">
        <f>calculoesp2!E10</f>
        <v>3</v>
      </c>
      <c r="L10" s="9">
        <f>calculoesp2!F10</f>
        <v>2.8248587570621469E-3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  <c r="BX10" s="8">
        <v>57</v>
      </c>
      <c r="BY10" s="8">
        <v>58</v>
      </c>
      <c r="BZ10" s="8">
        <v>59</v>
      </c>
      <c r="CA10" s="8">
        <v>60</v>
      </c>
      <c r="CB10" s="8">
        <v>61</v>
      </c>
      <c r="CC10" s="8">
        <v>62</v>
      </c>
      <c r="CD10" s="8">
        <v>63</v>
      </c>
      <c r="CE10" s="8">
        <v>64</v>
      </c>
      <c r="CF10" s="8">
        <v>65</v>
      </c>
      <c r="CG10" s="8">
        <v>66</v>
      </c>
      <c r="CH10" s="8">
        <v>67</v>
      </c>
      <c r="CI10" s="8">
        <v>68</v>
      </c>
      <c r="CJ10" s="8">
        <v>69</v>
      </c>
      <c r="CK10" s="8">
        <v>70</v>
      </c>
      <c r="CL10" s="8">
        <v>71</v>
      </c>
      <c r="CM10" s="8">
        <v>72</v>
      </c>
    </row>
    <row r="11" spans="1:91" x14ac:dyDescent="0.3">
      <c r="A11" s="1">
        <v>0.58974537037037045</v>
      </c>
      <c r="B11" s="2" t="s">
        <v>32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3.56</v>
      </c>
      <c r="H11" s="2" t="s">
        <v>12</v>
      </c>
      <c r="J11" s="8">
        <f>calculoesp2!D11</f>
        <v>3.51</v>
      </c>
      <c r="K11" s="7">
        <f>calculoesp2!E11</f>
        <v>6</v>
      </c>
      <c r="L11" s="9">
        <f>calculoesp2!F11</f>
        <v>5.6497175141242938E-3</v>
      </c>
      <c r="N11" s="13" t="s">
        <v>54</v>
      </c>
      <c r="O11" s="25">
        <f>calculoesp2!S3/calculoesp2!S8</f>
        <v>0</v>
      </c>
      <c r="T11" s="16" cm="1">
        <f t="array" ref="T11:T13">MMULT($U$3:$W$5,R4:R6)</f>
        <v>0.28774615157927719</v>
      </c>
      <c r="U11" s="16" cm="1">
        <f t="array" ref="U11:U13">MMULT($U$3:$W$5,_xlfn.ANCHORARRAY(T11))</f>
        <v>0.36462130600752518</v>
      </c>
      <c r="V11" s="16" cm="1">
        <f t="array" ref="V11:V13">MMULT($U$3:$W$5,_xlfn.ANCHORARRAY(U11))</f>
        <v>0.42147855021031039</v>
      </c>
      <c r="W11" s="16" cm="1">
        <f t="array" ref="W11:W13">MMULT($U$3:$W$5,_xlfn.ANCHORARRAY(V11))</f>
        <v>0.46337057852123398</v>
      </c>
      <c r="X11" s="16" cm="1">
        <f t="array" ref="X11:X13">MMULT($U$3:$W$5,_xlfn.ANCHORARRAY(W11))</f>
        <v>0.49420875210215537</v>
      </c>
      <c r="Y11" s="16" cm="1">
        <f t="array" ref="Y11:Y13">MMULT($U$3:$W$5,_xlfn.ANCHORARRAY(X11))</f>
        <v>0.5169050219802267</v>
      </c>
      <c r="Z11" s="16" cm="1">
        <f t="array" ref="Z11:Z13">MMULT($U$3:$W$5,_xlfn.ANCHORARRAY(Y11))</f>
        <v>0.5336081875945905</v>
      </c>
      <c r="AA11" s="16" cm="1">
        <f t="array" ref="AA11:AA13">MMULT($U$3:$W$5,_xlfn.ANCHORARRAY(Z11))</f>
        <v>0.5459006252004428</v>
      </c>
      <c r="AB11" s="16" cm="1">
        <f t="array" ref="AB11:AB13">MMULT($U$3:$W$5,_xlfn.ANCHORARRAY(AA11))</f>
        <v>0.55494703051758165</v>
      </c>
      <c r="AC11" s="16" cm="1">
        <f t="array" ref="AC11:AC13">MMULT($U$3:$W$5,_xlfn.ANCHORARRAY(AB11))</f>
        <v>0.56160457059931168</v>
      </c>
      <c r="AD11" s="16" cm="1">
        <f t="array" ref="AD11:AD13">MMULT($U$3:$W$5,_xlfn.ANCHORARRAY(AC11))</f>
        <v>0.5665040673175662</v>
      </c>
      <c r="AE11" s="16" cm="1">
        <f t="array" ref="AE11:AE13">MMULT($U$3:$W$5,_xlfn.ANCHORARRAY(AD11))</f>
        <v>0.57010976355561627</v>
      </c>
      <c r="AF11" s="16" cm="1">
        <f t="array" ref="AF11:AF13">MMULT($U$3:$W$5,_xlfn.ANCHORARRAY(AE11))</f>
        <v>0.57276331064388741</v>
      </c>
      <c r="AG11" s="16" cm="1">
        <f t="array" ref="AG11:AG13">MMULT($U$3:$W$5,_xlfn.ANCHORARRAY(AF11))</f>
        <v>0.57471614074124333</v>
      </c>
      <c r="AH11" s="16" cm="1">
        <f t="array" ref="AH11:AH13">MMULT($U$3:$W$5,_xlfn.ANCHORARRAY(AG11))</f>
        <v>0.57615329081263167</v>
      </c>
      <c r="AI11" s="16" cm="1">
        <f t="array" ref="AI11:AI13">MMULT($U$3:$W$5,_xlfn.ANCHORARRAY(AH11))</f>
        <v>0.57721093547422242</v>
      </c>
      <c r="AJ11" s="16" cm="1">
        <f t="array" ref="AJ11:AJ13">MMULT($U$3:$W$5,_xlfn.ANCHORARRAY(AI11))</f>
        <v>0.57798928997764709</v>
      </c>
      <c r="AK11" s="16" cm="1">
        <f t="array" ref="AK11:AK13">MMULT($U$3:$W$5,_xlfn.ANCHORARRAY(AJ11))</f>
        <v>0.5785621059289765</v>
      </c>
      <c r="AL11" s="16" cm="1">
        <f t="array" ref="AL11:AL13">MMULT($U$3:$W$5,_xlfn.ANCHORARRAY(AK11))</f>
        <v>0.5789836594918496</v>
      </c>
      <c r="AM11" s="16" cm="1">
        <f t="array" ref="AM11:AM13">MMULT($U$3:$W$5,_xlfn.ANCHORARRAY(AL11))</f>
        <v>0.57929389422947963</v>
      </c>
      <c r="AN11" s="16" cm="1">
        <f t="array" ref="AN11:AN13">MMULT($U$3:$W$5,_xlfn.ANCHORARRAY(AM11))</f>
        <v>0.57952220588642867</v>
      </c>
      <c r="AO11" s="16" cm="1">
        <f t="array" ref="AO11:AO13">MMULT($U$3:$W$5,_xlfn.ANCHORARRAY(AN11))</f>
        <v>0.57969022773045886</v>
      </c>
      <c r="AP11" s="16" cm="1">
        <f t="array" ref="AP11:AP13">MMULT($U$3:$W$5,_xlfn.ANCHORARRAY(AO11))</f>
        <v>0.57981388037460579</v>
      </c>
      <c r="AQ11" s="16" cm="1">
        <f t="array" ref="AQ11:AQ13">MMULT($U$3:$W$5,_xlfn.ANCHORARRAY(AP11))</f>
        <v>0.57990488030674425</v>
      </c>
      <c r="AR11" s="16" cm="1">
        <f t="array" ref="AR11:AR13">MMULT($U$3:$W$5,_xlfn.ANCHORARRAY(AQ11))</f>
        <v>0.57997185006470064</v>
      </c>
      <c r="AS11" s="16" cm="1">
        <f t="array" ref="AS11:AS13">MMULT($U$3:$W$5,_xlfn.ANCHORARRAY(AR11))</f>
        <v>0.58002113524959431</v>
      </c>
      <c r="AT11" s="16" cm="1">
        <f t="array" ref="AT11:AT13">MMULT($U$3:$W$5,_xlfn.ANCHORARRAY(AS11))</f>
        <v>0.58005740579206189</v>
      </c>
      <c r="AU11" s="16" cm="1">
        <f t="array" ref="AU11:AU13">MMULT($U$3:$W$5,_xlfn.ANCHORARRAY(AT11))</f>
        <v>0.58008409844328612</v>
      </c>
      <c r="AV11" s="16" cm="1">
        <f t="array" ref="AV11:AV13">MMULT($U$3:$W$5,_xlfn.ANCHORARRAY(AU11))</f>
        <v>0.58010374241828366</v>
      </c>
      <c r="AW11" s="16" cm="1">
        <f t="array" ref="AW11:AW13">MMULT($U$3:$W$5,_xlfn.ANCHORARRAY(AV11))</f>
        <v>0.58011819904720607</v>
      </c>
      <c r="AX11" s="16" cm="1">
        <f t="array" ref="AX11:AX13">MMULT($U$3:$W$5,_xlfn.ANCHORARRAY(AW11))</f>
        <v>0.58012883814239047</v>
      </c>
      <c r="AY11" s="16" cm="1">
        <f t="array" ref="AY11:AY13">MMULT($U$3:$W$5,_xlfn.ANCHORARRAY(AX11))</f>
        <v>0.58013666779250816</v>
      </c>
      <c r="AZ11" s="16" cm="1">
        <f t="array" ref="AZ11:AZ13">MMULT($U$3:$W$5,_xlfn.ANCHORARRAY(AY11))</f>
        <v>0.58014242988222564</v>
      </c>
      <c r="BA11" s="16" cm="1">
        <f t="array" ref="BA11:BA13">MMULT($U$3:$W$5,_xlfn.ANCHORARRAY(AZ11))</f>
        <v>0.5801466703881758</v>
      </c>
      <c r="BB11" s="16" cm="1">
        <f t="array" ref="BB11:BB13">MMULT($U$3:$W$5,_xlfn.ANCHORARRAY(BA11))</f>
        <v>0.58014979111200959</v>
      </c>
      <c r="BC11" s="16" cm="1">
        <f t="array" ref="BC11:BC13">MMULT($U$3:$W$5,_xlfn.ANCHORARRAY(BB11))</f>
        <v>0.58015208775240135</v>
      </c>
      <c r="BD11" s="16" cm="1">
        <f t="array" ref="BD11:BD13">MMULT($U$3:$W$5,_xlfn.ANCHORARRAY(BC11))</f>
        <v>0.58015377792345457</v>
      </c>
      <c r="BE11" s="16" cm="1">
        <f t="array" ref="BE11:BE13">MMULT($U$3:$W$5,_xlfn.ANCHORARRAY(BD11))</f>
        <v>0.58015502177434197</v>
      </c>
      <c r="BF11" s="16" cm="1">
        <f t="array" ref="BF11:BF13">MMULT($U$3:$W$5,_xlfn.ANCHORARRAY(BE11))</f>
        <v>0.58015593716395719</v>
      </c>
      <c r="BG11" s="16" cm="1">
        <f t="array" ref="BG11:BG13">MMULT($U$3:$W$5,_xlfn.ANCHORARRAY(BF11))</f>
        <v>0.58015661082842618</v>
      </c>
      <c r="BH11" s="16" cm="1">
        <f t="array" ref="BH11:BH13">MMULT($U$3:$W$5,_xlfn.ANCHORARRAY(BG11))</f>
        <v>0.58015710659963582</v>
      </c>
      <c r="BI11" s="16" cm="1">
        <f t="array" ref="BI11:BI13">MMULT($U$3:$W$5,_xlfn.ANCHORARRAY(BH11))</f>
        <v>0.58015747145351126</v>
      </c>
      <c r="BJ11" s="16" cm="1">
        <f t="array" ref="BJ11:BJ13">MMULT($U$3:$W$5,_xlfn.ANCHORARRAY(BI11))</f>
        <v>0.58015773996113706</v>
      </c>
      <c r="BK11" s="16" cm="1">
        <f t="array" ref="BK11:BK13">MMULT($U$3:$W$5,_xlfn.ANCHORARRAY(BJ11))</f>
        <v>0.58015793756447898</v>
      </c>
      <c r="BL11" s="16" cm="1">
        <f t="array" ref="BL11:BL13">MMULT($U$3:$W$5,_xlfn.ANCHORARRAY(BK11))</f>
        <v>0.5801580829870927</v>
      </c>
      <c r="BM11" s="16" cm="1">
        <f t="array" ref="BM11:BM13">MMULT($U$3:$W$5,_xlfn.ANCHORARRAY(BL11))</f>
        <v>0.58015819000824109</v>
      </c>
      <c r="BN11" s="16" cm="1">
        <f t="array" ref="BN11:BN13">MMULT($U$3:$W$5,_xlfn.ANCHORARRAY(BM11))</f>
        <v>0.58015826876852405</v>
      </c>
      <c r="BO11" s="16" cm="1">
        <f t="array" ref="BO11:BO13">MMULT($U$3:$W$5,_xlfn.ANCHORARRAY(BN11))</f>
        <v>0.58015832673073309</v>
      </c>
      <c r="BP11" s="16" cm="1">
        <f t="array" ref="BP11:BP13">MMULT($U$3:$W$5,_xlfn.ANCHORARRAY(BO11))</f>
        <v>0.58015836938697485</v>
      </c>
      <c r="BQ11" s="16" cm="1">
        <f t="array" ref="BQ11:BQ13">MMULT($U$3:$W$5,_xlfn.ANCHORARRAY(BP11))</f>
        <v>0.58015840077906633</v>
      </c>
      <c r="BR11" s="16" cm="1">
        <f t="array" ref="BR11:BR13">MMULT($U$3:$W$5,_xlfn.ANCHORARRAY(BQ11))</f>
        <v>0.58015842388150962</v>
      </c>
      <c r="BS11" s="16" cm="1">
        <f t="array" ref="BS11:BS13">MMULT($U$3:$W$5,_xlfn.ANCHORARRAY(BR11))</f>
        <v>0.58015844088333579</v>
      </c>
      <c r="BT11" s="16" cm="1">
        <f t="array" ref="BT11:BT13">MMULT($U$3:$W$5,_xlfn.ANCHORARRAY(BS11))</f>
        <v>0.58015845339552297</v>
      </c>
      <c r="BU11" s="16" cm="1">
        <f t="array" ref="BU11:BU13">MMULT($U$3:$W$5,_xlfn.ANCHORARRAY(BT11))</f>
        <v>0.58015846260364135</v>
      </c>
      <c r="BV11" s="16" cm="1">
        <f t="array" ref="BV11:BV13">MMULT($U$3:$W$5,_xlfn.ANCHORARRAY(BU11))</f>
        <v>0.58015846938018989</v>
      </c>
      <c r="BW11" s="16" cm="1">
        <f t="array" ref="BW11:BW13">MMULT($U$3:$W$5,_xlfn.ANCHORARRAY(BV11))</f>
        <v>0.58015847436726853</v>
      </c>
      <c r="BX11" s="16" cm="1">
        <f t="array" ref="BX11:BX13">MMULT($U$3:$W$5,_xlfn.ANCHORARRAY(BW11))</f>
        <v>0.58015847803741905</v>
      </c>
      <c r="BY11" s="16" cm="1">
        <f t="array" ref="BY11:BY13">MMULT($U$3:$W$5,_xlfn.ANCHORARRAY(BX11))</f>
        <v>0.58015848073840015</v>
      </c>
      <c r="BZ11" s="16" cm="1">
        <f t="array" ref="BZ11:BZ13">MMULT($U$3:$W$5,_xlfn.ANCHORARRAY(BY11))</f>
        <v>0.58015848272613835</v>
      </c>
      <c r="CA11" s="16" cm="1">
        <f t="array" ref="CA11:CA13">MMULT($U$3:$W$5,_xlfn.ANCHORARRAY(BZ11))</f>
        <v>0.58015848418897842</v>
      </c>
      <c r="CB11" s="16" cm="1">
        <f t="array" ref="CB11:CB13">MMULT($U$3:$W$5,_xlfn.ANCHORARRAY(CA11))</f>
        <v>0.58015848526552916</v>
      </c>
      <c r="CC11" s="16" cm="1">
        <f t="array" ref="CC11:CC13">MMULT($U$3:$W$5,_xlfn.ANCHORARRAY(CB11))</f>
        <v>0.5801584860577973</v>
      </c>
      <c r="CD11" s="16" cm="1">
        <f t="array" ref="CD11:CD13">MMULT($U$3:$W$5,_xlfn.ANCHORARRAY(CC11))</f>
        <v>0.58015848664085279</v>
      </c>
      <c r="CE11" s="16" cm="1">
        <f t="array" ref="CE11:CE13">MMULT($U$3:$W$5,_xlfn.ANCHORARRAY(CD11))</f>
        <v>0.58015848706994189</v>
      </c>
      <c r="CF11" s="16" cm="1">
        <f t="array" ref="CF11:CF13">MMULT($U$3:$W$5,_xlfn.ANCHORARRAY(CE11))</f>
        <v>0.58015848738572218</v>
      </c>
      <c r="CG11" s="16" cm="1">
        <f t="array" ref="CG11:CG13">MMULT($U$3:$W$5,_xlfn.ANCHORARRAY(CF11))</f>
        <v>0.58015848761811506</v>
      </c>
      <c r="CH11" s="16" cm="1">
        <f t="array" ref="CH11:CH13">MMULT($U$3:$W$5,_xlfn.ANCHORARRAY(CG11))</f>
        <v>0.58015848778914036</v>
      </c>
      <c r="CI11" s="16" cm="1">
        <f t="array" ref="CI11:CI13">MMULT($U$3:$W$5,_xlfn.ANCHORARRAY(CH11))</f>
        <v>0.58015848791500346</v>
      </c>
      <c r="CJ11" s="16" cm="1">
        <f t="array" ref="CJ11:CJ13">MMULT($U$3:$W$5,_xlfn.ANCHORARRAY(CI11))</f>
        <v>0.58015848800763004</v>
      </c>
      <c r="CK11" s="16" cm="1">
        <f t="array" ref="CK11:CK13">MMULT($U$3:$W$5,_xlfn.ANCHORARRAY(CJ11))</f>
        <v>0.58015848807579684</v>
      </c>
      <c r="CL11" s="16" cm="1">
        <f t="array" ref="CL11:CL13">MMULT($U$3:$W$5,_xlfn.ANCHORARRAY(CK11))</f>
        <v>0.58015848812596305</v>
      </c>
      <c r="CM11" s="16" cm="1">
        <f t="array" ref="CM11:CM13">MMULT($U$3:$W$5,_xlfn.ANCHORARRAY(CL11))</f>
        <v>0.58015848816288196</v>
      </c>
    </row>
    <row r="12" spans="1:91" x14ac:dyDescent="0.3">
      <c r="A12" s="1">
        <v>0.58980324074074075</v>
      </c>
      <c r="B12" s="2" t="s">
        <v>32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calculoesp2!D12</f>
        <v>3.5</v>
      </c>
      <c r="K12" s="7">
        <f>calculoesp2!E12</f>
        <v>3</v>
      </c>
      <c r="L12" s="9">
        <f>calculoesp2!F12</f>
        <v>2.8248587570621469E-3</v>
      </c>
      <c r="N12" s="13" t="s">
        <v>55</v>
      </c>
      <c r="O12" s="26">
        <f>calculoesp2!S5/calculoesp2!S8</f>
        <v>0.81818181818181823</v>
      </c>
      <c r="T12" s="16">
        <v>0.70325936583603399</v>
      </c>
      <c r="U12" s="16">
        <v>0.62911154845665196</v>
      </c>
      <c r="V12" s="16">
        <v>0.57323853377687572</v>
      </c>
      <c r="W12" s="16">
        <v>0.5318934454080525</v>
      </c>
      <c r="X12" s="16">
        <v>0.50142702119414528</v>
      </c>
      <c r="Y12" s="16">
        <v>0.47899899913014615</v>
      </c>
      <c r="Z12" s="16">
        <v>0.46249232059027229</v>
      </c>
      <c r="AA12" s="16">
        <v>0.4503443236822896</v>
      </c>
      <c r="AB12" s="16">
        <v>0.44140418907141205</v>
      </c>
      <c r="AC12" s="16">
        <v>0.43482485217410727</v>
      </c>
      <c r="AD12" s="16">
        <v>0.42998290684166701</v>
      </c>
      <c r="AE12" s="16">
        <v>0.42641956436241291</v>
      </c>
      <c r="AF12" s="16">
        <v>0.42379718673349276</v>
      </c>
      <c r="AG12" s="16">
        <v>0.42186729523292826</v>
      </c>
      <c r="AH12" s="16">
        <v>0.42044702640716325</v>
      </c>
      <c r="AI12" s="16">
        <v>0.41940180519353437</v>
      </c>
      <c r="AJ12" s="16">
        <v>0.41863259350243248</v>
      </c>
      <c r="AK12" s="16">
        <v>0.41806650603884521</v>
      </c>
      <c r="AL12" s="16">
        <v>0.41764990418510917</v>
      </c>
      <c r="AM12" s="16">
        <v>0.41734331356846449</v>
      </c>
      <c r="AN12" s="16">
        <v>0.41711768373659613</v>
      </c>
      <c r="AO12" s="16">
        <v>0.4169516355333403</v>
      </c>
      <c r="AP12" s="16">
        <v>0.41682943535450678</v>
      </c>
      <c r="AQ12" s="16">
        <v>0.41673950433800588</v>
      </c>
      <c r="AR12" s="16">
        <v>0.41667332122922418</v>
      </c>
      <c r="AS12" s="16">
        <v>0.41662461496459557</v>
      </c>
      <c r="AT12" s="16">
        <v>0.41658877046805043</v>
      </c>
      <c r="AU12" s="16">
        <v>0.41656239135763473</v>
      </c>
      <c r="AV12" s="16">
        <v>0.41654297812733737</v>
      </c>
      <c r="AW12" s="16">
        <v>0.41652869131081327</v>
      </c>
      <c r="AX12" s="16">
        <v>0.41651817718599909</v>
      </c>
      <c r="AY12" s="16">
        <v>0.41651043950557026</v>
      </c>
      <c r="AZ12" s="16">
        <v>0.4165047450992857</v>
      </c>
      <c r="BA12" s="16">
        <v>0.41650055440373657</v>
      </c>
      <c r="BB12" s="16">
        <v>0.4164974703369686</v>
      </c>
      <c r="BC12" s="16">
        <v>0.41649520067368295</v>
      </c>
      <c r="BD12" s="16">
        <v>0.41649353035594411</v>
      </c>
      <c r="BE12" s="16">
        <v>0.41649230111574526</v>
      </c>
      <c r="BF12" s="16">
        <v>0.41649139647860262</v>
      </c>
      <c r="BG12" s="16">
        <v>0.4164907307272217</v>
      </c>
      <c r="BH12" s="16">
        <v>0.41649024077950653</v>
      </c>
      <c r="BI12" s="16">
        <v>0.4164898802113266</v>
      </c>
      <c r="BJ12" s="16">
        <v>0.41648961485768105</v>
      </c>
      <c r="BK12" s="16">
        <v>0.41648941957545393</v>
      </c>
      <c r="BL12" s="16">
        <v>0.41648927586102275</v>
      </c>
      <c r="BM12" s="16">
        <v>0.4164891700969805</v>
      </c>
      <c r="BN12" s="16">
        <v>0.41648909226184211</v>
      </c>
      <c r="BO12" s="16">
        <v>0.41648903498047657</v>
      </c>
      <c r="BP12" s="16">
        <v>0.41648899282528923</v>
      </c>
      <c r="BQ12" s="16">
        <v>0.41648896180193973</v>
      </c>
      <c r="BR12" s="16">
        <v>0.41648893897086553</v>
      </c>
      <c r="BS12" s="16">
        <v>0.41648892216874844</v>
      </c>
      <c r="BT12" s="16">
        <v>0.41648890980353354</v>
      </c>
      <c r="BU12" s="16">
        <v>0.41648890070357675</v>
      </c>
      <c r="BV12" s="16">
        <v>0.41648889400662781</v>
      </c>
      <c r="BW12" s="16">
        <v>0.41648888907812909</v>
      </c>
      <c r="BX12" s="16">
        <v>0.41648888545108942</v>
      </c>
      <c r="BY12" s="16">
        <v>0.41648888278183493</v>
      </c>
      <c r="BZ12" s="16">
        <v>0.41648888081744534</v>
      </c>
      <c r="CA12" s="16">
        <v>0.41648887937178825</v>
      </c>
      <c r="CB12" s="16">
        <v>0.41648887830788295</v>
      </c>
      <c r="CC12" s="16">
        <v>0.41648887752492109</v>
      </c>
      <c r="CD12" s="16">
        <v>0.41648887694871439</v>
      </c>
      <c r="CE12" s="16">
        <v>0.41648887652466549</v>
      </c>
      <c r="CF12" s="16">
        <v>0.41648887621259439</v>
      </c>
      <c r="CG12" s="16">
        <v>0.41648887598293127</v>
      </c>
      <c r="CH12" s="16">
        <v>0.41648887581391486</v>
      </c>
      <c r="CI12" s="16">
        <v>0.41648887568953025</v>
      </c>
      <c r="CJ12" s="16">
        <v>0.41648887559799164</v>
      </c>
      <c r="CK12" s="16">
        <v>0.41648887553062541</v>
      </c>
      <c r="CL12" s="16">
        <v>0.41648887548104846</v>
      </c>
      <c r="CM12" s="16">
        <v>0.41648887544456326</v>
      </c>
    </row>
    <row r="13" spans="1:91" x14ac:dyDescent="0.3">
      <c r="A13" s="1">
        <v>0.58984953703703713</v>
      </c>
      <c r="B13" s="2" t="s">
        <v>32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calculoesp2!D13</f>
        <v>3.49</v>
      </c>
      <c r="K13" s="7">
        <f>calculoesp2!E13</f>
        <v>2</v>
      </c>
      <c r="L13" s="9">
        <f>calculoesp2!F13</f>
        <v>1.8832391713747645E-3</v>
      </c>
      <c r="N13" s="13" t="s">
        <v>56</v>
      </c>
      <c r="O13" s="26">
        <f>calculoesp2!S7/calculoesp2!S8</f>
        <v>0.18181818181818182</v>
      </c>
      <c r="T13" s="16">
        <v>8.9944825846889152E-3</v>
      </c>
      <c r="U13" s="16">
        <v>6.2671455358229164E-3</v>
      </c>
      <c r="V13" s="16">
        <v>5.2829160128139291E-3</v>
      </c>
      <c r="W13" s="16">
        <v>4.7359760707135793E-3</v>
      </c>
      <c r="X13" s="16">
        <v>4.3642267036993919E-3</v>
      </c>
      <c r="Y13" s="16">
        <v>4.0959788896271707E-3</v>
      </c>
      <c r="Z13" s="16">
        <v>3.8994918151372469E-3</v>
      </c>
      <c r="AA13" s="16">
        <v>3.7550511172675417E-3</v>
      </c>
      <c r="AB13" s="16">
        <v>3.6487804110061444E-3</v>
      </c>
      <c r="AC13" s="16">
        <v>3.5705772265808193E-3</v>
      </c>
      <c r="AD13" s="16">
        <v>3.5130258407665236E-3</v>
      </c>
      <c r="AE13" s="16">
        <v>3.4706720819705252E-3</v>
      </c>
      <c r="AF13" s="16">
        <v>3.4395026226194539E-3</v>
      </c>
      <c r="AG13" s="16">
        <v>3.4165640258280775E-3</v>
      </c>
      <c r="AH13" s="16">
        <v>3.3996827802047721E-3</v>
      </c>
      <c r="AI13" s="16">
        <v>3.387259332242877E-3</v>
      </c>
      <c r="AJ13" s="16">
        <v>3.3781165199201465E-3</v>
      </c>
      <c r="AK13" s="16">
        <v>3.3713880321779312E-3</v>
      </c>
      <c r="AL13" s="16">
        <v>3.366436323040812E-3</v>
      </c>
      <c r="AM13" s="16">
        <v>3.36279220205544E-3</v>
      </c>
      <c r="AN13" s="16">
        <v>3.36011037697472E-3</v>
      </c>
      <c r="AO13" s="16">
        <v>3.3581367362003076E-3</v>
      </c>
      <c r="AP13" s="16">
        <v>3.3566842708868793E-3</v>
      </c>
      <c r="AQ13" s="16">
        <v>3.3556153552493106E-3</v>
      </c>
      <c r="AR13" s="16">
        <v>3.3548287060745068E-3</v>
      </c>
      <c r="AS13" s="16">
        <v>3.354249785809455E-3</v>
      </c>
      <c r="AT13" s="16">
        <v>3.3538237398870506E-3</v>
      </c>
      <c r="AU13" s="16">
        <v>3.3535101990784886E-3</v>
      </c>
      <c r="AV13" s="16">
        <v>3.3532794543782952E-3</v>
      </c>
      <c r="AW13" s="16">
        <v>3.3531096419799943E-3</v>
      </c>
      <c r="AX13" s="16">
        <v>3.352984671609742E-3</v>
      </c>
      <c r="AY13" s="16">
        <v>3.3528927019208553E-3</v>
      </c>
      <c r="AZ13" s="16">
        <v>3.3528250184879189E-3</v>
      </c>
      <c r="BA13" s="16">
        <v>3.3527752080868022E-3</v>
      </c>
      <c r="BB13" s="16">
        <v>3.3527385510209325E-3</v>
      </c>
      <c r="BC13" s="16">
        <v>3.3527115739147855E-3</v>
      </c>
      <c r="BD13" s="16">
        <v>3.3526917206003204E-3</v>
      </c>
      <c r="BE13" s="16">
        <v>3.3526771099117946E-3</v>
      </c>
      <c r="BF13" s="16">
        <v>3.3526663574392252E-3</v>
      </c>
      <c r="BG13" s="16">
        <v>3.3526584443510669E-3</v>
      </c>
      <c r="BH13" s="16">
        <v>3.3526526208566285E-3</v>
      </c>
      <c r="BI13" s="16">
        <v>3.3526483351609825E-3</v>
      </c>
      <c r="BJ13" s="16">
        <v>3.352645181180607E-3</v>
      </c>
      <c r="BK13" s="16">
        <v>3.3526428600656635E-3</v>
      </c>
      <c r="BL13" s="16">
        <v>3.3526411518830057E-3</v>
      </c>
      <c r="BM13" s="16">
        <v>3.3526398947768023E-3</v>
      </c>
      <c r="BN13" s="16">
        <v>3.3526389696321769E-3</v>
      </c>
      <c r="BO13" s="16">
        <v>3.3526382887886842E-3</v>
      </c>
      <c r="BP13" s="16">
        <v>3.3526377877342015E-3</v>
      </c>
      <c r="BQ13" s="16">
        <v>3.3526374189921963E-3</v>
      </c>
      <c r="BR13" s="16">
        <v>3.3526371476231718E-3</v>
      </c>
      <c r="BS13" s="16">
        <v>3.3526369479140346E-3</v>
      </c>
      <c r="BT13" s="16">
        <v>3.3526368009416992E-3</v>
      </c>
      <c r="BU13" s="16">
        <v>3.3526366927800607E-3</v>
      </c>
      <c r="BV13" s="16">
        <v>3.3526366131804547E-3</v>
      </c>
      <c r="BW13" s="16">
        <v>3.3526365546005612E-3</v>
      </c>
      <c r="BX13" s="16">
        <v>3.3526365114897455E-3</v>
      </c>
      <c r="BY13" s="16">
        <v>3.3526364797631194E-3</v>
      </c>
      <c r="BZ13" s="16">
        <v>3.3526364564144804E-3</v>
      </c>
      <c r="CA13" s="16">
        <v>3.3526364392314715E-3</v>
      </c>
      <c r="CB13" s="16">
        <v>3.3526364265859462E-3</v>
      </c>
      <c r="CC13" s="16">
        <v>3.3526364172796995E-3</v>
      </c>
      <c r="CD13" s="16">
        <v>3.3526364104309353E-3</v>
      </c>
      <c r="CE13" s="16">
        <v>3.3526364053907106E-3</v>
      </c>
      <c r="CF13" s="16">
        <v>3.3526364016814485E-3</v>
      </c>
      <c r="CG13" s="16">
        <v>3.3526363989516842E-3</v>
      </c>
      <c r="CH13" s="16">
        <v>3.3526363969427634E-3</v>
      </c>
      <c r="CI13" s="16">
        <v>3.3526363954643344E-3</v>
      </c>
      <c r="CJ13" s="16">
        <v>3.3526363943763111E-3</v>
      </c>
      <c r="CK13" s="16">
        <v>3.3526363935756E-3</v>
      </c>
      <c r="CL13" s="16">
        <v>3.3526363929863305E-3</v>
      </c>
      <c r="CM13" s="16">
        <v>3.3526363925526683E-3</v>
      </c>
    </row>
    <row r="14" spans="1:91" x14ac:dyDescent="0.3">
      <c r="A14" s="1">
        <v>0.58990740740740755</v>
      </c>
      <c r="B14" s="2" t="s">
        <v>32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8">
        <f>calculoesp2!D14</f>
        <v>3.48</v>
      </c>
      <c r="K14" s="7">
        <f>calculoesp2!E14</f>
        <v>1</v>
      </c>
      <c r="L14" s="9">
        <f>calculoesp2!F14</f>
        <v>9.4161958568738226E-4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91" x14ac:dyDescent="0.3">
      <c r="A15" s="1">
        <v>0.58995370370370381</v>
      </c>
      <c r="B15" s="2" t="s">
        <v>32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8">
        <f>calculoesp2!D15</f>
        <v>3.47</v>
      </c>
      <c r="K15" s="7">
        <f>calculoesp2!E15</f>
        <v>7</v>
      </c>
      <c r="L15" s="9">
        <f>calculoesp2!F15</f>
        <v>6.5913370998116763E-3</v>
      </c>
    </row>
    <row r="16" spans="1:91" x14ac:dyDescent="0.3">
      <c r="A16" s="1">
        <v>0.59001157407407412</v>
      </c>
      <c r="B16" s="2" t="s">
        <v>32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3.5500000000000003</v>
      </c>
      <c r="H16" s="2" t="s">
        <v>12</v>
      </c>
      <c r="J16" s="8">
        <f>calculoesp2!D16</f>
        <v>3.46</v>
      </c>
      <c r="K16" s="7">
        <f>calculoesp2!E16</f>
        <v>3</v>
      </c>
      <c r="L16" s="9">
        <f>calculoesp2!F16</f>
        <v>2.8248587570621469E-3</v>
      </c>
    </row>
    <row r="17" spans="1:12" x14ac:dyDescent="0.3">
      <c r="A17" s="1">
        <v>0.5900578703703705</v>
      </c>
      <c r="B17" s="2" t="s">
        <v>32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3.5500000000000003</v>
      </c>
      <c r="H17" s="2" t="s">
        <v>12</v>
      </c>
      <c r="J17" s="8">
        <f>calculoesp2!D17</f>
        <v>3.45</v>
      </c>
      <c r="K17" s="7">
        <f>calculoesp2!E17</f>
        <v>1</v>
      </c>
      <c r="L17" s="9">
        <f>calculoesp2!F17</f>
        <v>9.4161958568738226E-4</v>
      </c>
    </row>
    <row r="18" spans="1:12" x14ac:dyDescent="0.3">
      <c r="A18" s="1">
        <v>0.59011574074074091</v>
      </c>
      <c r="B18" s="2" t="s">
        <v>32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calculoesp2!D18</f>
        <v>3.44</v>
      </c>
      <c r="K18" s="7">
        <f>calculoesp2!E18</f>
        <v>2</v>
      </c>
      <c r="L18" s="9">
        <f>calculoesp2!F18</f>
        <v>1.8832391713747645E-3</v>
      </c>
    </row>
    <row r="19" spans="1:12" x14ac:dyDescent="0.3">
      <c r="A19" s="1">
        <v>0.59016203703703718</v>
      </c>
      <c r="B19" s="2" t="s">
        <v>32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3.5300000000000002</v>
      </c>
      <c r="H19" s="2" t="s">
        <v>12</v>
      </c>
      <c r="J19" s="8">
        <f>calculoesp2!D19</f>
        <v>3.43</v>
      </c>
      <c r="K19" s="7">
        <f>calculoesp2!E19</f>
        <v>2</v>
      </c>
      <c r="L19" s="9">
        <f>calculoesp2!F19</f>
        <v>1.8832391713747645E-3</v>
      </c>
    </row>
    <row r="20" spans="1:12" x14ac:dyDescent="0.3">
      <c r="A20" s="1">
        <v>0.59021990740740748</v>
      </c>
      <c r="B20" s="2" t="s">
        <v>32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3.52</v>
      </c>
      <c r="H20" s="2" t="s">
        <v>12</v>
      </c>
      <c r="J20" s="8">
        <f>calculoesp2!D20</f>
        <v>3.42</v>
      </c>
      <c r="K20" s="7">
        <f>calculoesp2!E20</f>
        <v>5</v>
      </c>
      <c r="L20" s="9">
        <f>calculoesp2!F20</f>
        <v>4.7080979284369112E-3</v>
      </c>
    </row>
    <row r="21" spans="1:12" x14ac:dyDescent="0.3">
      <c r="A21" s="1">
        <v>0.59026620370370386</v>
      </c>
      <c r="B21" s="2" t="s">
        <v>32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3.4600000000000004</v>
      </c>
      <c r="H21" s="2" t="s">
        <v>12</v>
      </c>
      <c r="J21" s="8">
        <f>calculoesp2!D21</f>
        <v>3.41</v>
      </c>
      <c r="K21" s="7">
        <f>calculoesp2!E21</f>
        <v>1</v>
      </c>
      <c r="L21" s="9">
        <f>calculoesp2!F21</f>
        <v>9.4161958568738226E-4</v>
      </c>
    </row>
    <row r="22" spans="1:12" x14ac:dyDescent="0.3">
      <c r="A22" s="1">
        <v>0.59032407407407428</v>
      </c>
      <c r="B22" s="2" t="s">
        <v>32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3.52</v>
      </c>
      <c r="H22" s="2" t="s">
        <v>12</v>
      </c>
      <c r="J22" s="8">
        <f>calculoesp2!D22</f>
        <v>3.4</v>
      </c>
      <c r="K22" s="7">
        <f>calculoesp2!E22</f>
        <v>2</v>
      </c>
      <c r="L22" s="9">
        <f>calculoesp2!F22</f>
        <v>1.8832391713747645E-3</v>
      </c>
    </row>
    <row r="23" spans="1:12" x14ac:dyDescent="0.3">
      <c r="A23" s="1">
        <v>0.59037037037037055</v>
      </c>
      <c r="B23" s="2" t="s">
        <v>32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3.5300000000000002</v>
      </c>
      <c r="H23" s="2" t="s">
        <v>12</v>
      </c>
      <c r="J23" s="8">
        <f>calculoesp2!D23</f>
        <v>3.39</v>
      </c>
      <c r="K23" s="7">
        <f>calculoesp2!E23</f>
        <v>2</v>
      </c>
      <c r="L23" s="9">
        <f>calculoesp2!F23</f>
        <v>1.8832391713747645E-3</v>
      </c>
    </row>
    <row r="24" spans="1:12" x14ac:dyDescent="0.3">
      <c r="A24" s="1">
        <v>0.59042824074074085</v>
      </c>
      <c r="B24" s="2" t="s">
        <v>32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8">
        <f>calculoesp2!D24</f>
        <v>3.38</v>
      </c>
      <c r="K24" s="7">
        <f>calculoesp2!E24</f>
        <v>2</v>
      </c>
      <c r="L24" s="9">
        <f>calculoesp2!F24</f>
        <v>1.8832391713747645E-3</v>
      </c>
    </row>
    <row r="25" spans="1:12" x14ac:dyDescent="0.3">
      <c r="A25" s="1">
        <v>0.59047453703703723</v>
      </c>
      <c r="B25" s="2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8">
        <f>calculoesp2!D25</f>
        <v>3.37</v>
      </c>
      <c r="K25" s="7">
        <f>calculoesp2!E25</f>
        <v>1</v>
      </c>
      <c r="L25" s="9">
        <f>calculoesp2!F25</f>
        <v>9.4161958568738226E-4</v>
      </c>
    </row>
    <row r="26" spans="1:12" x14ac:dyDescent="0.3">
      <c r="A26" s="1">
        <v>0.59053240740740764</v>
      </c>
      <c r="B26" s="2" t="s">
        <v>32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3.4600000000000004</v>
      </c>
      <c r="H26" s="2" t="s">
        <v>12</v>
      </c>
      <c r="J26" s="8">
        <f>calculoesp2!D26</f>
        <v>3.36</v>
      </c>
      <c r="K26" s="7">
        <f>calculoesp2!E26</f>
        <v>2</v>
      </c>
      <c r="L26" s="9">
        <f>calculoesp2!F26</f>
        <v>1.8832391713747645E-3</v>
      </c>
    </row>
    <row r="27" spans="1:12" x14ac:dyDescent="0.3">
      <c r="A27" s="1">
        <v>0.59057870370370391</v>
      </c>
      <c r="B27" s="2" t="s">
        <v>32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3.52</v>
      </c>
      <c r="H27" s="2" t="s">
        <v>12</v>
      </c>
      <c r="J27" s="8">
        <f>calculoesp2!D27</f>
        <v>3.35</v>
      </c>
      <c r="K27" s="7">
        <f>calculoesp2!E27</f>
        <v>1</v>
      </c>
      <c r="L27" s="9">
        <f>calculoesp2!F27</f>
        <v>9.4161958568738226E-4</v>
      </c>
    </row>
    <row r="28" spans="1:12" x14ac:dyDescent="0.3">
      <c r="A28" s="1">
        <v>0.59063657407407422</v>
      </c>
      <c r="B28" s="2" t="s">
        <v>32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3.47</v>
      </c>
      <c r="H28" s="2" t="s">
        <v>12</v>
      </c>
      <c r="J28" s="8">
        <f>calculoesp2!D28</f>
        <v>3.34</v>
      </c>
      <c r="K28" s="7">
        <f>calculoesp2!E28</f>
        <v>7</v>
      </c>
      <c r="L28" s="9">
        <f>calculoesp2!F28</f>
        <v>6.5913370998116763E-3</v>
      </c>
    </row>
    <row r="29" spans="1:12" x14ac:dyDescent="0.3">
      <c r="A29" s="1">
        <v>0.59068287037037059</v>
      </c>
      <c r="B29" s="2" t="s">
        <v>32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8">
        <f>calculoesp2!D29</f>
        <v>3.33</v>
      </c>
      <c r="K29" s="7">
        <f>calculoesp2!E29</f>
        <v>4</v>
      </c>
      <c r="L29" s="9">
        <f>calculoesp2!F29</f>
        <v>3.766478342749529E-3</v>
      </c>
    </row>
    <row r="30" spans="1:12" x14ac:dyDescent="0.3">
      <c r="A30" s="1">
        <v>0.59074074074074101</v>
      </c>
      <c r="B30" s="2" t="s">
        <v>32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calculoesp2!D30</f>
        <v>3.32</v>
      </c>
      <c r="K30" s="7">
        <f>calculoesp2!E30</f>
        <v>1</v>
      </c>
      <c r="L30" s="9">
        <f>calculoesp2!F30</f>
        <v>9.4161958568738226E-4</v>
      </c>
    </row>
    <row r="31" spans="1:12" x14ac:dyDescent="0.3">
      <c r="A31" s="1">
        <v>0.59078703703703728</v>
      </c>
      <c r="B31" s="2" t="s">
        <v>32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8">
        <f>calculoesp2!D31</f>
        <v>3.31</v>
      </c>
      <c r="K31" s="7">
        <f>calculoesp2!E31</f>
        <v>3</v>
      </c>
      <c r="L31" s="9">
        <f>calculoesp2!F31</f>
        <v>2.8248587570621469E-3</v>
      </c>
    </row>
    <row r="32" spans="1:12" x14ac:dyDescent="0.3">
      <c r="A32" s="1">
        <v>0.59084490740740758</v>
      </c>
      <c r="B32" s="2" t="s">
        <v>32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calculoesp2!D32</f>
        <v>3.3</v>
      </c>
      <c r="K32" s="7">
        <f>calculoesp2!E32</f>
        <v>3</v>
      </c>
      <c r="L32" s="9">
        <f>calculoesp2!F32</f>
        <v>2.8248587570621469E-3</v>
      </c>
    </row>
    <row r="33" spans="1:12" x14ac:dyDescent="0.3">
      <c r="A33" s="1">
        <v>0.59089120370370396</v>
      </c>
      <c r="B33" s="2" t="s">
        <v>32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3.5100000000000002</v>
      </c>
      <c r="H33" s="2" t="s">
        <v>12</v>
      </c>
      <c r="J33" s="8">
        <f>calculoesp2!D33</f>
        <v>3.29</v>
      </c>
      <c r="K33" s="7">
        <f>calculoesp2!E33</f>
        <v>3</v>
      </c>
      <c r="L33" s="9">
        <f>calculoesp2!F33</f>
        <v>2.8248587570621469E-3</v>
      </c>
    </row>
    <row r="34" spans="1:12" x14ac:dyDescent="0.3">
      <c r="A34" s="1">
        <v>0.59094907407407438</v>
      </c>
      <c r="B34" s="2" t="s">
        <v>32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3.19</v>
      </c>
      <c r="H34" s="2" t="s">
        <v>12</v>
      </c>
      <c r="J34" s="8">
        <f>calculoesp2!D34</f>
        <v>3.28</v>
      </c>
      <c r="K34" s="7">
        <f>calculoesp2!E34</f>
        <v>4</v>
      </c>
      <c r="L34" s="9">
        <f>calculoesp2!F34</f>
        <v>3.766478342749529E-3</v>
      </c>
    </row>
    <row r="35" spans="1:12" x14ac:dyDescent="0.3">
      <c r="A35" s="1">
        <v>0.59099537037037064</v>
      </c>
      <c r="B35" s="2" t="s">
        <v>32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3.5100000000000002</v>
      </c>
      <c r="H35" s="2" t="s">
        <v>12</v>
      </c>
      <c r="J35" s="8">
        <f>calculoesp2!D35</f>
        <v>3.27</v>
      </c>
      <c r="K35" s="7">
        <f>calculoesp2!E35</f>
        <v>6</v>
      </c>
      <c r="L35" s="9">
        <f>calculoesp2!F35</f>
        <v>5.6497175141242938E-3</v>
      </c>
    </row>
    <row r="36" spans="1:12" x14ac:dyDescent="0.3">
      <c r="A36" s="1">
        <v>0.59105324074074095</v>
      </c>
      <c r="B36" s="2" t="s">
        <v>32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8">
        <f>calculoesp2!D36</f>
        <v>3.26</v>
      </c>
      <c r="K36" s="7">
        <f>calculoesp2!E36</f>
        <v>6</v>
      </c>
      <c r="L36" s="9">
        <f>calculoesp2!F36</f>
        <v>5.6497175141242938E-3</v>
      </c>
    </row>
    <row r="37" spans="1:12" x14ac:dyDescent="0.3">
      <c r="A37" s="1">
        <v>0.59109953703703733</v>
      </c>
      <c r="B37" s="2" t="s">
        <v>32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8">
        <f>calculoesp2!D37</f>
        <v>3.25</v>
      </c>
      <c r="K37" s="7">
        <f>calculoesp2!E37</f>
        <v>8</v>
      </c>
      <c r="L37" s="9">
        <f>calculoesp2!F37</f>
        <v>7.5329566854990581E-3</v>
      </c>
    </row>
    <row r="38" spans="1:12" x14ac:dyDescent="0.3">
      <c r="A38" s="1">
        <v>0.59115740740740774</v>
      </c>
      <c r="B38" s="2" t="s">
        <v>32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3.49</v>
      </c>
      <c r="H38" s="2" t="s">
        <v>12</v>
      </c>
      <c r="J38" s="8">
        <f>calculoesp2!D38</f>
        <v>3.24</v>
      </c>
      <c r="K38" s="7">
        <f>calculoesp2!E38</f>
        <v>4</v>
      </c>
      <c r="L38" s="9">
        <f>calculoesp2!F38</f>
        <v>3.766478342749529E-3</v>
      </c>
    </row>
    <row r="39" spans="1:12" x14ac:dyDescent="0.3">
      <c r="A39" s="1">
        <v>0.59120370370370401</v>
      </c>
      <c r="B39" s="2" t="s">
        <v>32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3.19</v>
      </c>
      <c r="H39" s="2" t="s">
        <v>12</v>
      </c>
      <c r="J39" s="8">
        <f>calculoesp2!D39</f>
        <v>3.23</v>
      </c>
      <c r="K39" s="7">
        <f>calculoesp2!E39</f>
        <v>9</v>
      </c>
      <c r="L39" s="9">
        <f>calculoesp2!F39</f>
        <v>8.4745762711864406E-3</v>
      </c>
    </row>
    <row r="40" spans="1:12" x14ac:dyDescent="0.3">
      <c r="A40" s="1">
        <v>0.59126157407407431</v>
      </c>
      <c r="B40" s="2" t="s">
        <v>32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3.47</v>
      </c>
      <c r="H40" s="2" t="s">
        <v>12</v>
      </c>
      <c r="J40" s="8">
        <f>calculoesp2!D40</f>
        <v>3.22</v>
      </c>
      <c r="K40" s="7">
        <f>calculoesp2!E40</f>
        <v>38</v>
      </c>
      <c r="L40" s="9">
        <f>calculoesp2!F40</f>
        <v>3.5781544256120526E-2</v>
      </c>
    </row>
    <row r="41" spans="1:12" x14ac:dyDescent="0.3">
      <c r="A41" s="1">
        <v>0.59130787037037069</v>
      </c>
      <c r="B41" s="2" t="s">
        <v>32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8">
        <f>calculoesp2!D41</f>
        <v>3.21</v>
      </c>
      <c r="K41" s="7">
        <f>calculoesp2!E41</f>
        <v>35</v>
      </c>
      <c r="L41" s="9">
        <f>calculoesp2!F41</f>
        <v>3.2956685499058377E-2</v>
      </c>
    </row>
    <row r="42" spans="1:12" x14ac:dyDescent="0.3">
      <c r="A42" s="1">
        <v>0.59136574074074111</v>
      </c>
      <c r="B42" s="2" t="s">
        <v>32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3.47</v>
      </c>
      <c r="H42" s="2" t="s">
        <v>12</v>
      </c>
      <c r="J42" s="8">
        <f>calculoesp2!D42</f>
        <v>3.2</v>
      </c>
      <c r="K42" s="7">
        <f>calculoesp2!E42</f>
        <v>32</v>
      </c>
      <c r="L42" s="9">
        <f>calculoesp2!F42</f>
        <v>3.0131826741996232E-2</v>
      </c>
    </row>
    <row r="43" spans="1:12" x14ac:dyDescent="0.3">
      <c r="A43" s="1">
        <v>0.59141203703703737</v>
      </c>
      <c r="B43" s="2" t="s">
        <v>32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8">
        <f>calculoesp2!D43</f>
        <v>3.19</v>
      </c>
      <c r="K43" s="7">
        <f>calculoesp2!E43</f>
        <v>50</v>
      </c>
      <c r="L43" s="9">
        <f>calculoesp2!F43</f>
        <v>4.7080979284369114E-2</v>
      </c>
    </row>
    <row r="44" spans="1:12" x14ac:dyDescent="0.3">
      <c r="A44" s="1">
        <v>0.59146990740740768</v>
      </c>
      <c r="B44" s="2" t="s">
        <v>32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3.47</v>
      </c>
      <c r="H44" s="2" t="s">
        <v>12</v>
      </c>
      <c r="J44" s="8">
        <f>calculoesp2!D44</f>
        <v>3.18</v>
      </c>
      <c r="K44" s="7">
        <f>calculoesp2!E44</f>
        <v>111</v>
      </c>
      <c r="L44" s="9">
        <f>calculoesp2!F44</f>
        <v>0.10451977401129943</v>
      </c>
    </row>
    <row r="45" spans="1:12" x14ac:dyDescent="0.3">
      <c r="A45" s="1">
        <v>0.59151620370370406</v>
      </c>
      <c r="B45" s="2" t="s">
        <v>32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3.47</v>
      </c>
      <c r="H45" s="2" t="s">
        <v>12</v>
      </c>
      <c r="J45" s="8">
        <f>calculoesp2!D45</f>
        <v>3.17</v>
      </c>
      <c r="K45" s="7">
        <f>calculoesp2!E45</f>
        <v>98</v>
      </c>
      <c r="L45" s="9">
        <f>calculoesp2!F45</f>
        <v>9.2278719397363471E-2</v>
      </c>
    </row>
    <row r="46" spans="1:12" x14ac:dyDescent="0.3">
      <c r="A46" s="1">
        <v>0.59157407407407447</v>
      </c>
      <c r="B46" s="2" t="s">
        <v>32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3.4800000000000004</v>
      </c>
      <c r="H46" s="2" t="s">
        <v>12</v>
      </c>
      <c r="J46" s="8">
        <f>calculoesp2!D46</f>
        <v>3.16</v>
      </c>
      <c r="K46" s="7">
        <f>calculoesp2!E46</f>
        <v>37</v>
      </c>
      <c r="L46" s="9">
        <f>calculoesp2!F46</f>
        <v>3.4839924670433148E-2</v>
      </c>
    </row>
    <row r="47" spans="1:12" x14ac:dyDescent="0.3">
      <c r="A47" s="1">
        <v>0.59162037037037074</v>
      </c>
      <c r="B47" s="2" t="s">
        <v>32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3.4200000000000004</v>
      </c>
      <c r="H47" s="2" t="s">
        <v>12</v>
      </c>
      <c r="J47" s="8">
        <f>calculoesp2!D47</f>
        <v>3.15</v>
      </c>
      <c r="K47" s="7">
        <f>calculoesp2!E47</f>
        <v>48</v>
      </c>
      <c r="L47" s="9">
        <f>calculoesp2!F47</f>
        <v>4.519774011299435E-2</v>
      </c>
    </row>
    <row r="48" spans="1:12" x14ac:dyDescent="0.3">
      <c r="A48" s="1">
        <v>0.59167824074074105</v>
      </c>
      <c r="B48" s="2" t="s">
        <v>32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8">
        <f>calculoesp2!D48</f>
        <v>3.14</v>
      </c>
      <c r="K48" s="7">
        <f>calculoesp2!E48</f>
        <v>41</v>
      </c>
      <c r="L48" s="9">
        <f>calculoesp2!F48</f>
        <v>3.8606403013182675E-2</v>
      </c>
    </row>
    <row r="49" spans="1:12" x14ac:dyDescent="0.3">
      <c r="A49" s="1">
        <v>0.59172453703703742</v>
      </c>
      <c r="B49" s="2" t="s">
        <v>32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8">
        <f>calculoesp2!D49</f>
        <v>3.13</v>
      </c>
      <c r="K49" s="7">
        <f>calculoesp2!E49</f>
        <v>57</v>
      </c>
      <c r="L49" s="9">
        <f>calculoesp2!F49</f>
        <v>5.3672316384180789E-2</v>
      </c>
    </row>
    <row r="50" spans="1:12" x14ac:dyDescent="0.3">
      <c r="A50" s="1">
        <v>0.59178240740740784</v>
      </c>
      <c r="B50" s="2" t="s">
        <v>32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8">
        <f>calculoesp2!D50</f>
        <v>3.12</v>
      </c>
      <c r="K50" s="7">
        <f>calculoesp2!E50</f>
        <v>37</v>
      </c>
      <c r="L50" s="9">
        <f>calculoesp2!F50</f>
        <v>3.4839924670433148E-2</v>
      </c>
    </row>
    <row r="51" spans="1:12" x14ac:dyDescent="0.3">
      <c r="A51" s="1">
        <v>0.59182870370370411</v>
      </c>
      <c r="B51" s="2" t="s">
        <v>32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3.4400000000000004</v>
      </c>
      <c r="H51" s="2" t="s">
        <v>12</v>
      </c>
      <c r="J51" s="8">
        <f>calculoesp2!D51</f>
        <v>3.11</v>
      </c>
      <c r="K51" s="7">
        <f>calculoesp2!E51</f>
        <v>41</v>
      </c>
      <c r="L51" s="9">
        <f>calculoesp2!F51</f>
        <v>3.8606403013182675E-2</v>
      </c>
    </row>
    <row r="52" spans="1:12" x14ac:dyDescent="0.3">
      <c r="A52" s="1">
        <v>0.59188657407407441</v>
      </c>
      <c r="B52" s="2" t="s">
        <v>32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3.19</v>
      </c>
      <c r="H52" s="2" t="s">
        <v>12</v>
      </c>
      <c r="J52" s="8">
        <f>calculoesp2!D52</f>
        <v>3.1</v>
      </c>
      <c r="K52" s="7">
        <f>calculoesp2!E52</f>
        <v>27</v>
      </c>
      <c r="L52" s="9">
        <f>calculoesp2!F52</f>
        <v>2.5423728813559324E-2</v>
      </c>
    </row>
    <row r="53" spans="1:12" x14ac:dyDescent="0.3">
      <c r="A53" s="1">
        <v>0.59193287037037079</v>
      </c>
      <c r="B53" s="2" t="s">
        <v>32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8">
        <f>calculoesp2!D53</f>
        <v>3.09</v>
      </c>
      <c r="K53" s="7">
        <f>calculoesp2!E53</f>
        <v>41</v>
      </c>
      <c r="L53" s="9">
        <f>calculoesp2!F53</f>
        <v>3.8606403013182675E-2</v>
      </c>
    </row>
    <row r="54" spans="1:12" x14ac:dyDescent="0.3">
      <c r="A54" s="1">
        <v>0.59199074074074121</v>
      </c>
      <c r="B54" s="2" t="s">
        <v>32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3.45</v>
      </c>
      <c r="H54" s="2" t="s">
        <v>12</v>
      </c>
      <c r="J54" s="8">
        <f>calculoesp2!D54</f>
        <v>3.08</v>
      </c>
      <c r="K54" s="7">
        <f>calculoesp2!E54</f>
        <v>31</v>
      </c>
      <c r="L54" s="9">
        <f>calculoesp2!F54</f>
        <v>2.9190207156308851E-2</v>
      </c>
    </row>
    <row r="55" spans="1:12" x14ac:dyDescent="0.3">
      <c r="A55" s="1">
        <v>0.59203703703703747</v>
      </c>
      <c r="B55" s="2" t="s">
        <v>32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3.44</v>
      </c>
      <c r="H55" s="2" t="s">
        <v>12</v>
      </c>
      <c r="J55" s="8">
        <f>calculoesp2!D55</f>
        <v>3.07</v>
      </c>
      <c r="K55" s="7">
        <f>calculoesp2!E55</f>
        <v>29</v>
      </c>
      <c r="L55" s="9">
        <f>calculoesp2!F55</f>
        <v>2.7306967984934087E-2</v>
      </c>
    </row>
    <row r="56" spans="1:12" x14ac:dyDescent="0.3">
      <c r="A56" s="1">
        <v>0.59209490740740778</v>
      </c>
      <c r="B56" s="2" t="s">
        <v>32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3.17</v>
      </c>
      <c r="H56" s="2" t="s">
        <v>12</v>
      </c>
      <c r="J56" s="8">
        <f>calculoesp2!D56</f>
        <v>3.06</v>
      </c>
      <c r="K56" s="7">
        <f>calculoesp2!E56</f>
        <v>18</v>
      </c>
      <c r="L56" s="9">
        <f>calculoesp2!F56</f>
        <v>1.6949152542372881E-2</v>
      </c>
    </row>
    <row r="57" spans="1:12" x14ac:dyDescent="0.3">
      <c r="A57" s="1">
        <v>0.59214120370370416</v>
      </c>
      <c r="B57" s="2" t="s">
        <v>32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8">
        <f>calculoesp2!D57</f>
        <v>3.05</v>
      </c>
      <c r="K57" s="7">
        <f>calculoesp2!E57</f>
        <v>16</v>
      </c>
      <c r="L57" s="9">
        <f>calculoesp2!F57</f>
        <v>1.5065913370998116E-2</v>
      </c>
    </row>
    <row r="58" spans="1:12" x14ac:dyDescent="0.3">
      <c r="A58" s="1">
        <v>0.59219907407407457</v>
      </c>
      <c r="B58" s="2" t="s">
        <v>32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3.18</v>
      </c>
      <c r="H58" s="2" t="s">
        <v>12</v>
      </c>
      <c r="J58" s="8">
        <f>calculoesp2!D58</f>
        <v>3.04</v>
      </c>
      <c r="K58" s="7">
        <f>calculoesp2!E58</f>
        <v>9</v>
      </c>
      <c r="L58" s="9">
        <f>calculoesp2!F58</f>
        <v>8.4745762711864406E-3</v>
      </c>
    </row>
    <row r="59" spans="1:12" x14ac:dyDescent="0.3">
      <c r="A59" s="1">
        <v>0.59224537037037084</v>
      </c>
      <c r="B59" s="2" t="s">
        <v>32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3.43</v>
      </c>
      <c r="H59" s="2" t="s">
        <v>12</v>
      </c>
      <c r="J59" s="8">
        <f>calculoesp2!D59</f>
        <v>3.03</v>
      </c>
      <c r="K59" s="7">
        <f>calculoesp2!E59</f>
        <v>13</v>
      </c>
      <c r="L59" s="9">
        <f>calculoesp2!F59</f>
        <v>1.2241054613935969E-2</v>
      </c>
    </row>
    <row r="60" spans="1:12" x14ac:dyDescent="0.3">
      <c r="A60" s="1">
        <v>0.59230324074074114</v>
      </c>
      <c r="B60" s="2" t="s">
        <v>32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8">
        <f>calculoesp2!D60</f>
        <v>3.02</v>
      </c>
      <c r="K60" s="7">
        <f>calculoesp2!E60</f>
        <v>9</v>
      </c>
      <c r="L60" s="9">
        <f>calculoesp2!F60</f>
        <v>8.4745762711864406E-3</v>
      </c>
    </row>
    <row r="61" spans="1:12" x14ac:dyDescent="0.3">
      <c r="A61" s="1">
        <v>0.59234953703703752</v>
      </c>
      <c r="B61" s="2" t="s">
        <v>32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3.4200000000000004</v>
      </c>
      <c r="H61" s="2" t="s">
        <v>12</v>
      </c>
      <c r="J61" s="8">
        <f>calculoesp2!D61</f>
        <v>3.01</v>
      </c>
      <c r="K61" s="7">
        <f>calculoesp2!E61</f>
        <v>11</v>
      </c>
      <c r="L61" s="9">
        <f>calculoesp2!F61</f>
        <v>1.0357815442561206E-2</v>
      </c>
    </row>
    <row r="62" spans="1:12" x14ac:dyDescent="0.3">
      <c r="A62" s="1">
        <v>0.59240740740740794</v>
      </c>
      <c r="B62" s="2" t="s">
        <v>32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3.18</v>
      </c>
      <c r="H62" s="2" t="s">
        <v>12</v>
      </c>
      <c r="J62" s="8">
        <f>calculoesp2!D62</f>
        <v>3</v>
      </c>
      <c r="K62" s="7">
        <f>calculoesp2!E62</f>
        <v>5</v>
      </c>
      <c r="L62" s="9">
        <f>calculoesp2!F62</f>
        <v>4.7080979284369112E-3</v>
      </c>
    </row>
    <row r="63" spans="1:12" x14ac:dyDescent="0.3">
      <c r="A63" s="1">
        <v>0.5924537037037042</v>
      </c>
      <c r="B63" s="2" t="s">
        <v>32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3.4200000000000004</v>
      </c>
      <c r="H63" s="2" t="s">
        <v>12</v>
      </c>
      <c r="J63" s="8">
        <f>calculoesp2!D63</f>
        <v>2.99</v>
      </c>
      <c r="K63" s="7">
        <f>calculoesp2!E63</f>
        <v>4</v>
      </c>
      <c r="L63" s="9">
        <f>calculoesp2!F63</f>
        <v>3.766478342749529E-3</v>
      </c>
    </row>
    <row r="64" spans="1:12" x14ac:dyDescent="0.3">
      <c r="A64" s="3">
        <v>0.59251157407407451</v>
      </c>
      <c r="B64" s="4" t="s">
        <v>32</v>
      </c>
      <c r="C64" s="4" t="s">
        <v>13</v>
      </c>
      <c r="D64" s="4" t="s">
        <v>9</v>
      </c>
      <c r="E64" s="4" t="s">
        <v>10</v>
      </c>
      <c r="F64" s="4" t="s">
        <v>11</v>
      </c>
      <c r="G64" s="5">
        <v>3.2</v>
      </c>
      <c r="H64" s="4" t="s">
        <v>12</v>
      </c>
      <c r="J64" s="8">
        <f>calculoesp2!D64</f>
        <v>2.98</v>
      </c>
      <c r="K64" s="7">
        <f>calculoesp2!E64</f>
        <v>7</v>
      </c>
      <c r="L64" s="9">
        <f>calculoesp2!F64</f>
        <v>6.5913370998116763E-3</v>
      </c>
    </row>
    <row r="65" spans="1:12" x14ac:dyDescent="0.3">
      <c r="A65" s="1">
        <v>0.59255787037037089</v>
      </c>
      <c r="B65" s="2" t="s">
        <v>32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8">
        <f>calculoesp2!D65</f>
        <v>2.97</v>
      </c>
      <c r="K65" s="7">
        <f>calculoesp2!E65</f>
        <v>2</v>
      </c>
      <c r="L65" s="9">
        <f>calculoesp2!F65</f>
        <v>1.8832391713747645E-3</v>
      </c>
    </row>
    <row r="66" spans="1:12" x14ac:dyDescent="0.3">
      <c r="A66" s="1">
        <v>0.5926157407407413</v>
      </c>
      <c r="B66" s="2" t="s">
        <v>32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3.29</v>
      </c>
      <c r="H66" s="2" t="s">
        <v>12</v>
      </c>
      <c r="J66" s="8">
        <f>calculoesp2!D66</f>
        <v>2.96</v>
      </c>
      <c r="K66" s="7">
        <f>calculoesp2!E66</f>
        <v>3</v>
      </c>
      <c r="L66" s="9">
        <f>calculoesp2!F66</f>
        <v>2.8248587570621469E-3</v>
      </c>
    </row>
    <row r="67" spans="1:12" x14ac:dyDescent="0.3">
      <c r="A67" s="1">
        <v>0.59266203703703757</v>
      </c>
      <c r="B67" s="2" t="s">
        <v>32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3.3600000000000003</v>
      </c>
      <c r="H67" s="2" t="s">
        <v>12</v>
      </c>
      <c r="J67" s="8">
        <f>calculoesp2!D67</f>
        <v>2.95</v>
      </c>
      <c r="K67" s="7">
        <f>calculoesp2!E67</f>
        <v>3</v>
      </c>
      <c r="L67" s="9">
        <f>calculoesp2!F67</f>
        <v>2.8248587570621469E-3</v>
      </c>
    </row>
    <row r="68" spans="1:12" x14ac:dyDescent="0.3">
      <c r="A68" s="1">
        <v>0.59271990740740788</v>
      </c>
      <c r="B68" s="2" t="s">
        <v>32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3.41</v>
      </c>
      <c r="H68" s="2" t="s">
        <v>12</v>
      </c>
      <c r="J68" s="8">
        <f>calculoesp2!D68</f>
        <v>2.94</v>
      </c>
      <c r="K68" s="7">
        <f>calculoesp2!E68</f>
        <v>7</v>
      </c>
      <c r="L68" s="9">
        <f>calculoesp2!F68</f>
        <v>6.5913370998116763E-3</v>
      </c>
    </row>
    <row r="69" spans="1:12" x14ac:dyDescent="0.3">
      <c r="A69" s="1">
        <v>0.59276620370370425</v>
      </c>
      <c r="B69" s="2" t="s">
        <v>32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3.39</v>
      </c>
      <c r="H69" s="2" t="s">
        <v>12</v>
      </c>
      <c r="J69" s="8">
        <f>calculoesp2!D69</f>
        <v>2.93</v>
      </c>
      <c r="K69" s="7">
        <f>calculoesp2!E69</f>
        <v>5</v>
      </c>
      <c r="L69" s="9">
        <f>calculoesp2!F69</f>
        <v>4.7080979284369112E-3</v>
      </c>
    </row>
    <row r="70" spans="1:12" x14ac:dyDescent="0.3">
      <c r="A70" s="1">
        <v>0.59282407407407467</v>
      </c>
      <c r="B70" s="2" t="s">
        <v>32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3.27</v>
      </c>
      <c r="H70" s="2" t="s">
        <v>12</v>
      </c>
      <c r="J70" s="8">
        <f>calculoesp2!D70</f>
        <v>2.92</v>
      </c>
      <c r="K70" s="7">
        <f>calculoesp2!E70</f>
        <v>6</v>
      </c>
      <c r="L70" s="9">
        <f>calculoesp2!F70</f>
        <v>5.6497175141242938E-3</v>
      </c>
    </row>
    <row r="71" spans="1:12" x14ac:dyDescent="0.3">
      <c r="A71" s="1">
        <v>0.59287037037037094</v>
      </c>
      <c r="B71" s="2" t="s">
        <v>32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3.3800000000000003</v>
      </c>
      <c r="H71" s="2" t="s">
        <v>12</v>
      </c>
      <c r="J71" s="8">
        <f>calculoesp2!D71</f>
        <v>2.91</v>
      </c>
      <c r="K71" s="7">
        <f>calculoesp2!E71</f>
        <v>9</v>
      </c>
      <c r="L71" s="9">
        <f>calculoesp2!F71</f>
        <v>8.4745762711864406E-3</v>
      </c>
    </row>
    <row r="72" spans="1:12" x14ac:dyDescent="0.3">
      <c r="A72" s="1">
        <v>0.59292824074074124</v>
      </c>
      <c r="B72" s="2" t="s">
        <v>32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calculoesp2!D72</f>
        <v>2.9</v>
      </c>
      <c r="K72" s="7">
        <f>calculoesp2!E72</f>
        <v>6</v>
      </c>
      <c r="L72" s="9">
        <f>calculoesp2!F72</f>
        <v>5.6497175141242938E-3</v>
      </c>
    </row>
    <row r="73" spans="1:12" x14ac:dyDescent="0.3">
      <c r="A73" s="1">
        <v>0.59297453703703762</v>
      </c>
      <c r="B73" s="2" t="s">
        <v>32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3.3400000000000003</v>
      </c>
      <c r="H73" s="2" t="s">
        <v>12</v>
      </c>
      <c r="J73" s="8">
        <f>calculoesp2!D73</f>
        <v>2.89</v>
      </c>
      <c r="K73" s="7">
        <f>calculoesp2!E73</f>
        <v>4</v>
      </c>
      <c r="L73" s="9">
        <f>calculoesp2!F73</f>
        <v>3.766478342749529E-3</v>
      </c>
    </row>
    <row r="74" spans="1:12" x14ac:dyDescent="0.3">
      <c r="A74" s="1">
        <v>0.59303240740740804</v>
      </c>
      <c r="B74" s="2" t="s">
        <v>32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3.19</v>
      </c>
      <c r="H74" s="2" t="s">
        <v>12</v>
      </c>
      <c r="J74" s="8">
        <f>calculoesp2!D74</f>
        <v>2.88</v>
      </c>
      <c r="K74" s="7">
        <f>calculoesp2!E74</f>
        <v>5</v>
      </c>
      <c r="L74" s="9">
        <f>calculoesp2!F74</f>
        <v>4.7080979284369112E-3</v>
      </c>
    </row>
    <row r="75" spans="1:12" x14ac:dyDescent="0.3">
      <c r="A75" s="1">
        <v>0.5930787037037043</v>
      </c>
      <c r="B75" s="2" t="s">
        <v>32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3.25</v>
      </c>
      <c r="H75" s="2" t="s">
        <v>12</v>
      </c>
      <c r="J75" s="8">
        <f>calculoesp2!D75</f>
        <v>2.87</v>
      </c>
      <c r="K75" s="7">
        <f>calculoesp2!E75</f>
        <v>3</v>
      </c>
      <c r="L75" s="9">
        <f>calculoesp2!F75</f>
        <v>2.8248587570621469E-3</v>
      </c>
    </row>
    <row r="76" spans="1:12" x14ac:dyDescent="0.3">
      <c r="A76" s="1">
        <v>0.59313657407407461</v>
      </c>
      <c r="B76" s="2" t="s">
        <v>32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3.3800000000000003</v>
      </c>
      <c r="H76" s="2" t="s">
        <v>12</v>
      </c>
      <c r="J76" s="8">
        <f>calculoesp2!D76</f>
        <v>2.86</v>
      </c>
      <c r="K76" s="7">
        <f>calculoesp2!E76</f>
        <v>3</v>
      </c>
      <c r="L76" s="9">
        <f>calculoesp2!F76</f>
        <v>2.8248587570621469E-3</v>
      </c>
    </row>
    <row r="77" spans="1:12" x14ac:dyDescent="0.3">
      <c r="A77" s="1">
        <v>0.59318287037037098</v>
      </c>
      <c r="B77" s="2" t="s">
        <v>32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  <c r="J77" s="8">
        <f>calculoesp2!D77</f>
        <v>2.85</v>
      </c>
      <c r="K77" s="7">
        <f>calculoesp2!E77</f>
        <v>1</v>
      </c>
      <c r="L77" s="9">
        <f>calculoesp2!F77</f>
        <v>9.4161958568738226E-4</v>
      </c>
    </row>
    <row r="78" spans="1:12" x14ac:dyDescent="0.3">
      <c r="A78" s="1">
        <v>0.5932407407407414</v>
      </c>
      <c r="B78" s="2" t="s">
        <v>32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3.3600000000000003</v>
      </c>
      <c r="H78" s="2" t="s">
        <v>12</v>
      </c>
      <c r="J78" s="8">
        <f>calculoesp2!D78</f>
        <v>2.84</v>
      </c>
      <c r="K78" s="7">
        <f>calculoesp2!E78</f>
        <v>5</v>
      </c>
      <c r="L78" s="9">
        <f>calculoesp2!F78</f>
        <v>4.7080979284369112E-3</v>
      </c>
    </row>
    <row r="79" spans="1:12" x14ac:dyDescent="0.3">
      <c r="A79" s="1">
        <v>0.59328703703703767</v>
      </c>
      <c r="B79" s="2" t="s">
        <v>32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3.26</v>
      </c>
      <c r="H79" s="2" t="s">
        <v>12</v>
      </c>
      <c r="J79" s="8">
        <f>calculoesp2!D79</f>
        <v>2.83</v>
      </c>
      <c r="K79" s="7">
        <f>calculoesp2!E79</f>
        <v>3</v>
      </c>
      <c r="L79" s="9">
        <f>calculoesp2!F79</f>
        <v>2.8248587570621469E-3</v>
      </c>
    </row>
    <row r="80" spans="1:12" x14ac:dyDescent="0.3">
      <c r="A80" s="1">
        <v>0.59334490740740797</v>
      </c>
      <c r="B80" s="2" t="s">
        <v>32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3.3400000000000003</v>
      </c>
      <c r="H80" s="2" t="s">
        <v>12</v>
      </c>
      <c r="J80" s="8">
        <f>calculoesp2!D80</f>
        <v>2.82</v>
      </c>
      <c r="K80" s="7">
        <f>calculoesp2!E80</f>
        <v>2</v>
      </c>
      <c r="L80" s="9">
        <f>calculoesp2!F80</f>
        <v>1.8832391713747645E-3</v>
      </c>
    </row>
    <row r="81" spans="1:1023 1025:2047 2049:3071 3073:4095 4097:5119 5121:6143 6145:7167 7169:8191 8193:9215 9217:10239 10241:11263 11265:12287 12289:13311 13313:14335 14337:15359 15361:16383" x14ac:dyDescent="0.3">
      <c r="A81" s="1">
        <v>0.59339120370370435</v>
      </c>
      <c r="B81" s="2" t="s">
        <v>32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3.35</v>
      </c>
      <c r="H81" s="2" t="s">
        <v>12</v>
      </c>
      <c r="J81" s="8">
        <f>calculoesp2!D81</f>
        <v>2.81</v>
      </c>
      <c r="K81" s="7">
        <f>calculoesp2!E81</f>
        <v>4</v>
      </c>
      <c r="L81" s="9">
        <f>calculoesp2!F81</f>
        <v>3.766478342749529E-3</v>
      </c>
    </row>
    <row r="82" spans="1:1023 1025:2047 2049:3071 3073:4095 4097:5119 5121:6143 6145:7167 7169:8191 8193:9215 9217:10239 10241:11263 11265:12287 12289:13311 13313:14335 14337:15359 15361:16383" x14ac:dyDescent="0.3">
      <c r="A82" s="1">
        <v>0.59344907407407477</v>
      </c>
      <c r="B82" s="2" t="s">
        <v>32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8">
        <f>calculoesp2!D82</f>
        <v>2.8</v>
      </c>
      <c r="K82" s="7">
        <f>calculoesp2!E82</f>
        <v>11</v>
      </c>
      <c r="L82" s="9">
        <f>calculoesp2!F82</f>
        <v>1.0357815442561206E-2</v>
      </c>
    </row>
    <row r="83" spans="1:1023 1025:2047 2049:3071 3073:4095 4097:5119 5121:6143 6145:7167 7169:8191 8193:9215 9217:10239 10241:11263 11265:12287 12289:13311 13313:14335 14337:15359 15361:16383" x14ac:dyDescent="0.3">
      <c r="A83" s="1">
        <v>0.59349537037037103</v>
      </c>
      <c r="B83" s="2" t="s">
        <v>32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3.3400000000000003</v>
      </c>
      <c r="H83" s="2" t="s">
        <v>12</v>
      </c>
      <c r="J83" s="8">
        <f>calculoesp2!D83</f>
        <v>2.79</v>
      </c>
      <c r="K83" s="7">
        <f>calculoesp2!E83</f>
        <v>6</v>
      </c>
      <c r="L83" s="9">
        <f>calculoesp2!F83</f>
        <v>5.6497175141242938E-3</v>
      </c>
    </row>
    <row r="84" spans="1:1023 1025:2047 2049:3071 3073:4095 4097:5119 5121:6143 6145:7167 7169:8191 8193:9215 9217:10239 10241:11263 11265:12287 12289:13311 13313:14335 14337:15359 15361:16383" x14ac:dyDescent="0.3">
      <c r="A84" s="1">
        <v>0.59355324074074134</v>
      </c>
      <c r="B84" s="2" t="s">
        <v>32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3.3400000000000003</v>
      </c>
      <c r="H84" s="2" t="s">
        <v>12</v>
      </c>
      <c r="J84" s="8">
        <f>calculoesp2!D84</f>
        <v>2.78</v>
      </c>
      <c r="K84" s="7">
        <f>calculoesp2!E84</f>
        <v>4</v>
      </c>
      <c r="L84" s="9">
        <f>calculoesp2!F84</f>
        <v>3.766478342749529E-3</v>
      </c>
    </row>
    <row r="85" spans="1:1023 1025:2047 2049:3071 3073:4095 4097:5119 5121:6143 6145:7167 7169:8191 8193:9215 9217:10239 10241:11263 11265:12287 12289:13311 13313:14335 14337:15359 15361:16383" x14ac:dyDescent="0.3">
      <c r="A85" s="1">
        <v>0.59359953703703772</v>
      </c>
      <c r="B85" s="2" t="s">
        <v>32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  <c r="J85" s="8">
        <f>calculoesp2!D85</f>
        <v>2.76</v>
      </c>
      <c r="K85" s="7">
        <f>calculoesp2!E85</f>
        <v>1</v>
      </c>
      <c r="L85" s="9">
        <f>calculoesp2!F85</f>
        <v>9.4161958568738226E-4</v>
      </c>
    </row>
    <row r="86" spans="1:1023 1025:2047 2049:3071 3073:4095 4097:5119 5121:6143 6145:7167 7169:8191 8193:9215 9217:10239 10241:11263 11265:12287 12289:13311 13313:14335 14337:15359 15361:16383" s="2" customFormat="1" x14ac:dyDescent="0.3">
      <c r="A86" s="1">
        <v>0.59365740740740813</v>
      </c>
      <c r="B86" s="2" t="s">
        <v>32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3.2</v>
      </c>
      <c r="H86" s="2" t="s">
        <v>12</v>
      </c>
      <c r="I86" s="1"/>
      <c r="O86"/>
      <c r="Q86" s="1"/>
      <c r="W86"/>
      <c r="Y86" s="1"/>
      <c r="AE86"/>
      <c r="AG86" s="1"/>
      <c r="AM86"/>
      <c r="AO86" s="1"/>
      <c r="AU86"/>
      <c r="AW86" s="1"/>
      <c r="BC86"/>
      <c r="BE86" s="1"/>
      <c r="BK86"/>
      <c r="BM86" s="1"/>
      <c r="BS86"/>
      <c r="BU86" s="1"/>
      <c r="CA86"/>
      <c r="CC86" s="1"/>
      <c r="CI86"/>
      <c r="CK86" s="1"/>
      <c r="CQ86"/>
      <c r="CS86" s="1"/>
      <c r="CY86"/>
      <c r="DA86" s="1"/>
      <c r="DG86"/>
      <c r="DI86" s="1"/>
      <c r="DO86"/>
      <c r="DQ86" s="1"/>
      <c r="DW86"/>
      <c r="DY86" s="1"/>
      <c r="EE86"/>
      <c r="EG86" s="1"/>
      <c r="EM86"/>
      <c r="EO86" s="1"/>
      <c r="EU86"/>
      <c r="EW86" s="1"/>
      <c r="FC86"/>
      <c r="FE86" s="1"/>
      <c r="FK86"/>
      <c r="FM86" s="1"/>
      <c r="FS86"/>
      <c r="FU86" s="1"/>
      <c r="GA86"/>
      <c r="GC86" s="1"/>
      <c r="GI86"/>
      <c r="GK86" s="1"/>
      <c r="GQ86"/>
      <c r="GS86" s="1"/>
      <c r="GY86"/>
      <c r="HA86" s="1"/>
      <c r="HG86"/>
      <c r="HI86" s="1"/>
      <c r="HO86"/>
      <c r="HQ86" s="1"/>
      <c r="HW86"/>
      <c r="HY86" s="1"/>
      <c r="IE86"/>
      <c r="IG86" s="1"/>
      <c r="IM86"/>
      <c r="IO86" s="1"/>
      <c r="IU86"/>
      <c r="IW86" s="1"/>
      <c r="JC86"/>
      <c r="JE86" s="1"/>
      <c r="JK86"/>
      <c r="JM86" s="1"/>
      <c r="JS86"/>
      <c r="JU86" s="1"/>
      <c r="KA86"/>
      <c r="KC86" s="1"/>
      <c r="KI86"/>
      <c r="KK86" s="1"/>
      <c r="KQ86"/>
      <c r="KS86" s="1"/>
      <c r="KY86"/>
      <c r="LA86" s="1"/>
      <c r="LG86"/>
      <c r="LI86" s="1"/>
      <c r="LO86"/>
      <c r="LQ86" s="1"/>
      <c r="LW86"/>
      <c r="LY86" s="1"/>
      <c r="ME86"/>
      <c r="MG86" s="1"/>
      <c r="MM86"/>
      <c r="MO86" s="1"/>
      <c r="MU86"/>
      <c r="MW86" s="1"/>
      <c r="NC86"/>
      <c r="NE86" s="1"/>
      <c r="NK86"/>
      <c r="NM86" s="1"/>
      <c r="NS86"/>
      <c r="NU86" s="1"/>
      <c r="OA86"/>
      <c r="OC86" s="1"/>
      <c r="OI86"/>
      <c r="OK86" s="1"/>
      <c r="OQ86"/>
      <c r="OS86" s="1"/>
      <c r="OY86"/>
      <c r="PA86" s="1"/>
      <c r="PG86"/>
      <c r="PI86" s="1"/>
      <c r="PO86"/>
      <c r="PQ86" s="1"/>
      <c r="PW86"/>
      <c r="PY86" s="1"/>
      <c r="QE86"/>
      <c r="QG86" s="1"/>
      <c r="QM86"/>
      <c r="QO86" s="1"/>
      <c r="QU86"/>
      <c r="QW86" s="1"/>
      <c r="RC86"/>
      <c r="RE86" s="1"/>
      <c r="RK86"/>
      <c r="RM86" s="1"/>
      <c r="RS86"/>
      <c r="RU86" s="1"/>
      <c r="SA86"/>
      <c r="SC86" s="1"/>
      <c r="SI86"/>
      <c r="SK86" s="1"/>
      <c r="SQ86"/>
      <c r="SS86" s="1"/>
      <c r="SY86"/>
      <c r="TA86" s="1"/>
      <c r="TG86"/>
      <c r="TI86" s="1"/>
      <c r="TO86"/>
      <c r="TQ86" s="1"/>
      <c r="TW86"/>
      <c r="TY86" s="1"/>
      <c r="UE86"/>
      <c r="UG86" s="1"/>
      <c r="UM86"/>
      <c r="UO86" s="1"/>
      <c r="UU86"/>
      <c r="UW86" s="1"/>
      <c r="VC86"/>
      <c r="VE86" s="1"/>
      <c r="VK86"/>
      <c r="VM86" s="1"/>
      <c r="VS86"/>
      <c r="VU86" s="1"/>
      <c r="WA86"/>
      <c r="WC86" s="1"/>
      <c r="WI86"/>
      <c r="WK86" s="1"/>
      <c r="WQ86"/>
      <c r="WS86" s="1"/>
      <c r="WY86"/>
      <c r="XA86" s="1"/>
      <c r="XG86"/>
      <c r="XI86" s="1"/>
      <c r="XO86"/>
      <c r="XQ86" s="1"/>
      <c r="XW86"/>
      <c r="XY86" s="1"/>
      <c r="YE86"/>
      <c r="YG86" s="1"/>
      <c r="YM86"/>
      <c r="YO86" s="1"/>
      <c r="YU86"/>
      <c r="YW86" s="1"/>
      <c r="ZC86"/>
      <c r="ZE86" s="1"/>
      <c r="ZK86"/>
      <c r="ZM86" s="1"/>
      <c r="ZS86"/>
      <c r="ZU86" s="1"/>
      <c r="AAA86"/>
      <c r="AAC86" s="1"/>
      <c r="AAI86"/>
      <c r="AAK86" s="1"/>
      <c r="AAQ86"/>
      <c r="AAS86" s="1"/>
      <c r="AAY86"/>
      <c r="ABA86" s="1"/>
      <c r="ABG86"/>
      <c r="ABI86" s="1"/>
      <c r="ABO86"/>
      <c r="ABQ86" s="1"/>
      <c r="ABW86"/>
      <c r="ABY86" s="1"/>
      <c r="ACE86"/>
      <c r="ACG86" s="1"/>
      <c r="ACM86"/>
      <c r="ACO86" s="1"/>
      <c r="ACU86"/>
      <c r="ACW86" s="1"/>
      <c r="ADC86"/>
      <c r="ADE86" s="1"/>
      <c r="ADK86"/>
      <c r="ADM86" s="1"/>
      <c r="ADS86"/>
      <c r="ADU86" s="1"/>
      <c r="AEA86"/>
      <c r="AEC86" s="1"/>
      <c r="AEI86"/>
      <c r="AEK86" s="1"/>
      <c r="AEQ86"/>
      <c r="AES86" s="1"/>
      <c r="AEY86"/>
      <c r="AFA86" s="1"/>
      <c r="AFG86"/>
      <c r="AFI86" s="1"/>
      <c r="AFO86"/>
      <c r="AFQ86" s="1"/>
      <c r="AFW86"/>
      <c r="AFY86" s="1"/>
      <c r="AGE86"/>
      <c r="AGG86" s="1"/>
      <c r="AGM86"/>
      <c r="AGO86" s="1"/>
      <c r="AGU86"/>
      <c r="AGW86" s="1"/>
      <c r="AHC86"/>
      <c r="AHE86" s="1"/>
      <c r="AHK86"/>
      <c r="AHM86" s="1"/>
      <c r="AHS86"/>
      <c r="AHU86" s="1"/>
      <c r="AIA86"/>
      <c r="AIC86" s="1"/>
      <c r="AII86"/>
      <c r="AIK86" s="1"/>
      <c r="AIQ86"/>
      <c r="AIS86" s="1"/>
      <c r="AIY86"/>
      <c r="AJA86" s="1"/>
      <c r="AJG86"/>
      <c r="AJI86" s="1"/>
      <c r="AJO86"/>
      <c r="AJQ86" s="1"/>
      <c r="AJW86"/>
      <c r="AJY86" s="1"/>
      <c r="AKE86"/>
      <c r="AKG86" s="1"/>
      <c r="AKM86"/>
      <c r="AKO86" s="1"/>
      <c r="AKU86"/>
      <c r="AKW86" s="1"/>
      <c r="ALC86"/>
      <c r="ALE86" s="1"/>
      <c r="ALK86"/>
      <c r="ALM86" s="1"/>
      <c r="ALS86"/>
      <c r="ALU86" s="1"/>
      <c r="AMA86"/>
      <c r="AMC86" s="1"/>
      <c r="AMI86"/>
      <c r="AMK86" s="1"/>
      <c r="AMQ86"/>
      <c r="AMS86" s="1"/>
      <c r="AMY86"/>
      <c r="ANA86" s="1"/>
      <c r="ANG86"/>
      <c r="ANI86" s="1"/>
      <c r="ANO86"/>
      <c r="ANQ86" s="1"/>
      <c r="ANW86"/>
      <c r="ANY86" s="1"/>
      <c r="AOE86"/>
      <c r="AOG86" s="1"/>
      <c r="AOM86"/>
      <c r="AOO86" s="1"/>
      <c r="AOU86"/>
      <c r="AOW86" s="1"/>
      <c r="APC86"/>
      <c r="APE86" s="1"/>
      <c r="APK86"/>
      <c r="APM86" s="1"/>
      <c r="APS86"/>
      <c r="APU86" s="1"/>
      <c r="AQA86"/>
      <c r="AQC86" s="1"/>
      <c r="AQI86"/>
      <c r="AQK86" s="1"/>
      <c r="AQQ86"/>
      <c r="AQS86" s="1"/>
      <c r="AQY86"/>
      <c r="ARA86" s="1"/>
      <c r="ARG86"/>
      <c r="ARI86" s="1"/>
      <c r="ARO86"/>
      <c r="ARQ86" s="1"/>
      <c r="ARW86"/>
      <c r="ARY86" s="1"/>
      <c r="ASE86"/>
      <c r="ASG86" s="1"/>
      <c r="ASM86"/>
      <c r="ASO86" s="1"/>
      <c r="ASU86"/>
      <c r="ASW86" s="1"/>
      <c r="ATC86"/>
      <c r="ATE86" s="1"/>
      <c r="ATK86"/>
      <c r="ATM86" s="1"/>
      <c r="ATS86"/>
      <c r="ATU86" s="1"/>
      <c r="AUA86"/>
      <c r="AUC86" s="1"/>
      <c r="AUI86"/>
      <c r="AUK86" s="1"/>
      <c r="AUQ86"/>
      <c r="AUS86" s="1"/>
      <c r="AUY86"/>
      <c r="AVA86" s="1"/>
      <c r="AVG86"/>
      <c r="AVI86" s="1"/>
      <c r="AVO86"/>
      <c r="AVQ86" s="1"/>
      <c r="AVW86"/>
      <c r="AVY86" s="1"/>
      <c r="AWE86"/>
      <c r="AWG86" s="1"/>
      <c r="AWM86"/>
      <c r="AWO86" s="1"/>
      <c r="AWU86"/>
      <c r="AWW86" s="1"/>
      <c r="AXC86"/>
      <c r="AXE86" s="1"/>
      <c r="AXK86"/>
      <c r="AXM86" s="1"/>
      <c r="AXS86"/>
      <c r="AXU86" s="1"/>
      <c r="AYA86"/>
      <c r="AYC86" s="1"/>
      <c r="AYI86"/>
      <c r="AYK86" s="1"/>
      <c r="AYQ86"/>
      <c r="AYS86" s="1"/>
      <c r="AYY86"/>
      <c r="AZA86" s="1"/>
      <c r="AZG86"/>
      <c r="AZI86" s="1"/>
      <c r="AZO86"/>
      <c r="AZQ86" s="1"/>
      <c r="AZW86"/>
      <c r="AZY86" s="1"/>
      <c r="BAE86"/>
      <c r="BAG86" s="1"/>
      <c r="BAM86"/>
      <c r="BAO86" s="1"/>
      <c r="BAU86"/>
      <c r="BAW86" s="1"/>
      <c r="BBC86"/>
      <c r="BBE86" s="1"/>
      <c r="BBK86"/>
      <c r="BBM86" s="1"/>
      <c r="BBS86"/>
      <c r="BBU86" s="1"/>
      <c r="BCA86"/>
      <c r="BCC86" s="1"/>
      <c r="BCI86"/>
      <c r="BCK86" s="1"/>
      <c r="BCQ86"/>
      <c r="BCS86" s="1"/>
      <c r="BCY86"/>
      <c r="BDA86" s="1"/>
      <c r="BDG86"/>
      <c r="BDI86" s="1"/>
      <c r="BDO86"/>
      <c r="BDQ86" s="1"/>
      <c r="BDW86"/>
      <c r="BDY86" s="1"/>
      <c r="BEE86"/>
      <c r="BEG86" s="1"/>
      <c r="BEM86"/>
      <c r="BEO86" s="1"/>
      <c r="BEU86"/>
      <c r="BEW86" s="1"/>
      <c r="BFC86"/>
      <c r="BFE86" s="1"/>
      <c r="BFK86"/>
      <c r="BFM86" s="1"/>
      <c r="BFS86"/>
      <c r="BFU86" s="1"/>
      <c r="BGA86"/>
      <c r="BGC86" s="1"/>
      <c r="BGI86"/>
      <c r="BGK86" s="1"/>
      <c r="BGQ86"/>
      <c r="BGS86" s="1"/>
      <c r="BGY86"/>
      <c r="BHA86" s="1"/>
      <c r="BHG86"/>
      <c r="BHI86" s="1"/>
      <c r="BHO86"/>
      <c r="BHQ86" s="1"/>
      <c r="BHW86"/>
      <c r="BHY86" s="1"/>
      <c r="BIE86"/>
      <c r="BIG86" s="1"/>
      <c r="BIM86"/>
      <c r="BIO86" s="1"/>
      <c r="BIU86"/>
      <c r="BIW86" s="1"/>
      <c r="BJC86"/>
      <c r="BJE86" s="1"/>
      <c r="BJK86"/>
      <c r="BJM86" s="1"/>
      <c r="BJS86"/>
      <c r="BJU86" s="1"/>
      <c r="BKA86"/>
      <c r="BKC86" s="1"/>
      <c r="BKI86"/>
      <c r="BKK86" s="1"/>
      <c r="BKQ86"/>
      <c r="BKS86" s="1"/>
      <c r="BKY86"/>
      <c r="BLA86" s="1"/>
      <c r="BLG86"/>
      <c r="BLI86" s="1"/>
      <c r="BLO86"/>
      <c r="BLQ86" s="1"/>
      <c r="BLW86"/>
      <c r="BLY86" s="1"/>
      <c r="BME86"/>
      <c r="BMG86" s="1"/>
      <c r="BMM86"/>
      <c r="BMO86" s="1"/>
      <c r="BMU86"/>
      <c r="BMW86" s="1"/>
      <c r="BNC86"/>
      <c r="BNE86" s="1"/>
      <c r="BNK86"/>
      <c r="BNM86" s="1"/>
      <c r="BNS86"/>
      <c r="BNU86" s="1"/>
      <c r="BOA86"/>
      <c r="BOC86" s="1"/>
      <c r="BOI86"/>
      <c r="BOK86" s="1"/>
      <c r="BOQ86"/>
      <c r="BOS86" s="1"/>
      <c r="BOY86"/>
      <c r="BPA86" s="1"/>
      <c r="BPG86"/>
      <c r="BPI86" s="1"/>
      <c r="BPO86"/>
      <c r="BPQ86" s="1"/>
      <c r="BPW86"/>
      <c r="BPY86" s="1"/>
      <c r="BQE86"/>
      <c r="BQG86" s="1"/>
      <c r="BQM86"/>
      <c r="BQO86" s="1"/>
      <c r="BQU86"/>
      <c r="BQW86" s="1"/>
      <c r="BRC86"/>
      <c r="BRE86" s="1"/>
      <c r="BRK86"/>
      <c r="BRM86" s="1"/>
      <c r="BRS86"/>
      <c r="BRU86" s="1"/>
      <c r="BSA86"/>
      <c r="BSC86" s="1"/>
      <c r="BSI86"/>
      <c r="BSK86" s="1"/>
      <c r="BSQ86"/>
      <c r="BSS86" s="1"/>
      <c r="BSY86"/>
      <c r="BTA86" s="1"/>
      <c r="BTG86"/>
      <c r="BTI86" s="1"/>
      <c r="BTO86"/>
      <c r="BTQ86" s="1"/>
      <c r="BTW86"/>
      <c r="BTY86" s="1"/>
      <c r="BUE86"/>
      <c r="BUG86" s="1"/>
      <c r="BUM86"/>
      <c r="BUO86" s="1"/>
      <c r="BUU86"/>
      <c r="BUW86" s="1"/>
      <c r="BVC86"/>
      <c r="BVE86" s="1"/>
      <c r="BVK86"/>
      <c r="BVM86" s="1"/>
      <c r="BVS86"/>
      <c r="BVU86" s="1"/>
      <c r="BWA86"/>
      <c r="BWC86" s="1"/>
      <c r="BWI86"/>
      <c r="BWK86" s="1"/>
      <c r="BWQ86"/>
      <c r="BWS86" s="1"/>
      <c r="BWY86"/>
      <c r="BXA86" s="1"/>
      <c r="BXG86"/>
      <c r="BXI86" s="1"/>
      <c r="BXO86"/>
      <c r="BXQ86" s="1"/>
      <c r="BXW86"/>
      <c r="BXY86" s="1"/>
      <c r="BYE86"/>
      <c r="BYG86" s="1"/>
      <c r="BYM86"/>
      <c r="BYO86" s="1"/>
      <c r="BYU86"/>
      <c r="BYW86" s="1"/>
      <c r="BZC86"/>
      <c r="BZE86" s="1"/>
      <c r="BZK86"/>
      <c r="BZM86" s="1"/>
      <c r="BZS86"/>
      <c r="BZU86" s="1"/>
      <c r="CAA86"/>
      <c r="CAC86" s="1"/>
      <c r="CAI86"/>
      <c r="CAK86" s="1"/>
      <c r="CAQ86"/>
      <c r="CAS86" s="1"/>
      <c r="CAY86"/>
      <c r="CBA86" s="1"/>
      <c r="CBG86"/>
      <c r="CBI86" s="1"/>
      <c r="CBO86"/>
      <c r="CBQ86" s="1"/>
      <c r="CBW86"/>
      <c r="CBY86" s="1"/>
      <c r="CCE86"/>
      <c r="CCG86" s="1"/>
      <c r="CCM86"/>
      <c r="CCO86" s="1"/>
      <c r="CCU86"/>
      <c r="CCW86" s="1"/>
      <c r="CDC86"/>
      <c r="CDE86" s="1"/>
      <c r="CDK86"/>
      <c r="CDM86" s="1"/>
      <c r="CDS86"/>
      <c r="CDU86" s="1"/>
      <c r="CEA86"/>
      <c r="CEC86" s="1"/>
      <c r="CEI86"/>
      <c r="CEK86" s="1"/>
      <c r="CEQ86"/>
      <c r="CES86" s="1"/>
      <c r="CEY86"/>
      <c r="CFA86" s="1"/>
      <c r="CFG86"/>
      <c r="CFI86" s="1"/>
      <c r="CFO86"/>
      <c r="CFQ86" s="1"/>
      <c r="CFW86"/>
      <c r="CFY86" s="1"/>
      <c r="CGE86"/>
      <c r="CGG86" s="1"/>
      <c r="CGM86"/>
      <c r="CGO86" s="1"/>
      <c r="CGU86"/>
      <c r="CGW86" s="1"/>
      <c r="CHC86"/>
      <c r="CHE86" s="1"/>
      <c r="CHK86"/>
      <c r="CHM86" s="1"/>
      <c r="CHS86"/>
      <c r="CHU86" s="1"/>
      <c r="CIA86"/>
      <c r="CIC86" s="1"/>
      <c r="CII86"/>
      <c r="CIK86" s="1"/>
      <c r="CIQ86"/>
      <c r="CIS86" s="1"/>
      <c r="CIY86"/>
      <c r="CJA86" s="1"/>
      <c r="CJG86"/>
      <c r="CJI86" s="1"/>
      <c r="CJO86"/>
      <c r="CJQ86" s="1"/>
      <c r="CJW86"/>
      <c r="CJY86" s="1"/>
      <c r="CKE86"/>
      <c r="CKG86" s="1"/>
      <c r="CKM86"/>
      <c r="CKO86" s="1"/>
      <c r="CKU86"/>
      <c r="CKW86" s="1"/>
      <c r="CLC86"/>
      <c r="CLE86" s="1"/>
      <c r="CLK86"/>
      <c r="CLM86" s="1"/>
      <c r="CLS86"/>
      <c r="CLU86" s="1"/>
      <c r="CMA86"/>
      <c r="CMC86" s="1"/>
      <c r="CMI86"/>
      <c r="CMK86" s="1"/>
      <c r="CMQ86"/>
      <c r="CMS86" s="1"/>
      <c r="CMY86"/>
      <c r="CNA86" s="1"/>
      <c r="CNG86"/>
      <c r="CNI86" s="1"/>
      <c r="CNO86"/>
      <c r="CNQ86" s="1"/>
      <c r="CNW86"/>
      <c r="CNY86" s="1"/>
      <c r="COE86"/>
      <c r="COG86" s="1"/>
      <c r="COM86"/>
      <c r="COO86" s="1"/>
      <c r="COU86"/>
      <c r="COW86" s="1"/>
      <c r="CPC86"/>
      <c r="CPE86" s="1"/>
      <c r="CPK86"/>
      <c r="CPM86" s="1"/>
      <c r="CPS86"/>
      <c r="CPU86" s="1"/>
      <c r="CQA86"/>
      <c r="CQC86" s="1"/>
      <c r="CQI86"/>
      <c r="CQK86" s="1"/>
      <c r="CQQ86"/>
      <c r="CQS86" s="1"/>
      <c r="CQY86"/>
      <c r="CRA86" s="1"/>
      <c r="CRG86"/>
      <c r="CRI86" s="1"/>
      <c r="CRO86"/>
      <c r="CRQ86" s="1"/>
      <c r="CRW86"/>
      <c r="CRY86" s="1"/>
      <c r="CSE86"/>
      <c r="CSG86" s="1"/>
      <c r="CSM86"/>
      <c r="CSO86" s="1"/>
      <c r="CSU86"/>
      <c r="CSW86" s="1"/>
      <c r="CTC86"/>
      <c r="CTE86" s="1"/>
      <c r="CTK86"/>
      <c r="CTM86" s="1"/>
      <c r="CTS86"/>
      <c r="CTU86" s="1"/>
      <c r="CUA86"/>
      <c r="CUC86" s="1"/>
      <c r="CUI86"/>
      <c r="CUK86" s="1"/>
      <c r="CUQ86"/>
      <c r="CUS86" s="1"/>
      <c r="CUY86"/>
      <c r="CVA86" s="1"/>
      <c r="CVG86"/>
      <c r="CVI86" s="1"/>
      <c r="CVO86"/>
      <c r="CVQ86" s="1"/>
      <c r="CVW86"/>
      <c r="CVY86" s="1"/>
      <c r="CWE86"/>
      <c r="CWG86" s="1"/>
      <c r="CWM86"/>
      <c r="CWO86" s="1"/>
      <c r="CWU86"/>
      <c r="CWW86" s="1"/>
      <c r="CXC86"/>
      <c r="CXE86" s="1"/>
      <c r="CXK86"/>
      <c r="CXM86" s="1"/>
      <c r="CXS86"/>
      <c r="CXU86" s="1"/>
      <c r="CYA86"/>
      <c r="CYC86" s="1"/>
      <c r="CYI86"/>
      <c r="CYK86" s="1"/>
      <c r="CYQ86"/>
      <c r="CYS86" s="1"/>
      <c r="CYY86"/>
      <c r="CZA86" s="1"/>
      <c r="CZG86"/>
      <c r="CZI86" s="1"/>
      <c r="CZO86"/>
      <c r="CZQ86" s="1"/>
      <c r="CZW86"/>
      <c r="CZY86" s="1"/>
      <c r="DAE86"/>
      <c r="DAG86" s="1"/>
      <c r="DAM86"/>
      <c r="DAO86" s="1"/>
      <c r="DAU86"/>
      <c r="DAW86" s="1"/>
      <c r="DBC86"/>
      <c r="DBE86" s="1"/>
      <c r="DBK86"/>
      <c r="DBM86" s="1"/>
      <c r="DBS86"/>
      <c r="DBU86" s="1"/>
      <c r="DCA86"/>
      <c r="DCC86" s="1"/>
      <c r="DCI86"/>
      <c r="DCK86" s="1"/>
      <c r="DCQ86"/>
      <c r="DCS86" s="1"/>
      <c r="DCY86"/>
      <c r="DDA86" s="1"/>
      <c r="DDG86"/>
      <c r="DDI86" s="1"/>
      <c r="DDO86"/>
      <c r="DDQ86" s="1"/>
      <c r="DDW86"/>
      <c r="DDY86" s="1"/>
      <c r="DEE86"/>
      <c r="DEG86" s="1"/>
      <c r="DEM86"/>
      <c r="DEO86" s="1"/>
      <c r="DEU86"/>
      <c r="DEW86" s="1"/>
      <c r="DFC86"/>
      <c r="DFE86" s="1"/>
      <c r="DFK86"/>
      <c r="DFM86" s="1"/>
      <c r="DFS86"/>
      <c r="DFU86" s="1"/>
      <c r="DGA86"/>
      <c r="DGC86" s="1"/>
      <c r="DGI86"/>
      <c r="DGK86" s="1"/>
      <c r="DGQ86"/>
      <c r="DGS86" s="1"/>
      <c r="DGY86"/>
      <c r="DHA86" s="1"/>
      <c r="DHG86"/>
      <c r="DHI86" s="1"/>
      <c r="DHO86"/>
      <c r="DHQ86" s="1"/>
      <c r="DHW86"/>
      <c r="DHY86" s="1"/>
      <c r="DIE86"/>
      <c r="DIG86" s="1"/>
      <c r="DIM86"/>
      <c r="DIO86" s="1"/>
      <c r="DIU86"/>
      <c r="DIW86" s="1"/>
      <c r="DJC86"/>
      <c r="DJE86" s="1"/>
      <c r="DJK86"/>
      <c r="DJM86" s="1"/>
      <c r="DJS86"/>
      <c r="DJU86" s="1"/>
      <c r="DKA86"/>
      <c r="DKC86" s="1"/>
      <c r="DKI86"/>
      <c r="DKK86" s="1"/>
      <c r="DKQ86"/>
      <c r="DKS86" s="1"/>
      <c r="DKY86"/>
      <c r="DLA86" s="1"/>
      <c r="DLG86"/>
      <c r="DLI86" s="1"/>
      <c r="DLO86"/>
      <c r="DLQ86" s="1"/>
      <c r="DLW86"/>
      <c r="DLY86" s="1"/>
      <c r="DME86"/>
      <c r="DMG86" s="1"/>
      <c r="DMM86"/>
      <c r="DMO86" s="1"/>
      <c r="DMU86"/>
      <c r="DMW86" s="1"/>
      <c r="DNC86"/>
      <c r="DNE86" s="1"/>
      <c r="DNK86"/>
      <c r="DNM86" s="1"/>
      <c r="DNS86"/>
      <c r="DNU86" s="1"/>
      <c r="DOA86"/>
      <c r="DOC86" s="1"/>
      <c r="DOI86"/>
      <c r="DOK86" s="1"/>
      <c r="DOQ86"/>
      <c r="DOS86" s="1"/>
      <c r="DOY86"/>
      <c r="DPA86" s="1"/>
      <c r="DPG86"/>
      <c r="DPI86" s="1"/>
      <c r="DPO86"/>
      <c r="DPQ86" s="1"/>
      <c r="DPW86"/>
      <c r="DPY86" s="1"/>
      <c r="DQE86"/>
      <c r="DQG86" s="1"/>
      <c r="DQM86"/>
      <c r="DQO86" s="1"/>
      <c r="DQU86"/>
      <c r="DQW86" s="1"/>
      <c r="DRC86"/>
      <c r="DRE86" s="1"/>
      <c r="DRK86"/>
      <c r="DRM86" s="1"/>
      <c r="DRS86"/>
      <c r="DRU86" s="1"/>
      <c r="DSA86"/>
      <c r="DSC86" s="1"/>
      <c r="DSI86"/>
      <c r="DSK86" s="1"/>
      <c r="DSQ86"/>
      <c r="DSS86" s="1"/>
      <c r="DSY86"/>
      <c r="DTA86" s="1"/>
      <c r="DTG86"/>
      <c r="DTI86" s="1"/>
      <c r="DTO86"/>
      <c r="DTQ86" s="1"/>
      <c r="DTW86"/>
      <c r="DTY86" s="1"/>
      <c r="DUE86"/>
      <c r="DUG86" s="1"/>
      <c r="DUM86"/>
      <c r="DUO86" s="1"/>
      <c r="DUU86"/>
      <c r="DUW86" s="1"/>
      <c r="DVC86"/>
      <c r="DVE86" s="1"/>
      <c r="DVK86"/>
      <c r="DVM86" s="1"/>
      <c r="DVS86"/>
      <c r="DVU86" s="1"/>
      <c r="DWA86"/>
      <c r="DWC86" s="1"/>
      <c r="DWI86"/>
      <c r="DWK86" s="1"/>
      <c r="DWQ86"/>
      <c r="DWS86" s="1"/>
      <c r="DWY86"/>
      <c r="DXA86" s="1"/>
      <c r="DXG86"/>
      <c r="DXI86" s="1"/>
      <c r="DXO86"/>
      <c r="DXQ86" s="1"/>
      <c r="DXW86"/>
      <c r="DXY86" s="1"/>
      <c r="DYE86"/>
      <c r="DYG86" s="1"/>
      <c r="DYM86"/>
      <c r="DYO86" s="1"/>
      <c r="DYU86"/>
      <c r="DYW86" s="1"/>
      <c r="DZC86"/>
      <c r="DZE86" s="1"/>
      <c r="DZK86"/>
      <c r="DZM86" s="1"/>
      <c r="DZS86"/>
      <c r="DZU86" s="1"/>
      <c r="EAA86"/>
      <c r="EAC86" s="1"/>
      <c r="EAI86"/>
      <c r="EAK86" s="1"/>
      <c r="EAQ86"/>
      <c r="EAS86" s="1"/>
      <c r="EAY86"/>
      <c r="EBA86" s="1"/>
      <c r="EBG86"/>
      <c r="EBI86" s="1"/>
      <c r="EBO86"/>
      <c r="EBQ86" s="1"/>
      <c r="EBW86"/>
      <c r="EBY86" s="1"/>
      <c r="ECE86"/>
      <c r="ECG86" s="1"/>
      <c r="ECM86"/>
      <c r="ECO86" s="1"/>
      <c r="ECU86"/>
      <c r="ECW86" s="1"/>
      <c r="EDC86"/>
      <c r="EDE86" s="1"/>
      <c r="EDK86"/>
      <c r="EDM86" s="1"/>
      <c r="EDS86"/>
      <c r="EDU86" s="1"/>
      <c r="EEA86"/>
      <c r="EEC86" s="1"/>
      <c r="EEI86"/>
      <c r="EEK86" s="1"/>
      <c r="EEQ86"/>
      <c r="EES86" s="1"/>
      <c r="EEY86"/>
      <c r="EFA86" s="1"/>
      <c r="EFG86"/>
      <c r="EFI86" s="1"/>
      <c r="EFO86"/>
      <c r="EFQ86" s="1"/>
      <c r="EFW86"/>
      <c r="EFY86" s="1"/>
      <c r="EGE86"/>
      <c r="EGG86" s="1"/>
      <c r="EGM86"/>
      <c r="EGO86" s="1"/>
      <c r="EGU86"/>
      <c r="EGW86" s="1"/>
      <c r="EHC86"/>
      <c r="EHE86" s="1"/>
      <c r="EHK86"/>
      <c r="EHM86" s="1"/>
      <c r="EHS86"/>
      <c r="EHU86" s="1"/>
      <c r="EIA86"/>
      <c r="EIC86" s="1"/>
      <c r="EII86"/>
      <c r="EIK86" s="1"/>
      <c r="EIQ86"/>
      <c r="EIS86" s="1"/>
      <c r="EIY86"/>
      <c r="EJA86" s="1"/>
      <c r="EJG86"/>
      <c r="EJI86" s="1"/>
      <c r="EJO86"/>
      <c r="EJQ86" s="1"/>
      <c r="EJW86"/>
      <c r="EJY86" s="1"/>
      <c r="EKE86"/>
      <c r="EKG86" s="1"/>
      <c r="EKM86"/>
      <c r="EKO86" s="1"/>
      <c r="EKU86"/>
      <c r="EKW86" s="1"/>
      <c r="ELC86"/>
      <c r="ELE86" s="1"/>
      <c r="ELK86"/>
      <c r="ELM86" s="1"/>
      <c r="ELS86"/>
      <c r="ELU86" s="1"/>
      <c r="EMA86"/>
      <c r="EMC86" s="1"/>
      <c r="EMI86"/>
      <c r="EMK86" s="1"/>
      <c r="EMQ86"/>
      <c r="EMS86" s="1"/>
      <c r="EMY86"/>
      <c r="ENA86" s="1"/>
      <c r="ENG86"/>
      <c r="ENI86" s="1"/>
      <c r="ENO86"/>
      <c r="ENQ86" s="1"/>
      <c r="ENW86"/>
      <c r="ENY86" s="1"/>
      <c r="EOE86"/>
      <c r="EOG86" s="1"/>
      <c r="EOM86"/>
      <c r="EOO86" s="1"/>
      <c r="EOU86"/>
      <c r="EOW86" s="1"/>
      <c r="EPC86"/>
      <c r="EPE86" s="1"/>
      <c r="EPK86"/>
      <c r="EPM86" s="1"/>
      <c r="EPS86"/>
      <c r="EPU86" s="1"/>
      <c r="EQA86"/>
      <c r="EQC86" s="1"/>
      <c r="EQI86"/>
      <c r="EQK86" s="1"/>
      <c r="EQQ86"/>
      <c r="EQS86" s="1"/>
      <c r="EQY86"/>
      <c r="ERA86" s="1"/>
      <c r="ERG86"/>
      <c r="ERI86" s="1"/>
      <c r="ERO86"/>
      <c r="ERQ86" s="1"/>
      <c r="ERW86"/>
      <c r="ERY86" s="1"/>
      <c r="ESE86"/>
      <c r="ESG86" s="1"/>
      <c r="ESM86"/>
      <c r="ESO86" s="1"/>
      <c r="ESU86"/>
      <c r="ESW86" s="1"/>
      <c r="ETC86"/>
      <c r="ETE86" s="1"/>
      <c r="ETK86"/>
      <c r="ETM86" s="1"/>
      <c r="ETS86"/>
      <c r="ETU86" s="1"/>
      <c r="EUA86"/>
      <c r="EUC86" s="1"/>
      <c r="EUI86"/>
      <c r="EUK86" s="1"/>
      <c r="EUQ86"/>
      <c r="EUS86" s="1"/>
      <c r="EUY86"/>
      <c r="EVA86" s="1"/>
      <c r="EVG86"/>
      <c r="EVI86" s="1"/>
      <c r="EVO86"/>
      <c r="EVQ86" s="1"/>
      <c r="EVW86"/>
      <c r="EVY86" s="1"/>
      <c r="EWE86"/>
      <c r="EWG86" s="1"/>
      <c r="EWM86"/>
      <c r="EWO86" s="1"/>
      <c r="EWU86"/>
      <c r="EWW86" s="1"/>
      <c r="EXC86"/>
      <c r="EXE86" s="1"/>
      <c r="EXK86"/>
      <c r="EXM86" s="1"/>
      <c r="EXS86"/>
      <c r="EXU86" s="1"/>
      <c r="EYA86"/>
      <c r="EYC86" s="1"/>
      <c r="EYI86"/>
      <c r="EYK86" s="1"/>
      <c r="EYQ86"/>
      <c r="EYS86" s="1"/>
      <c r="EYY86"/>
      <c r="EZA86" s="1"/>
      <c r="EZG86"/>
      <c r="EZI86" s="1"/>
      <c r="EZO86"/>
      <c r="EZQ86" s="1"/>
      <c r="EZW86"/>
      <c r="EZY86" s="1"/>
      <c r="FAE86"/>
      <c r="FAG86" s="1"/>
      <c r="FAM86"/>
      <c r="FAO86" s="1"/>
      <c r="FAU86"/>
      <c r="FAW86" s="1"/>
      <c r="FBC86"/>
      <c r="FBE86" s="1"/>
      <c r="FBK86"/>
      <c r="FBM86" s="1"/>
      <c r="FBS86"/>
      <c r="FBU86" s="1"/>
      <c r="FCA86"/>
      <c r="FCC86" s="1"/>
      <c r="FCI86"/>
      <c r="FCK86" s="1"/>
      <c r="FCQ86"/>
      <c r="FCS86" s="1"/>
      <c r="FCY86"/>
      <c r="FDA86" s="1"/>
      <c r="FDG86"/>
      <c r="FDI86" s="1"/>
      <c r="FDO86"/>
      <c r="FDQ86" s="1"/>
      <c r="FDW86"/>
      <c r="FDY86" s="1"/>
      <c r="FEE86"/>
      <c r="FEG86" s="1"/>
      <c r="FEM86"/>
      <c r="FEO86" s="1"/>
      <c r="FEU86"/>
      <c r="FEW86" s="1"/>
      <c r="FFC86"/>
      <c r="FFE86" s="1"/>
      <c r="FFK86"/>
      <c r="FFM86" s="1"/>
      <c r="FFS86"/>
      <c r="FFU86" s="1"/>
      <c r="FGA86"/>
      <c r="FGC86" s="1"/>
      <c r="FGI86"/>
      <c r="FGK86" s="1"/>
      <c r="FGQ86"/>
      <c r="FGS86" s="1"/>
      <c r="FGY86"/>
      <c r="FHA86" s="1"/>
      <c r="FHG86"/>
      <c r="FHI86" s="1"/>
      <c r="FHO86"/>
      <c r="FHQ86" s="1"/>
      <c r="FHW86"/>
      <c r="FHY86" s="1"/>
      <c r="FIE86"/>
      <c r="FIG86" s="1"/>
      <c r="FIM86"/>
      <c r="FIO86" s="1"/>
      <c r="FIU86"/>
      <c r="FIW86" s="1"/>
      <c r="FJC86"/>
      <c r="FJE86" s="1"/>
      <c r="FJK86"/>
      <c r="FJM86" s="1"/>
      <c r="FJS86"/>
      <c r="FJU86" s="1"/>
      <c r="FKA86"/>
      <c r="FKC86" s="1"/>
      <c r="FKI86"/>
      <c r="FKK86" s="1"/>
      <c r="FKQ86"/>
      <c r="FKS86" s="1"/>
      <c r="FKY86"/>
      <c r="FLA86" s="1"/>
      <c r="FLG86"/>
      <c r="FLI86" s="1"/>
      <c r="FLO86"/>
      <c r="FLQ86" s="1"/>
      <c r="FLW86"/>
      <c r="FLY86" s="1"/>
      <c r="FME86"/>
      <c r="FMG86" s="1"/>
      <c r="FMM86"/>
      <c r="FMO86" s="1"/>
      <c r="FMU86"/>
      <c r="FMW86" s="1"/>
      <c r="FNC86"/>
      <c r="FNE86" s="1"/>
      <c r="FNK86"/>
      <c r="FNM86" s="1"/>
      <c r="FNS86"/>
      <c r="FNU86" s="1"/>
      <c r="FOA86"/>
      <c r="FOC86" s="1"/>
      <c r="FOI86"/>
      <c r="FOK86" s="1"/>
      <c r="FOQ86"/>
      <c r="FOS86" s="1"/>
      <c r="FOY86"/>
      <c r="FPA86" s="1"/>
      <c r="FPG86"/>
      <c r="FPI86" s="1"/>
      <c r="FPO86"/>
      <c r="FPQ86" s="1"/>
      <c r="FPW86"/>
      <c r="FPY86" s="1"/>
      <c r="FQE86"/>
      <c r="FQG86" s="1"/>
      <c r="FQM86"/>
      <c r="FQO86" s="1"/>
      <c r="FQU86"/>
      <c r="FQW86" s="1"/>
      <c r="FRC86"/>
      <c r="FRE86" s="1"/>
      <c r="FRK86"/>
      <c r="FRM86" s="1"/>
      <c r="FRS86"/>
      <c r="FRU86" s="1"/>
      <c r="FSA86"/>
      <c r="FSC86" s="1"/>
      <c r="FSI86"/>
      <c r="FSK86" s="1"/>
      <c r="FSQ86"/>
      <c r="FSS86" s="1"/>
      <c r="FSY86"/>
      <c r="FTA86" s="1"/>
      <c r="FTG86"/>
      <c r="FTI86" s="1"/>
      <c r="FTO86"/>
      <c r="FTQ86" s="1"/>
      <c r="FTW86"/>
      <c r="FTY86" s="1"/>
      <c r="FUE86"/>
      <c r="FUG86" s="1"/>
      <c r="FUM86"/>
      <c r="FUO86" s="1"/>
      <c r="FUU86"/>
      <c r="FUW86" s="1"/>
      <c r="FVC86"/>
      <c r="FVE86" s="1"/>
      <c r="FVK86"/>
      <c r="FVM86" s="1"/>
      <c r="FVS86"/>
      <c r="FVU86" s="1"/>
      <c r="FWA86"/>
      <c r="FWC86" s="1"/>
      <c r="FWI86"/>
      <c r="FWK86" s="1"/>
      <c r="FWQ86"/>
      <c r="FWS86" s="1"/>
      <c r="FWY86"/>
      <c r="FXA86" s="1"/>
      <c r="FXG86"/>
      <c r="FXI86" s="1"/>
      <c r="FXO86"/>
      <c r="FXQ86" s="1"/>
      <c r="FXW86"/>
      <c r="FXY86" s="1"/>
      <c r="FYE86"/>
      <c r="FYG86" s="1"/>
      <c r="FYM86"/>
      <c r="FYO86" s="1"/>
      <c r="FYU86"/>
      <c r="FYW86" s="1"/>
      <c r="FZC86"/>
      <c r="FZE86" s="1"/>
      <c r="FZK86"/>
      <c r="FZM86" s="1"/>
      <c r="FZS86"/>
      <c r="FZU86" s="1"/>
      <c r="GAA86"/>
      <c r="GAC86" s="1"/>
      <c r="GAI86"/>
      <c r="GAK86" s="1"/>
      <c r="GAQ86"/>
      <c r="GAS86" s="1"/>
      <c r="GAY86"/>
      <c r="GBA86" s="1"/>
      <c r="GBG86"/>
      <c r="GBI86" s="1"/>
      <c r="GBO86"/>
      <c r="GBQ86" s="1"/>
      <c r="GBW86"/>
      <c r="GBY86" s="1"/>
      <c r="GCE86"/>
      <c r="GCG86" s="1"/>
      <c r="GCM86"/>
      <c r="GCO86" s="1"/>
      <c r="GCU86"/>
      <c r="GCW86" s="1"/>
      <c r="GDC86"/>
      <c r="GDE86" s="1"/>
      <c r="GDK86"/>
      <c r="GDM86" s="1"/>
      <c r="GDS86"/>
      <c r="GDU86" s="1"/>
      <c r="GEA86"/>
      <c r="GEC86" s="1"/>
      <c r="GEI86"/>
      <c r="GEK86" s="1"/>
      <c r="GEQ86"/>
      <c r="GES86" s="1"/>
      <c r="GEY86"/>
      <c r="GFA86" s="1"/>
      <c r="GFG86"/>
      <c r="GFI86" s="1"/>
      <c r="GFO86"/>
      <c r="GFQ86" s="1"/>
      <c r="GFW86"/>
      <c r="GFY86" s="1"/>
      <c r="GGE86"/>
      <c r="GGG86" s="1"/>
      <c r="GGM86"/>
      <c r="GGO86" s="1"/>
      <c r="GGU86"/>
      <c r="GGW86" s="1"/>
      <c r="GHC86"/>
      <c r="GHE86" s="1"/>
      <c r="GHK86"/>
      <c r="GHM86" s="1"/>
      <c r="GHS86"/>
      <c r="GHU86" s="1"/>
      <c r="GIA86"/>
      <c r="GIC86" s="1"/>
      <c r="GII86"/>
      <c r="GIK86" s="1"/>
      <c r="GIQ86"/>
      <c r="GIS86" s="1"/>
      <c r="GIY86"/>
      <c r="GJA86" s="1"/>
      <c r="GJG86"/>
      <c r="GJI86" s="1"/>
      <c r="GJO86"/>
      <c r="GJQ86" s="1"/>
      <c r="GJW86"/>
      <c r="GJY86" s="1"/>
      <c r="GKE86"/>
      <c r="GKG86" s="1"/>
      <c r="GKM86"/>
      <c r="GKO86" s="1"/>
      <c r="GKU86"/>
      <c r="GKW86" s="1"/>
      <c r="GLC86"/>
      <c r="GLE86" s="1"/>
      <c r="GLK86"/>
      <c r="GLM86" s="1"/>
      <c r="GLS86"/>
      <c r="GLU86" s="1"/>
      <c r="GMA86"/>
      <c r="GMC86" s="1"/>
      <c r="GMI86"/>
      <c r="GMK86" s="1"/>
      <c r="GMQ86"/>
      <c r="GMS86" s="1"/>
      <c r="GMY86"/>
      <c r="GNA86" s="1"/>
      <c r="GNG86"/>
      <c r="GNI86" s="1"/>
      <c r="GNO86"/>
      <c r="GNQ86" s="1"/>
      <c r="GNW86"/>
      <c r="GNY86" s="1"/>
      <c r="GOE86"/>
      <c r="GOG86" s="1"/>
      <c r="GOM86"/>
      <c r="GOO86" s="1"/>
      <c r="GOU86"/>
      <c r="GOW86" s="1"/>
      <c r="GPC86"/>
      <c r="GPE86" s="1"/>
      <c r="GPK86"/>
      <c r="GPM86" s="1"/>
      <c r="GPS86"/>
      <c r="GPU86" s="1"/>
      <c r="GQA86"/>
      <c r="GQC86" s="1"/>
      <c r="GQI86"/>
      <c r="GQK86" s="1"/>
      <c r="GQQ86"/>
      <c r="GQS86" s="1"/>
      <c r="GQY86"/>
      <c r="GRA86" s="1"/>
      <c r="GRG86"/>
      <c r="GRI86" s="1"/>
      <c r="GRO86"/>
      <c r="GRQ86" s="1"/>
      <c r="GRW86"/>
      <c r="GRY86" s="1"/>
      <c r="GSE86"/>
      <c r="GSG86" s="1"/>
      <c r="GSM86"/>
      <c r="GSO86" s="1"/>
      <c r="GSU86"/>
      <c r="GSW86" s="1"/>
      <c r="GTC86"/>
      <c r="GTE86" s="1"/>
      <c r="GTK86"/>
      <c r="GTM86" s="1"/>
      <c r="GTS86"/>
      <c r="GTU86" s="1"/>
      <c r="GUA86"/>
      <c r="GUC86" s="1"/>
      <c r="GUI86"/>
      <c r="GUK86" s="1"/>
      <c r="GUQ86"/>
      <c r="GUS86" s="1"/>
      <c r="GUY86"/>
      <c r="GVA86" s="1"/>
      <c r="GVG86"/>
      <c r="GVI86" s="1"/>
      <c r="GVO86"/>
      <c r="GVQ86" s="1"/>
      <c r="GVW86"/>
      <c r="GVY86" s="1"/>
      <c r="GWE86"/>
      <c r="GWG86" s="1"/>
      <c r="GWM86"/>
      <c r="GWO86" s="1"/>
      <c r="GWU86"/>
      <c r="GWW86" s="1"/>
      <c r="GXC86"/>
      <c r="GXE86" s="1"/>
      <c r="GXK86"/>
      <c r="GXM86" s="1"/>
      <c r="GXS86"/>
      <c r="GXU86" s="1"/>
      <c r="GYA86"/>
      <c r="GYC86" s="1"/>
      <c r="GYI86"/>
      <c r="GYK86" s="1"/>
      <c r="GYQ86"/>
      <c r="GYS86" s="1"/>
      <c r="GYY86"/>
      <c r="GZA86" s="1"/>
      <c r="GZG86"/>
      <c r="GZI86" s="1"/>
      <c r="GZO86"/>
      <c r="GZQ86" s="1"/>
      <c r="GZW86"/>
      <c r="GZY86" s="1"/>
      <c r="HAE86"/>
      <c r="HAG86" s="1"/>
      <c r="HAM86"/>
      <c r="HAO86" s="1"/>
      <c r="HAU86"/>
      <c r="HAW86" s="1"/>
      <c r="HBC86"/>
      <c r="HBE86" s="1"/>
      <c r="HBK86"/>
      <c r="HBM86" s="1"/>
      <c r="HBS86"/>
      <c r="HBU86" s="1"/>
      <c r="HCA86"/>
      <c r="HCC86" s="1"/>
      <c r="HCI86"/>
      <c r="HCK86" s="1"/>
      <c r="HCQ86"/>
      <c r="HCS86" s="1"/>
      <c r="HCY86"/>
      <c r="HDA86" s="1"/>
      <c r="HDG86"/>
      <c r="HDI86" s="1"/>
      <c r="HDO86"/>
      <c r="HDQ86" s="1"/>
      <c r="HDW86"/>
      <c r="HDY86" s="1"/>
      <c r="HEE86"/>
      <c r="HEG86" s="1"/>
      <c r="HEM86"/>
      <c r="HEO86" s="1"/>
      <c r="HEU86"/>
      <c r="HEW86" s="1"/>
      <c r="HFC86"/>
      <c r="HFE86" s="1"/>
      <c r="HFK86"/>
      <c r="HFM86" s="1"/>
      <c r="HFS86"/>
      <c r="HFU86" s="1"/>
      <c r="HGA86"/>
      <c r="HGC86" s="1"/>
      <c r="HGI86"/>
      <c r="HGK86" s="1"/>
      <c r="HGQ86"/>
      <c r="HGS86" s="1"/>
      <c r="HGY86"/>
      <c r="HHA86" s="1"/>
      <c r="HHG86"/>
      <c r="HHI86" s="1"/>
      <c r="HHO86"/>
      <c r="HHQ86" s="1"/>
      <c r="HHW86"/>
      <c r="HHY86" s="1"/>
      <c r="HIE86"/>
      <c r="HIG86" s="1"/>
      <c r="HIM86"/>
      <c r="HIO86" s="1"/>
      <c r="HIU86"/>
      <c r="HIW86" s="1"/>
      <c r="HJC86"/>
      <c r="HJE86" s="1"/>
      <c r="HJK86"/>
      <c r="HJM86" s="1"/>
      <c r="HJS86"/>
      <c r="HJU86" s="1"/>
      <c r="HKA86"/>
      <c r="HKC86" s="1"/>
      <c r="HKI86"/>
      <c r="HKK86" s="1"/>
      <c r="HKQ86"/>
      <c r="HKS86" s="1"/>
      <c r="HKY86"/>
      <c r="HLA86" s="1"/>
      <c r="HLG86"/>
      <c r="HLI86" s="1"/>
      <c r="HLO86"/>
      <c r="HLQ86" s="1"/>
      <c r="HLW86"/>
      <c r="HLY86" s="1"/>
      <c r="HME86"/>
      <c r="HMG86" s="1"/>
      <c r="HMM86"/>
      <c r="HMO86" s="1"/>
      <c r="HMU86"/>
      <c r="HMW86" s="1"/>
      <c r="HNC86"/>
      <c r="HNE86" s="1"/>
      <c r="HNK86"/>
      <c r="HNM86" s="1"/>
      <c r="HNS86"/>
      <c r="HNU86" s="1"/>
      <c r="HOA86"/>
      <c r="HOC86" s="1"/>
      <c r="HOI86"/>
      <c r="HOK86" s="1"/>
      <c r="HOQ86"/>
      <c r="HOS86" s="1"/>
      <c r="HOY86"/>
      <c r="HPA86" s="1"/>
      <c r="HPG86"/>
      <c r="HPI86" s="1"/>
      <c r="HPO86"/>
      <c r="HPQ86" s="1"/>
      <c r="HPW86"/>
      <c r="HPY86" s="1"/>
      <c r="HQE86"/>
      <c r="HQG86" s="1"/>
      <c r="HQM86"/>
      <c r="HQO86" s="1"/>
      <c r="HQU86"/>
      <c r="HQW86" s="1"/>
      <c r="HRC86"/>
      <c r="HRE86" s="1"/>
      <c r="HRK86"/>
      <c r="HRM86" s="1"/>
      <c r="HRS86"/>
      <c r="HRU86" s="1"/>
      <c r="HSA86"/>
      <c r="HSC86" s="1"/>
      <c r="HSI86"/>
      <c r="HSK86" s="1"/>
      <c r="HSQ86"/>
      <c r="HSS86" s="1"/>
      <c r="HSY86"/>
      <c r="HTA86" s="1"/>
      <c r="HTG86"/>
      <c r="HTI86" s="1"/>
      <c r="HTO86"/>
      <c r="HTQ86" s="1"/>
      <c r="HTW86"/>
      <c r="HTY86" s="1"/>
      <c r="HUE86"/>
      <c r="HUG86" s="1"/>
      <c r="HUM86"/>
      <c r="HUO86" s="1"/>
      <c r="HUU86"/>
      <c r="HUW86" s="1"/>
      <c r="HVC86"/>
      <c r="HVE86" s="1"/>
      <c r="HVK86"/>
      <c r="HVM86" s="1"/>
      <c r="HVS86"/>
      <c r="HVU86" s="1"/>
      <c r="HWA86"/>
      <c r="HWC86" s="1"/>
      <c r="HWI86"/>
      <c r="HWK86" s="1"/>
      <c r="HWQ86"/>
      <c r="HWS86" s="1"/>
      <c r="HWY86"/>
      <c r="HXA86" s="1"/>
      <c r="HXG86"/>
      <c r="HXI86" s="1"/>
      <c r="HXO86"/>
      <c r="HXQ86" s="1"/>
      <c r="HXW86"/>
      <c r="HXY86" s="1"/>
      <c r="HYE86"/>
      <c r="HYG86" s="1"/>
      <c r="HYM86"/>
      <c r="HYO86" s="1"/>
      <c r="HYU86"/>
      <c r="HYW86" s="1"/>
      <c r="HZC86"/>
      <c r="HZE86" s="1"/>
      <c r="HZK86"/>
      <c r="HZM86" s="1"/>
      <c r="HZS86"/>
      <c r="HZU86" s="1"/>
      <c r="IAA86"/>
      <c r="IAC86" s="1"/>
      <c r="IAI86"/>
      <c r="IAK86" s="1"/>
      <c r="IAQ86"/>
      <c r="IAS86" s="1"/>
      <c r="IAY86"/>
      <c r="IBA86" s="1"/>
      <c r="IBG86"/>
      <c r="IBI86" s="1"/>
      <c r="IBO86"/>
      <c r="IBQ86" s="1"/>
      <c r="IBW86"/>
      <c r="IBY86" s="1"/>
      <c r="ICE86"/>
      <c r="ICG86" s="1"/>
      <c r="ICM86"/>
      <c r="ICO86" s="1"/>
      <c r="ICU86"/>
      <c r="ICW86" s="1"/>
      <c r="IDC86"/>
      <c r="IDE86" s="1"/>
      <c r="IDK86"/>
      <c r="IDM86" s="1"/>
      <c r="IDS86"/>
      <c r="IDU86" s="1"/>
      <c r="IEA86"/>
      <c r="IEC86" s="1"/>
      <c r="IEI86"/>
      <c r="IEK86" s="1"/>
      <c r="IEQ86"/>
      <c r="IES86" s="1"/>
      <c r="IEY86"/>
      <c r="IFA86" s="1"/>
      <c r="IFG86"/>
      <c r="IFI86" s="1"/>
      <c r="IFO86"/>
      <c r="IFQ86" s="1"/>
      <c r="IFW86"/>
      <c r="IFY86" s="1"/>
      <c r="IGE86"/>
      <c r="IGG86" s="1"/>
      <c r="IGM86"/>
      <c r="IGO86" s="1"/>
      <c r="IGU86"/>
      <c r="IGW86" s="1"/>
      <c r="IHC86"/>
      <c r="IHE86" s="1"/>
      <c r="IHK86"/>
      <c r="IHM86" s="1"/>
      <c r="IHS86"/>
      <c r="IHU86" s="1"/>
      <c r="IIA86"/>
      <c r="IIC86" s="1"/>
      <c r="III86"/>
      <c r="IIK86" s="1"/>
      <c r="IIQ86"/>
      <c r="IIS86" s="1"/>
      <c r="IIY86"/>
      <c r="IJA86" s="1"/>
      <c r="IJG86"/>
      <c r="IJI86" s="1"/>
      <c r="IJO86"/>
      <c r="IJQ86" s="1"/>
      <c r="IJW86"/>
      <c r="IJY86" s="1"/>
      <c r="IKE86"/>
      <c r="IKG86" s="1"/>
      <c r="IKM86"/>
      <c r="IKO86" s="1"/>
      <c r="IKU86"/>
      <c r="IKW86" s="1"/>
      <c r="ILC86"/>
      <c r="ILE86" s="1"/>
      <c r="ILK86"/>
      <c r="ILM86" s="1"/>
      <c r="ILS86"/>
      <c r="ILU86" s="1"/>
      <c r="IMA86"/>
      <c r="IMC86" s="1"/>
      <c r="IMI86"/>
      <c r="IMK86" s="1"/>
      <c r="IMQ86"/>
      <c r="IMS86" s="1"/>
      <c r="IMY86"/>
      <c r="INA86" s="1"/>
      <c r="ING86"/>
      <c r="INI86" s="1"/>
      <c r="INO86"/>
      <c r="INQ86" s="1"/>
      <c r="INW86"/>
      <c r="INY86" s="1"/>
      <c r="IOE86"/>
      <c r="IOG86" s="1"/>
      <c r="IOM86"/>
      <c r="IOO86" s="1"/>
      <c r="IOU86"/>
      <c r="IOW86" s="1"/>
      <c r="IPC86"/>
      <c r="IPE86" s="1"/>
      <c r="IPK86"/>
      <c r="IPM86" s="1"/>
      <c r="IPS86"/>
      <c r="IPU86" s="1"/>
      <c r="IQA86"/>
      <c r="IQC86" s="1"/>
      <c r="IQI86"/>
      <c r="IQK86" s="1"/>
      <c r="IQQ86"/>
      <c r="IQS86" s="1"/>
      <c r="IQY86"/>
      <c r="IRA86" s="1"/>
      <c r="IRG86"/>
      <c r="IRI86" s="1"/>
      <c r="IRO86"/>
      <c r="IRQ86" s="1"/>
      <c r="IRW86"/>
      <c r="IRY86" s="1"/>
      <c r="ISE86"/>
      <c r="ISG86" s="1"/>
      <c r="ISM86"/>
      <c r="ISO86" s="1"/>
      <c r="ISU86"/>
      <c r="ISW86" s="1"/>
      <c r="ITC86"/>
      <c r="ITE86" s="1"/>
      <c r="ITK86"/>
      <c r="ITM86" s="1"/>
      <c r="ITS86"/>
      <c r="ITU86" s="1"/>
      <c r="IUA86"/>
      <c r="IUC86" s="1"/>
      <c r="IUI86"/>
      <c r="IUK86" s="1"/>
      <c r="IUQ86"/>
      <c r="IUS86" s="1"/>
      <c r="IUY86"/>
      <c r="IVA86" s="1"/>
      <c r="IVG86"/>
      <c r="IVI86" s="1"/>
      <c r="IVO86"/>
      <c r="IVQ86" s="1"/>
      <c r="IVW86"/>
      <c r="IVY86" s="1"/>
      <c r="IWE86"/>
      <c r="IWG86" s="1"/>
      <c r="IWM86"/>
      <c r="IWO86" s="1"/>
      <c r="IWU86"/>
      <c r="IWW86" s="1"/>
      <c r="IXC86"/>
      <c r="IXE86" s="1"/>
      <c r="IXK86"/>
      <c r="IXM86" s="1"/>
      <c r="IXS86"/>
      <c r="IXU86" s="1"/>
      <c r="IYA86"/>
      <c r="IYC86" s="1"/>
      <c r="IYI86"/>
      <c r="IYK86" s="1"/>
      <c r="IYQ86"/>
      <c r="IYS86" s="1"/>
      <c r="IYY86"/>
      <c r="IZA86" s="1"/>
      <c r="IZG86"/>
      <c r="IZI86" s="1"/>
      <c r="IZO86"/>
      <c r="IZQ86" s="1"/>
      <c r="IZW86"/>
      <c r="IZY86" s="1"/>
      <c r="JAE86"/>
      <c r="JAG86" s="1"/>
      <c r="JAM86"/>
      <c r="JAO86" s="1"/>
      <c r="JAU86"/>
      <c r="JAW86" s="1"/>
      <c r="JBC86"/>
      <c r="JBE86" s="1"/>
      <c r="JBK86"/>
      <c r="JBM86" s="1"/>
      <c r="JBS86"/>
      <c r="JBU86" s="1"/>
      <c r="JCA86"/>
      <c r="JCC86" s="1"/>
      <c r="JCI86"/>
      <c r="JCK86" s="1"/>
      <c r="JCQ86"/>
      <c r="JCS86" s="1"/>
      <c r="JCY86"/>
      <c r="JDA86" s="1"/>
      <c r="JDG86"/>
      <c r="JDI86" s="1"/>
      <c r="JDO86"/>
      <c r="JDQ86" s="1"/>
      <c r="JDW86"/>
      <c r="JDY86" s="1"/>
      <c r="JEE86"/>
      <c r="JEG86" s="1"/>
      <c r="JEM86"/>
      <c r="JEO86" s="1"/>
      <c r="JEU86"/>
      <c r="JEW86" s="1"/>
      <c r="JFC86"/>
      <c r="JFE86" s="1"/>
      <c r="JFK86"/>
      <c r="JFM86" s="1"/>
      <c r="JFS86"/>
      <c r="JFU86" s="1"/>
      <c r="JGA86"/>
      <c r="JGC86" s="1"/>
      <c r="JGI86"/>
      <c r="JGK86" s="1"/>
      <c r="JGQ86"/>
      <c r="JGS86" s="1"/>
      <c r="JGY86"/>
      <c r="JHA86" s="1"/>
      <c r="JHG86"/>
      <c r="JHI86" s="1"/>
      <c r="JHO86"/>
      <c r="JHQ86" s="1"/>
      <c r="JHW86"/>
      <c r="JHY86" s="1"/>
      <c r="JIE86"/>
      <c r="JIG86" s="1"/>
      <c r="JIM86"/>
      <c r="JIO86" s="1"/>
      <c r="JIU86"/>
      <c r="JIW86" s="1"/>
      <c r="JJC86"/>
      <c r="JJE86" s="1"/>
      <c r="JJK86"/>
      <c r="JJM86" s="1"/>
      <c r="JJS86"/>
      <c r="JJU86" s="1"/>
      <c r="JKA86"/>
      <c r="JKC86" s="1"/>
      <c r="JKI86"/>
      <c r="JKK86" s="1"/>
      <c r="JKQ86"/>
      <c r="JKS86" s="1"/>
      <c r="JKY86"/>
      <c r="JLA86" s="1"/>
      <c r="JLG86"/>
      <c r="JLI86" s="1"/>
      <c r="JLO86"/>
      <c r="JLQ86" s="1"/>
      <c r="JLW86"/>
      <c r="JLY86" s="1"/>
      <c r="JME86"/>
      <c r="JMG86" s="1"/>
      <c r="JMM86"/>
      <c r="JMO86" s="1"/>
      <c r="JMU86"/>
      <c r="JMW86" s="1"/>
      <c r="JNC86"/>
      <c r="JNE86" s="1"/>
      <c r="JNK86"/>
      <c r="JNM86" s="1"/>
      <c r="JNS86"/>
      <c r="JNU86" s="1"/>
      <c r="JOA86"/>
      <c r="JOC86" s="1"/>
      <c r="JOI86"/>
      <c r="JOK86" s="1"/>
      <c r="JOQ86"/>
      <c r="JOS86" s="1"/>
      <c r="JOY86"/>
      <c r="JPA86" s="1"/>
      <c r="JPG86"/>
      <c r="JPI86" s="1"/>
      <c r="JPO86"/>
      <c r="JPQ86" s="1"/>
      <c r="JPW86"/>
      <c r="JPY86" s="1"/>
      <c r="JQE86"/>
      <c r="JQG86" s="1"/>
      <c r="JQM86"/>
      <c r="JQO86" s="1"/>
      <c r="JQU86"/>
      <c r="JQW86" s="1"/>
      <c r="JRC86"/>
      <c r="JRE86" s="1"/>
      <c r="JRK86"/>
      <c r="JRM86" s="1"/>
      <c r="JRS86"/>
      <c r="JRU86" s="1"/>
      <c r="JSA86"/>
      <c r="JSC86" s="1"/>
      <c r="JSI86"/>
      <c r="JSK86" s="1"/>
      <c r="JSQ86"/>
      <c r="JSS86" s="1"/>
      <c r="JSY86"/>
      <c r="JTA86" s="1"/>
      <c r="JTG86"/>
      <c r="JTI86" s="1"/>
      <c r="JTO86"/>
      <c r="JTQ86" s="1"/>
      <c r="JTW86"/>
      <c r="JTY86" s="1"/>
      <c r="JUE86"/>
      <c r="JUG86" s="1"/>
      <c r="JUM86"/>
      <c r="JUO86" s="1"/>
      <c r="JUU86"/>
      <c r="JUW86" s="1"/>
      <c r="JVC86"/>
      <c r="JVE86" s="1"/>
      <c r="JVK86"/>
      <c r="JVM86" s="1"/>
      <c r="JVS86"/>
      <c r="JVU86" s="1"/>
      <c r="JWA86"/>
      <c r="JWC86" s="1"/>
      <c r="JWI86"/>
      <c r="JWK86" s="1"/>
      <c r="JWQ86"/>
      <c r="JWS86" s="1"/>
      <c r="JWY86"/>
      <c r="JXA86" s="1"/>
      <c r="JXG86"/>
      <c r="JXI86" s="1"/>
      <c r="JXO86"/>
      <c r="JXQ86" s="1"/>
      <c r="JXW86"/>
      <c r="JXY86" s="1"/>
      <c r="JYE86"/>
      <c r="JYG86" s="1"/>
      <c r="JYM86"/>
      <c r="JYO86" s="1"/>
      <c r="JYU86"/>
      <c r="JYW86" s="1"/>
      <c r="JZC86"/>
      <c r="JZE86" s="1"/>
      <c r="JZK86"/>
      <c r="JZM86" s="1"/>
      <c r="JZS86"/>
      <c r="JZU86" s="1"/>
      <c r="KAA86"/>
      <c r="KAC86" s="1"/>
      <c r="KAI86"/>
      <c r="KAK86" s="1"/>
      <c r="KAQ86"/>
      <c r="KAS86" s="1"/>
      <c r="KAY86"/>
      <c r="KBA86" s="1"/>
      <c r="KBG86"/>
      <c r="KBI86" s="1"/>
      <c r="KBO86"/>
      <c r="KBQ86" s="1"/>
      <c r="KBW86"/>
      <c r="KBY86" s="1"/>
      <c r="KCE86"/>
      <c r="KCG86" s="1"/>
      <c r="KCM86"/>
      <c r="KCO86" s="1"/>
      <c r="KCU86"/>
      <c r="KCW86" s="1"/>
      <c r="KDC86"/>
      <c r="KDE86" s="1"/>
      <c r="KDK86"/>
      <c r="KDM86" s="1"/>
      <c r="KDS86"/>
      <c r="KDU86" s="1"/>
      <c r="KEA86"/>
      <c r="KEC86" s="1"/>
      <c r="KEI86"/>
      <c r="KEK86" s="1"/>
      <c r="KEQ86"/>
      <c r="KES86" s="1"/>
      <c r="KEY86"/>
      <c r="KFA86" s="1"/>
      <c r="KFG86"/>
      <c r="KFI86" s="1"/>
      <c r="KFO86"/>
      <c r="KFQ86" s="1"/>
      <c r="KFW86"/>
      <c r="KFY86" s="1"/>
      <c r="KGE86"/>
      <c r="KGG86" s="1"/>
      <c r="KGM86"/>
      <c r="KGO86" s="1"/>
      <c r="KGU86"/>
      <c r="KGW86" s="1"/>
      <c r="KHC86"/>
      <c r="KHE86" s="1"/>
      <c r="KHK86"/>
      <c r="KHM86" s="1"/>
      <c r="KHS86"/>
      <c r="KHU86" s="1"/>
      <c r="KIA86"/>
      <c r="KIC86" s="1"/>
      <c r="KII86"/>
      <c r="KIK86" s="1"/>
      <c r="KIQ86"/>
      <c r="KIS86" s="1"/>
      <c r="KIY86"/>
      <c r="KJA86" s="1"/>
      <c r="KJG86"/>
      <c r="KJI86" s="1"/>
      <c r="KJO86"/>
      <c r="KJQ86" s="1"/>
      <c r="KJW86"/>
      <c r="KJY86" s="1"/>
      <c r="KKE86"/>
      <c r="KKG86" s="1"/>
      <c r="KKM86"/>
      <c r="KKO86" s="1"/>
      <c r="KKU86"/>
      <c r="KKW86" s="1"/>
      <c r="KLC86"/>
      <c r="KLE86" s="1"/>
      <c r="KLK86"/>
      <c r="KLM86" s="1"/>
      <c r="KLS86"/>
      <c r="KLU86" s="1"/>
      <c r="KMA86"/>
      <c r="KMC86" s="1"/>
      <c r="KMI86"/>
      <c r="KMK86" s="1"/>
      <c r="KMQ86"/>
      <c r="KMS86" s="1"/>
      <c r="KMY86"/>
      <c r="KNA86" s="1"/>
      <c r="KNG86"/>
      <c r="KNI86" s="1"/>
      <c r="KNO86"/>
      <c r="KNQ86" s="1"/>
      <c r="KNW86"/>
      <c r="KNY86" s="1"/>
      <c r="KOE86"/>
      <c r="KOG86" s="1"/>
      <c r="KOM86"/>
      <c r="KOO86" s="1"/>
      <c r="KOU86"/>
      <c r="KOW86" s="1"/>
      <c r="KPC86"/>
      <c r="KPE86" s="1"/>
      <c r="KPK86"/>
      <c r="KPM86" s="1"/>
      <c r="KPS86"/>
      <c r="KPU86" s="1"/>
      <c r="KQA86"/>
      <c r="KQC86" s="1"/>
      <c r="KQI86"/>
      <c r="KQK86" s="1"/>
      <c r="KQQ86"/>
      <c r="KQS86" s="1"/>
      <c r="KQY86"/>
      <c r="KRA86" s="1"/>
      <c r="KRG86"/>
      <c r="KRI86" s="1"/>
      <c r="KRO86"/>
      <c r="KRQ86" s="1"/>
      <c r="KRW86"/>
      <c r="KRY86" s="1"/>
      <c r="KSE86"/>
      <c r="KSG86" s="1"/>
      <c r="KSM86"/>
      <c r="KSO86" s="1"/>
      <c r="KSU86"/>
      <c r="KSW86" s="1"/>
      <c r="KTC86"/>
      <c r="KTE86" s="1"/>
      <c r="KTK86"/>
      <c r="KTM86" s="1"/>
      <c r="KTS86"/>
      <c r="KTU86" s="1"/>
      <c r="KUA86"/>
      <c r="KUC86" s="1"/>
      <c r="KUI86"/>
      <c r="KUK86" s="1"/>
      <c r="KUQ86"/>
      <c r="KUS86" s="1"/>
      <c r="KUY86"/>
      <c r="KVA86" s="1"/>
      <c r="KVG86"/>
      <c r="KVI86" s="1"/>
      <c r="KVO86"/>
      <c r="KVQ86" s="1"/>
      <c r="KVW86"/>
      <c r="KVY86" s="1"/>
      <c r="KWE86"/>
      <c r="KWG86" s="1"/>
      <c r="KWM86"/>
      <c r="KWO86" s="1"/>
      <c r="KWU86"/>
      <c r="KWW86" s="1"/>
      <c r="KXC86"/>
      <c r="KXE86" s="1"/>
      <c r="KXK86"/>
      <c r="KXM86" s="1"/>
      <c r="KXS86"/>
      <c r="KXU86" s="1"/>
      <c r="KYA86"/>
      <c r="KYC86" s="1"/>
      <c r="KYI86"/>
      <c r="KYK86" s="1"/>
      <c r="KYQ86"/>
      <c r="KYS86" s="1"/>
      <c r="KYY86"/>
      <c r="KZA86" s="1"/>
      <c r="KZG86"/>
      <c r="KZI86" s="1"/>
      <c r="KZO86"/>
      <c r="KZQ86" s="1"/>
      <c r="KZW86"/>
      <c r="KZY86" s="1"/>
      <c r="LAE86"/>
      <c r="LAG86" s="1"/>
      <c r="LAM86"/>
      <c r="LAO86" s="1"/>
      <c r="LAU86"/>
      <c r="LAW86" s="1"/>
      <c r="LBC86"/>
      <c r="LBE86" s="1"/>
      <c r="LBK86"/>
      <c r="LBM86" s="1"/>
      <c r="LBS86"/>
      <c r="LBU86" s="1"/>
      <c r="LCA86"/>
      <c r="LCC86" s="1"/>
      <c r="LCI86"/>
      <c r="LCK86" s="1"/>
      <c r="LCQ86"/>
      <c r="LCS86" s="1"/>
      <c r="LCY86"/>
      <c r="LDA86" s="1"/>
      <c r="LDG86"/>
      <c r="LDI86" s="1"/>
      <c r="LDO86"/>
      <c r="LDQ86" s="1"/>
      <c r="LDW86"/>
      <c r="LDY86" s="1"/>
      <c r="LEE86"/>
      <c r="LEG86" s="1"/>
      <c r="LEM86"/>
      <c r="LEO86" s="1"/>
      <c r="LEU86"/>
      <c r="LEW86" s="1"/>
      <c r="LFC86"/>
      <c r="LFE86" s="1"/>
      <c r="LFK86"/>
      <c r="LFM86" s="1"/>
      <c r="LFS86"/>
      <c r="LFU86" s="1"/>
      <c r="LGA86"/>
      <c r="LGC86" s="1"/>
      <c r="LGI86"/>
      <c r="LGK86" s="1"/>
      <c r="LGQ86"/>
      <c r="LGS86" s="1"/>
      <c r="LGY86"/>
      <c r="LHA86" s="1"/>
      <c r="LHG86"/>
      <c r="LHI86" s="1"/>
      <c r="LHO86"/>
      <c r="LHQ86" s="1"/>
      <c r="LHW86"/>
      <c r="LHY86" s="1"/>
      <c r="LIE86"/>
      <c r="LIG86" s="1"/>
      <c r="LIM86"/>
      <c r="LIO86" s="1"/>
      <c r="LIU86"/>
      <c r="LIW86" s="1"/>
      <c r="LJC86"/>
      <c r="LJE86" s="1"/>
      <c r="LJK86"/>
      <c r="LJM86" s="1"/>
      <c r="LJS86"/>
      <c r="LJU86" s="1"/>
      <c r="LKA86"/>
      <c r="LKC86" s="1"/>
      <c r="LKI86"/>
      <c r="LKK86" s="1"/>
      <c r="LKQ86"/>
      <c r="LKS86" s="1"/>
      <c r="LKY86"/>
      <c r="LLA86" s="1"/>
      <c r="LLG86"/>
      <c r="LLI86" s="1"/>
      <c r="LLO86"/>
      <c r="LLQ86" s="1"/>
      <c r="LLW86"/>
      <c r="LLY86" s="1"/>
      <c r="LME86"/>
      <c r="LMG86" s="1"/>
      <c r="LMM86"/>
      <c r="LMO86" s="1"/>
      <c r="LMU86"/>
      <c r="LMW86" s="1"/>
      <c r="LNC86"/>
      <c r="LNE86" s="1"/>
      <c r="LNK86"/>
      <c r="LNM86" s="1"/>
      <c r="LNS86"/>
      <c r="LNU86" s="1"/>
      <c r="LOA86"/>
      <c r="LOC86" s="1"/>
      <c r="LOI86"/>
      <c r="LOK86" s="1"/>
      <c r="LOQ86"/>
      <c r="LOS86" s="1"/>
      <c r="LOY86"/>
      <c r="LPA86" s="1"/>
      <c r="LPG86"/>
      <c r="LPI86" s="1"/>
      <c r="LPO86"/>
      <c r="LPQ86" s="1"/>
      <c r="LPW86"/>
      <c r="LPY86" s="1"/>
      <c r="LQE86"/>
      <c r="LQG86" s="1"/>
      <c r="LQM86"/>
      <c r="LQO86" s="1"/>
      <c r="LQU86"/>
      <c r="LQW86" s="1"/>
      <c r="LRC86"/>
      <c r="LRE86" s="1"/>
      <c r="LRK86"/>
      <c r="LRM86" s="1"/>
      <c r="LRS86"/>
      <c r="LRU86" s="1"/>
      <c r="LSA86"/>
      <c r="LSC86" s="1"/>
      <c r="LSI86"/>
      <c r="LSK86" s="1"/>
      <c r="LSQ86"/>
      <c r="LSS86" s="1"/>
      <c r="LSY86"/>
      <c r="LTA86" s="1"/>
      <c r="LTG86"/>
      <c r="LTI86" s="1"/>
      <c r="LTO86"/>
      <c r="LTQ86" s="1"/>
      <c r="LTW86"/>
      <c r="LTY86" s="1"/>
      <c r="LUE86"/>
      <c r="LUG86" s="1"/>
      <c r="LUM86"/>
      <c r="LUO86" s="1"/>
      <c r="LUU86"/>
      <c r="LUW86" s="1"/>
      <c r="LVC86"/>
      <c r="LVE86" s="1"/>
      <c r="LVK86"/>
      <c r="LVM86" s="1"/>
      <c r="LVS86"/>
      <c r="LVU86" s="1"/>
      <c r="LWA86"/>
      <c r="LWC86" s="1"/>
      <c r="LWI86"/>
      <c r="LWK86" s="1"/>
      <c r="LWQ86"/>
      <c r="LWS86" s="1"/>
      <c r="LWY86"/>
      <c r="LXA86" s="1"/>
      <c r="LXG86"/>
      <c r="LXI86" s="1"/>
      <c r="LXO86"/>
      <c r="LXQ86" s="1"/>
      <c r="LXW86"/>
      <c r="LXY86" s="1"/>
      <c r="LYE86"/>
      <c r="LYG86" s="1"/>
      <c r="LYM86"/>
      <c r="LYO86" s="1"/>
      <c r="LYU86"/>
      <c r="LYW86" s="1"/>
      <c r="LZC86"/>
      <c r="LZE86" s="1"/>
      <c r="LZK86"/>
      <c r="LZM86" s="1"/>
      <c r="LZS86"/>
      <c r="LZU86" s="1"/>
      <c r="MAA86"/>
      <c r="MAC86" s="1"/>
      <c r="MAI86"/>
      <c r="MAK86" s="1"/>
      <c r="MAQ86"/>
      <c r="MAS86" s="1"/>
      <c r="MAY86"/>
      <c r="MBA86" s="1"/>
      <c r="MBG86"/>
      <c r="MBI86" s="1"/>
      <c r="MBO86"/>
      <c r="MBQ86" s="1"/>
      <c r="MBW86"/>
      <c r="MBY86" s="1"/>
      <c r="MCE86"/>
      <c r="MCG86" s="1"/>
      <c r="MCM86"/>
      <c r="MCO86" s="1"/>
      <c r="MCU86"/>
      <c r="MCW86" s="1"/>
      <c r="MDC86"/>
      <c r="MDE86" s="1"/>
      <c r="MDK86"/>
      <c r="MDM86" s="1"/>
      <c r="MDS86"/>
      <c r="MDU86" s="1"/>
      <c r="MEA86"/>
      <c r="MEC86" s="1"/>
      <c r="MEI86"/>
      <c r="MEK86" s="1"/>
      <c r="MEQ86"/>
      <c r="MES86" s="1"/>
      <c r="MEY86"/>
      <c r="MFA86" s="1"/>
      <c r="MFG86"/>
      <c r="MFI86" s="1"/>
      <c r="MFO86"/>
      <c r="MFQ86" s="1"/>
      <c r="MFW86"/>
      <c r="MFY86" s="1"/>
      <c r="MGE86"/>
      <c r="MGG86" s="1"/>
      <c r="MGM86"/>
      <c r="MGO86" s="1"/>
      <c r="MGU86"/>
      <c r="MGW86" s="1"/>
      <c r="MHC86"/>
      <c r="MHE86" s="1"/>
      <c r="MHK86"/>
      <c r="MHM86" s="1"/>
      <c r="MHS86"/>
      <c r="MHU86" s="1"/>
      <c r="MIA86"/>
      <c r="MIC86" s="1"/>
      <c r="MII86"/>
      <c r="MIK86" s="1"/>
      <c r="MIQ86"/>
      <c r="MIS86" s="1"/>
      <c r="MIY86"/>
      <c r="MJA86" s="1"/>
      <c r="MJG86"/>
      <c r="MJI86" s="1"/>
      <c r="MJO86"/>
      <c r="MJQ86" s="1"/>
      <c r="MJW86"/>
      <c r="MJY86" s="1"/>
      <c r="MKE86"/>
      <c r="MKG86" s="1"/>
      <c r="MKM86"/>
      <c r="MKO86" s="1"/>
      <c r="MKU86"/>
      <c r="MKW86" s="1"/>
      <c r="MLC86"/>
      <c r="MLE86" s="1"/>
      <c r="MLK86"/>
      <c r="MLM86" s="1"/>
      <c r="MLS86"/>
      <c r="MLU86" s="1"/>
      <c r="MMA86"/>
      <c r="MMC86" s="1"/>
      <c r="MMI86"/>
      <c r="MMK86" s="1"/>
      <c r="MMQ86"/>
      <c r="MMS86" s="1"/>
      <c r="MMY86"/>
      <c r="MNA86" s="1"/>
      <c r="MNG86"/>
      <c r="MNI86" s="1"/>
      <c r="MNO86"/>
      <c r="MNQ86" s="1"/>
      <c r="MNW86"/>
      <c r="MNY86" s="1"/>
      <c r="MOE86"/>
      <c r="MOG86" s="1"/>
      <c r="MOM86"/>
      <c r="MOO86" s="1"/>
      <c r="MOU86"/>
      <c r="MOW86" s="1"/>
      <c r="MPC86"/>
      <c r="MPE86" s="1"/>
      <c r="MPK86"/>
      <c r="MPM86" s="1"/>
      <c r="MPS86"/>
      <c r="MPU86" s="1"/>
      <c r="MQA86"/>
      <c r="MQC86" s="1"/>
      <c r="MQI86"/>
      <c r="MQK86" s="1"/>
      <c r="MQQ86"/>
      <c r="MQS86" s="1"/>
      <c r="MQY86"/>
      <c r="MRA86" s="1"/>
      <c r="MRG86"/>
      <c r="MRI86" s="1"/>
      <c r="MRO86"/>
      <c r="MRQ86" s="1"/>
      <c r="MRW86"/>
      <c r="MRY86" s="1"/>
      <c r="MSE86"/>
      <c r="MSG86" s="1"/>
      <c r="MSM86"/>
      <c r="MSO86" s="1"/>
      <c r="MSU86"/>
      <c r="MSW86" s="1"/>
      <c r="MTC86"/>
      <c r="MTE86" s="1"/>
      <c r="MTK86"/>
      <c r="MTM86" s="1"/>
      <c r="MTS86"/>
      <c r="MTU86" s="1"/>
      <c r="MUA86"/>
      <c r="MUC86" s="1"/>
      <c r="MUI86"/>
      <c r="MUK86" s="1"/>
      <c r="MUQ86"/>
      <c r="MUS86" s="1"/>
      <c r="MUY86"/>
      <c r="MVA86" s="1"/>
      <c r="MVG86"/>
      <c r="MVI86" s="1"/>
      <c r="MVO86"/>
      <c r="MVQ86" s="1"/>
      <c r="MVW86"/>
      <c r="MVY86" s="1"/>
      <c r="MWE86"/>
      <c r="MWG86" s="1"/>
      <c r="MWM86"/>
      <c r="MWO86" s="1"/>
      <c r="MWU86"/>
      <c r="MWW86" s="1"/>
      <c r="MXC86"/>
      <c r="MXE86" s="1"/>
      <c r="MXK86"/>
      <c r="MXM86" s="1"/>
      <c r="MXS86"/>
      <c r="MXU86" s="1"/>
      <c r="MYA86"/>
      <c r="MYC86" s="1"/>
      <c r="MYI86"/>
      <c r="MYK86" s="1"/>
      <c r="MYQ86"/>
      <c r="MYS86" s="1"/>
      <c r="MYY86"/>
      <c r="MZA86" s="1"/>
      <c r="MZG86"/>
      <c r="MZI86" s="1"/>
      <c r="MZO86"/>
      <c r="MZQ86" s="1"/>
      <c r="MZW86"/>
      <c r="MZY86" s="1"/>
      <c r="NAE86"/>
      <c r="NAG86" s="1"/>
      <c r="NAM86"/>
      <c r="NAO86" s="1"/>
      <c r="NAU86"/>
      <c r="NAW86" s="1"/>
      <c r="NBC86"/>
      <c r="NBE86" s="1"/>
      <c r="NBK86"/>
      <c r="NBM86" s="1"/>
      <c r="NBS86"/>
      <c r="NBU86" s="1"/>
      <c r="NCA86"/>
      <c r="NCC86" s="1"/>
      <c r="NCI86"/>
      <c r="NCK86" s="1"/>
      <c r="NCQ86"/>
      <c r="NCS86" s="1"/>
      <c r="NCY86"/>
      <c r="NDA86" s="1"/>
      <c r="NDG86"/>
      <c r="NDI86" s="1"/>
      <c r="NDO86"/>
      <c r="NDQ86" s="1"/>
      <c r="NDW86"/>
      <c r="NDY86" s="1"/>
      <c r="NEE86"/>
      <c r="NEG86" s="1"/>
      <c r="NEM86"/>
      <c r="NEO86" s="1"/>
      <c r="NEU86"/>
      <c r="NEW86" s="1"/>
      <c r="NFC86"/>
      <c r="NFE86" s="1"/>
      <c r="NFK86"/>
      <c r="NFM86" s="1"/>
      <c r="NFS86"/>
      <c r="NFU86" s="1"/>
      <c r="NGA86"/>
      <c r="NGC86" s="1"/>
      <c r="NGI86"/>
      <c r="NGK86" s="1"/>
      <c r="NGQ86"/>
      <c r="NGS86" s="1"/>
      <c r="NGY86"/>
      <c r="NHA86" s="1"/>
      <c r="NHG86"/>
      <c r="NHI86" s="1"/>
      <c r="NHO86"/>
      <c r="NHQ86" s="1"/>
      <c r="NHW86"/>
      <c r="NHY86" s="1"/>
      <c r="NIE86"/>
      <c r="NIG86" s="1"/>
      <c r="NIM86"/>
      <c r="NIO86" s="1"/>
      <c r="NIU86"/>
      <c r="NIW86" s="1"/>
      <c r="NJC86"/>
      <c r="NJE86" s="1"/>
      <c r="NJK86"/>
      <c r="NJM86" s="1"/>
      <c r="NJS86"/>
      <c r="NJU86" s="1"/>
      <c r="NKA86"/>
      <c r="NKC86" s="1"/>
      <c r="NKI86"/>
      <c r="NKK86" s="1"/>
      <c r="NKQ86"/>
      <c r="NKS86" s="1"/>
      <c r="NKY86"/>
      <c r="NLA86" s="1"/>
      <c r="NLG86"/>
      <c r="NLI86" s="1"/>
      <c r="NLO86"/>
      <c r="NLQ86" s="1"/>
      <c r="NLW86"/>
      <c r="NLY86" s="1"/>
      <c r="NME86"/>
      <c r="NMG86" s="1"/>
      <c r="NMM86"/>
      <c r="NMO86" s="1"/>
      <c r="NMU86"/>
      <c r="NMW86" s="1"/>
      <c r="NNC86"/>
      <c r="NNE86" s="1"/>
      <c r="NNK86"/>
      <c r="NNM86" s="1"/>
      <c r="NNS86"/>
      <c r="NNU86" s="1"/>
      <c r="NOA86"/>
      <c r="NOC86" s="1"/>
      <c r="NOI86"/>
      <c r="NOK86" s="1"/>
      <c r="NOQ86"/>
      <c r="NOS86" s="1"/>
      <c r="NOY86"/>
      <c r="NPA86" s="1"/>
      <c r="NPG86"/>
      <c r="NPI86" s="1"/>
      <c r="NPO86"/>
      <c r="NPQ86" s="1"/>
      <c r="NPW86"/>
      <c r="NPY86" s="1"/>
      <c r="NQE86"/>
      <c r="NQG86" s="1"/>
      <c r="NQM86"/>
      <c r="NQO86" s="1"/>
      <c r="NQU86"/>
      <c r="NQW86" s="1"/>
      <c r="NRC86"/>
      <c r="NRE86" s="1"/>
      <c r="NRK86"/>
      <c r="NRM86" s="1"/>
      <c r="NRS86"/>
      <c r="NRU86" s="1"/>
      <c r="NSA86"/>
      <c r="NSC86" s="1"/>
      <c r="NSI86"/>
      <c r="NSK86" s="1"/>
      <c r="NSQ86"/>
      <c r="NSS86" s="1"/>
      <c r="NSY86"/>
      <c r="NTA86" s="1"/>
      <c r="NTG86"/>
      <c r="NTI86" s="1"/>
      <c r="NTO86"/>
      <c r="NTQ86" s="1"/>
      <c r="NTW86"/>
      <c r="NTY86" s="1"/>
      <c r="NUE86"/>
      <c r="NUG86" s="1"/>
      <c r="NUM86"/>
      <c r="NUO86" s="1"/>
      <c r="NUU86"/>
      <c r="NUW86" s="1"/>
      <c r="NVC86"/>
      <c r="NVE86" s="1"/>
      <c r="NVK86"/>
      <c r="NVM86" s="1"/>
      <c r="NVS86"/>
      <c r="NVU86" s="1"/>
      <c r="NWA86"/>
      <c r="NWC86" s="1"/>
      <c r="NWI86"/>
      <c r="NWK86" s="1"/>
      <c r="NWQ86"/>
      <c r="NWS86" s="1"/>
      <c r="NWY86"/>
      <c r="NXA86" s="1"/>
      <c r="NXG86"/>
      <c r="NXI86" s="1"/>
      <c r="NXO86"/>
      <c r="NXQ86" s="1"/>
      <c r="NXW86"/>
      <c r="NXY86" s="1"/>
      <c r="NYE86"/>
      <c r="NYG86" s="1"/>
      <c r="NYM86"/>
      <c r="NYO86" s="1"/>
      <c r="NYU86"/>
      <c r="NYW86" s="1"/>
      <c r="NZC86"/>
      <c r="NZE86" s="1"/>
      <c r="NZK86"/>
      <c r="NZM86" s="1"/>
      <c r="NZS86"/>
      <c r="NZU86" s="1"/>
      <c r="OAA86"/>
      <c r="OAC86" s="1"/>
      <c r="OAI86"/>
      <c r="OAK86" s="1"/>
      <c r="OAQ86"/>
      <c r="OAS86" s="1"/>
      <c r="OAY86"/>
      <c r="OBA86" s="1"/>
      <c r="OBG86"/>
      <c r="OBI86" s="1"/>
      <c r="OBO86"/>
      <c r="OBQ86" s="1"/>
      <c r="OBW86"/>
      <c r="OBY86" s="1"/>
      <c r="OCE86"/>
      <c r="OCG86" s="1"/>
      <c r="OCM86"/>
      <c r="OCO86" s="1"/>
      <c r="OCU86"/>
      <c r="OCW86" s="1"/>
      <c r="ODC86"/>
      <c r="ODE86" s="1"/>
      <c r="ODK86"/>
      <c r="ODM86" s="1"/>
      <c r="ODS86"/>
      <c r="ODU86" s="1"/>
      <c r="OEA86"/>
      <c r="OEC86" s="1"/>
      <c r="OEI86"/>
      <c r="OEK86" s="1"/>
      <c r="OEQ86"/>
      <c r="OES86" s="1"/>
      <c r="OEY86"/>
      <c r="OFA86" s="1"/>
      <c r="OFG86"/>
      <c r="OFI86" s="1"/>
      <c r="OFO86"/>
      <c r="OFQ86" s="1"/>
      <c r="OFW86"/>
      <c r="OFY86" s="1"/>
      <c r="OGE86"/>
      <c r="OGG86" s="1"/>
      <c r="OGM86"/>
      <c r="OGO86" s="1"/>
      <c r="OGU86"/>
      <c r="OGW86" s="1"/>
      <c r="OHC86"/>
      <c r="OHE86" s="1"/>
      <c r="OHK86"/>
      <c r="OHM86" s="1"/>
      <c r="OHS86"/>
      <c r="OHU86" s="1"/>
      <c r="OIA86"/>
      <c r="OIC86" s="1"/>
      <c r="OII86"/>
      <c r="OIK86" s="1"/>
      <c r="OIQ86"/>
      <c r="OIS86" s="1"/>
      <c r="OIY86"/>
      <c r="OJA86" s="1"/>
      <c r="OJG86"/>
      <c r="OJI86" s="1"/>
      <c r="OJO86"/>
      <c r="OJQ86" s="1"/>
      <c r="OJW86"/>
      <c r="OJY86" s="1"/>
      <c r="OKE86"/>
      <c r="OKG86" s="1"/>
      <c r="OKM86"/>
      <c r="OKO86" s="1"/>
      <c r="OKU86"/>
      <c r="OKW86" s="1"/>
      <c r="OLC86"/>
      <c r="OLE86" s="1"/>
      <c r="OLK86"/>
      <c r="OLM86" s="1"/>
      <c r="OLS86"/>
      <c r="OLU86" s="1"/>
      <c r="OMA86"/>
      <c r="OMC86" s="1"/>
      <c r="OMI86"/>
      <c r="OMK86" s="1"/>
      <c r="OMQ86"/>
      <c r="OMS86" s="1"/>
      <c r="OMY86"/>
      <c r="ONA86" s="1"/>
      <c r="ONG86"/>
      <c r="ONI86" s="1"/>
      <c r="ONO86"/>
      <c r="ONQ86" s="1"/>
      <c r="ONW86"/>
      <c r="ONY86" s="1"/>
      <c r="OOE86"/>
      <c r="OOG86" s="1"/>
      <c r="OOM86"/>
      <c r="OOO86" s="1"/>
      <c r="OOU86"/>
      <c r="OOW86" s="1"/>
      <c r="OPC86"/>
      <c r="OPE86" s="1"/>
      <c r="OPK86"/>
      <c r="OPM86" s="1"/>
      <c r="OPS86"/>
      <c r="OPU86" s="1"/>
      <c r="OQA86"/>
      <c r="OQC86" s="1"/>
      <c r="OQI86"/>
      <c r="OQK86" s="1"/>
      <c r="OQQ86"/>
      <c r="OQS86" s="1"/>
      <c r="OQY86"/>
      <c r="ORA86" s="1"/>
      <c r="ORG86"/>
      <c r="ORI86" s="1"/>
      <c r="ORO86"/>
      <c r="ORQ86" s="1"/>
      <c r="ORW86"/>
      <c r="ORY86" s="1"/>
      <c r="OSE86"/>
      <c r="OSG86" s="1"/>
      <c r="OSM86"/>
      <c r="OSO86" s="1"/>
      <c r="OSU86"/>
      <c r="OSW86" s="1"/>
      <c r="OTC86"/>
      <c r="OTE86" s="1"/>
      <c r="OTK86"/>
      <c r="OTM86" s="1"/>
      <c r="OTS86"/>
      <c r="OTU86" s="1"/>
      <c r="OUA86"/>
      <c r="OUC86" s="1"/>
      <c r="OUI86"/>
      <c r="OUK86" s="1"/>
      <c r="OUQ86"/>
      <c r="OUS86" s="1"/>
      <c r="OUY86"/>
      <c r="OVA86" s="1"/>
      <c r="OVG86"/>
      <c r="OVI86" s="1"/>
      <c r="OVO86"/>
      <c r="OVQ86" s="1"/>
      <c r="OVW86"/>
      <c r="OVY86" s="1"/>
      <c r="OWE86"/>
      <c r="OWG86" s="1"/>
      <c r="OWM86"/>
      <c r="OWO86" s="1"/>
      <c r="OWU86"/>
      <c r="OWW86" s="1"/>
      <c r="OXC86"/>
      <c r="OXE86" s="1"/>
      <c r="OXK86"/>
      <c r="OXM86" s="1"/>
      <c r="OXS86"/>
      <c r="OXU86" s="1"/>
      <c r="OYA86"/>
      <c r="OYC86" s="1"/>
      <c r="OYI86"/>
      <c r="OYK86" s="1"/>
      <c r="OYQ86"/>
      <c r="OYS86" s="1"/>
      <c r="OYY86"/>
      <c r="OZA86" s="1"/>
      <c r="OZG86"/>
      <c r="OZI86" s="1"/>
      <c r="OZO86"/>
      <c r="OZQ86" s="1"/>
      <c r="OZW86"/>
      <c r="OZY86" s="1"/>
      <c r="PAE86"/>
      <c r="PAG86" s="1"/>
      <c r="PAM86"/>
      <c r="PAO86" s="1"/>
      <c r="PAU86"/>
      <c r="PAW86" s="1"/>
      <c r="PBC86"/>
      <c r="PBE86" s="1"/>
      <c r="PBK86"/>
      <c r="PBM86" s="1"/>
      <c r="PBS86"/>
      <c r="PBU86" s="1"/>
      <c r="PCA86"/>
      <c r="PCC86" s="1"/>
      <c r="PCI86"/>
      <c r="PCK86" s="1"/>
      <c r="PCQ86"/>
      <c r="PCS86" s="1"/>
      <c r="PCY86"/>
      <c r="PDA86" s="1"/>
      <c r="PDG86"/>
      <c r="PDI86" s="1"/>
      <c r="PDO86"/>
      <c r="PDQ86" s="1"/>
      <c r="PDW86"/>
      <c r="PDY86" s="1"/>
      <c r="PEE86"/>
      <c r="PEG86" s="1"/>
      <c r="PEM86"/>
      <c r="PEO86" s="1"/>
      <c r="PEU86"/>
      <c r="PEW86" s="1"/>
      <c r="PFC86"/>
      <c r="PFE86" s="1"/>
      <c r="PFK86"/>
      <c r="PFM86" s="1"/>
      <c r="PFS86"/>
      <c r="PFU86" s="1"/>
      <c r="PGA86"/>
      <c r="PGC86" s="1"/>
      <c r="PGI86"/>
      <c r="PGK86" s="1"/>
      <c r="PGQ86"/>
      <c r="PGS86" s="1"/>
      <c r="PGY86"/>
      <c r="PHA86" s="1"/>
      <c r="PHG86"/>
      <c r="PHI86" s="1"/>
      <c r="PHO86"/>
      <c r="PHQ86" s="1"/>
      <c r="PHW86"/>
      <c r="PHY86" s="1"/>
      <c r="PIE86"/>
      <c r="PIG86" s="1"/>
      <c r="PIM86"/>
      <c r="PIO86" s="1"/>
      <c r="PIU86"/>
      <c r="PIW86" s="1"/>
      <c r="PJC86"/>
      <c r="PJE86" s="1"/>
      <c r="PJK86"/>
      <c r="PJM86" s="1"/>
      <c r="PJS86"/>
      <c r="PJU86" s="1"/>
      <c r="PKA86"/>
      <c r="PKC86" s="1"/>
      <c r="PKI86"/>
      <c r="PKK86" s="1"/>
      <c r="PKQ86"/>
      <c r="PKS86" s="1"/>
      <c r="PKY86"/>
      <c r="PLA86" s="1"/>
      <c r="PLG86"/>
      <c r="PLI86" s="1"/>
      <c r="PLO86"/>
      <c r="PLQ86" s="1"/>
      <c r="PLW86"/>
      <c r="PLY86" s="1"/>
      <c r="PME86"/>
      <c r="PMG86" s="1"/>
      <c r="PMM86"/>
      <c r="PMO86" s="1"/>
      <c r="PMU86"/>
      <c r="PMW86" s="1"/>
      <c r="PNC86"/>
      <c r="PNE86" s="1"/>
      <c r="PNK86"/>
      <c r="PNM86" s="1"/>
      <c r="PNS86"/>
      <c r="PNU86" s="1"/>
      <c r="POA86"/>
      <c r="POC86" s="1"/>
      <c r="POI86"/>
      <c r="POK86" s="1"/>
      <c r="POQ86"/>
      <c r="POS86" s="1"/>
      <c r="POY86"/>
      <c r="PPA86" s="1"/>
      <c r="PPG86"/>
      <c r="PPI86" s="1"/>
      <c r="PPO86"/>
      <c r="PPQ86" s="1"/>
      <c r="PPW86"/>
      <c r="PPY86" s="1"/>
      <c r="PQE86"/>
      <c r="PQG86" s="1"/>
      <c r="PQM86"/>
      <c r="PQO86" s="1"/>
      <c r="PQU86"/>
      <c r="PQW86" s="1"/>
      <c r="PRC86"/>
      <c r="PRE86" s="1"/>
      <c r="PRK86"/>
      <c r="PRM86" s="1"/>
      <c r="PRS86"/>
      <c r="PRU86" s="1"/>
      <c r="PSA86"/>
      <c r="PSC86" s="1"/>
      <c r="PSI86"/>
      <c r="PSK86" s="1"/>
      <c r="PSQ86"/>
      <c r="PSS86" s="1"/>
      <c r="PSY86"/>
      <c r="PTA86" s="1"/>
      <c r="PTG86"/>
      <c r="PTI86" s="1"/>
      <c r="PTO86"/>
      <c r="PTQ86" s="1"/>
      <c r="PTW86"/>
      <c r="PTY86" s="1"/>
      <c r="PUE86"/>
      <c r="PUG86" s="1"/>
      <c r="PUM86"/>
      <c r="PUO86" s="1"/>
      <c r="PUU86"/>
      <c r="PUW86" s="1"/>
      <c r="PVC86"/>
      <c r="PVE86" s="1"/>
      <c r="PVK86"/>
      <c r="PVM86" s="1"/>
      <c r="PVS86"/>
      <c r="PVU86" s="1"/>
      <c r="PWA86"/>
      <c r="PWC86" s="1"/>
      <c r="PWI86"/>
      <c r="PWK86" s="1"/>
      <c r="PWQ86"/>
      <c r="PWS86" s="1"/>
      <c r="PWY86"/>
      <c r="PXA86" s="1"/>
      <c r="PXG86"/>
      <c r="PXI86" s="1"/>
      <c r="PXO86"/>
      <c r="PXQ86" s="1"/>
      <c r="PXW86"/>
      <c r="PXY86" s="1"/>
      <c r="PYE86"/>
      <c r="PYG86" s="1"/>
      <c r="PYM86"/>
      <c r="PYO86" s="1"/>
      <c r="PYU86"/>
      <c r="PYW86" s="1"/>
      <c r="PZC86"/>
      <c r="PZE86" s="1"/>
      <c r="PZK86"/>
      <c r="PZM86" s="1"/>
      <c r="PZS86"/>
      <c r="PZU86" s="1"/>
      <c r="QAA86"/>
      <c r="QAC86" s="1"/>
      <c r="QAI86"/>
      <c r="QAK86" s="1"/>
      <c r="QAQ86"/>
      <c r="QAS86" s="1"/>
      <c r="QAY86"/>
      <c r="QBA86" s="1"/>
      <c r="QBG86"/>
      <c r="QBI86" s="1"/>
      <c r="QBO86"/>
      <c r="QBQ86" s="1"/>
      <c r="QBW86"/>
      <c r="QBY86" s="1"/>
      <c r="QCE86"/>
      <c r="QCG86" s="1"/>
      <c r="QCM86"/>
      <c r="QCO86" s="1"/>
      <c r="QCU86"/>
      <c r="QCW86" s="1"/>
      <c r="QDC86"/>
      <c r="QDE86" s="1"/>
      <c r="QDK86"/>
      <c r="QDM86" s="1"/>
      <c r="QDS86"/>
      <c r="QDU86" s="1"/>
      <c r="QEA86"/>
      <c r="QEC86" s="1"/>
      <c r="QEI86"/>
      <c r="QEK86" s="1"/>
      <c r="QEQ86"/>
      <c r="QES86" s="1"/>
      <c r="QEY86"/>
      <c r="QFA86" s="1"/>
      <c r="QFG86"/>
      <c r="QFI86" s="1"/>
      <c r="QFO86"/>
      <c r="QFQ86" s="1"/>
      <c r="QFW86"/>
      <c r="QFY86" s="1"/>
      <c r="QGE86"/>
      <c r="QGG86" s="1"/>
      <c r="QGM86"/>
      <c r="QGO86" s="1"/>
      <c r="QGU86"/>
      <c r="QGW86" s="1"/>
      <c r="QHC86"/>
      <c r="QHE86" s="1"/>
      <c r="QHK86"/>
      <c r="QHM86" s="1"/>
      <c r="QHS86"/>
      <c r="QHU86" s="1"/>
      <c r="QIA86"/>
      <c r="QIC86" s="1"/>
      <c r="QII86"/>
      <c r="QIK86" s="1"/>
      <c r="QIQ86"/>
      <c r="QIS86" s="1"/>
      <c r="QIY86"/>
      <c r="QJA86" s="1"/>
      <c r="QJG86"/>
      <c r="QJI86" s="1"/>
      <c r="QJO86"/>
      <c r="QJQ86" s="1"/>
      <c r="QJW86"/>
      <c r="QJY86" s="1"/>
      <c r="QKE86"/>
      <c r="QKG86" s="1"/>
      <c r="QKM86"/>
      <c r="QKO86" s="1"/>
      <c r="QKU86"/>
      <c r="QKW86" s="1"/>
      <c r="QLC86"/>
      <c r="QLE86" s="1"/>
      <c r="QLK86"/>
      <c r="QLM86" s="1"/>
      <c r="QLS86"/>
      <c r="QLU86" s="1"/>
      <c r="QMA86"/>
      <c r="QMC86" s="1"/>
      <c r="QMI86"/>
      <c r="QMK86" s="1"/>
      <c r="QMQ86"/>
      <c r="QMS86" s="1"/>
      <c r="QMY86"/>
      <c r="QNA86" s="1"/>
      <c r="QNG86"/>
      <c r="QNI86" s="1"/>
      <c r="QNO86"/>
      <c r="QNQ86" s="1"/>
      <c r="QNW86"/>
      <c r="QNY86" s="1"/>
      <c r="QOE86"/>
      <c r="QOG86" s="1"/>
      <c r="QOM86"/>
      <c r="QOO86" s="1"/>
      <c r="QOU86"/>
      <c r="QOW86" s="1"/>
      <c r="QPC86"/>
      <c r="QPE86" s="1"/>
      <c r="QPK86"/>
      <c r="QPM86" s="1"/>
      <c r="QPS86"/>
      <c r="QPU86" s="1"/>
      <c r="QQA86"/>
      <c r="QQC86" s="1"/>
      <c r="QQI86"/>
      <c r="QQK86" s="1"/>
      <c r="QQQ86"/>
      <c r="QQS86" s="1"/>
      <c r="QQY86"/>
      <c r="QRA86" s="1"/>
      <c r="QRG86"/>
      <c r="QRI86" s="1"/>
      <c r="QRO86"/>
      <c r="QRQ86" s="1"/>
      <c r="QRW86"/>
      <c r="QRY86" s="1"/>
      <c r="QSE86"/>
      <c r="QSG86" s="1"/>
      <c r="QSM86"/>
      <c r="QSO86" s="1"/>
      <c r="QSU86"/>
      <c r="QSW86" s="1"/>
      <c r="QTC86"/>
      <c r="QTE86" s="1"/>
      <c r="QTK86"/>
      <c r="QTM86" s="1"/>
      <c r="QTS86"/>
      <c r="QTU86" s="1"/>
      <c r="QUA86"/>
      <c r="QUC86" s="1"/>
      <c r="QUI86"/>
      <c r="QUK86" s="1"/>
      <c r="QUQ86"/>
      <c r="QUS86" s="1"/>
      <c r="QUY86"/>
      <c r="QVA86" s="1"/>
      <c r="QVG86"/>
      <c r="QVI86" s="1"/>
      <c r="QVO86"/>
      <c r="QVQ86" s="1"/>
      <c r="QVW86"/>
      <c r="QVY86" s="1"/>
      <c r="QWE86"/>
      <c r="QWG86" s="1"/>
      <c r="QWM86"/>
      <c r="QWO86" s="1"/>
      <c r="QWU86"/>
      <c r="QWW86" s="1"/>
      <c r="QXC86"/>
      <c r="QXE86" s="1"/>
      <c r="QXK86"/>
      <c r="QXM86" s="1"/>
      <c r="QXS86"/>
      <c r="QXU86" s="1"/>
      <c r="QYA86"/>
      <c r="QYC86" s="1"/>
      <c r="QYI86"/>
      <c r="QYK86" s="1"/>
      <c r="QYQ86"/>
      <c r="QYS86" s="1"/>
      <c r="QYY86"/>
      <c r="QZA86" s="1"/>
      <c r="QZG86"/>
      <c r="QZI86" s="1"/>
      <c r="QZO86"/>
      <c r="QZQ86" s="1"/>
      <c r="QZW86"/>
      <c r="QZY86" s="1"/>
      <c r="RAE86"/>
      <c r="RAG86" s="1"/>
      <c r="RAM86"/>
      <c r="RAO86" s="1"/>
      <c r="RAU86"/>
      <c r="RAW86" s="1"/>
      <c r="RBC86"/>
      <c r="RBE86" s="1"/>
      <c r="RBK86"/>
      <c r="RBM86" s="1"/>
      <c r="RBS86"/>
      <c r="RBU86" s="1"/>
      <c r="RCA86"/>
      <c r="RCC86" s="1"/>
      <c r="RCI86"/>
      <c r="RCK86" s="1"/>
      <c r="RCQ86"/>
      <c r="RCS86" s="1"/>
      <c r="RCY86"/>
      <c r="RDA86" s="1"/>
      <c r="RDG86"/>
      <c r="RDI86" s="1"/>
      <c r="RDO86"/>
      <c r="RDQ86" s="1"/>
      <c r="RDW86"/>
      <c r="RDY86" s="1"/>
      <c r="REE86"/>
      <c r="REG86" s="1"/>
      <c r="REM86"/>
      <c r="REO86" s="1"/>
      <c r="REU86"/>
      <c r="REW86" s="1"/>
      <c r="RFC86"/>
      <c r="RFE86" s="1"/>
      <c r="RFK86"/>
      <c r="RFM86" s="1"/>
      <c r="RFS86"/>
      <c r="RFU86" s="1"/>
      <c r="RGA86"/>
      <c r="RGC86" s="1"/>
      <c r="RGI86"/>
      <c r="RGK86" s="1"/>
      <c r="RGQ86"/>
      <c r="RGS86" s="1"/>
      <c r="RGY86"/>
      <c r="RHA86" s="1"/>
      <c r="RHG86"/>
      <c r="RHI86" s="1"/>
      <c r="RHO86"/>
      <c r="RHQ86" s="1"/>
      <c r="RHW86"/>
      <c r="RHY86" s="1"/>
      <c r="RIE86"/>
      <c r="RIG86" s="1"/>
      <c r="RIM86"/>
      <c r="RIO86" s="1"/>
      <c r="RIU86"/>
      <c r="RIW86" s="1"/>
      <c r="RJC86"/>
      <c r="RJE86" s="1"/>
      <c r="RJK86"/>
      <c r="RJM86" s="1"/>
      <c r="RJS86"/>
      <c r="RJU86" s="1"/>
      <c r="RKA86"/>
      <c r="RKC86" s="1"/>
      <c r="RKI86"/>
      <c r="RKK86" s="1"/>
      <c r="RKQ86"/>
      <c r="RKS86" s="1"/>
      <c r="RKY86"/>
      <c r="RLA86" s="1"/>
      <c r="RLG86"/>
      <c r="RLI86" s="1"/>
      <c r="RLO86"/>
      <c r="RLQ86" s="1"/>
      <c r="RLW86"/>
      <c r="RLY86" s="1"/>
      <c r="RME86"/>
      <c r="RMG86" s="1"/>
      <c r="RMM86"/>
      <c r="RMO86" s="1"/>
      <c r="RMU86"/>
      <c r="RMW86" s="1"/>
      <c r="RNC86"/>
      <c r="RNE86" s="1"/>
      <c r="RNK86"/>
      <c r="RNM86" s="1"/>
      <c r="RNS86"/>
      <c r="RNU86" s="1"/>
      <c r="ROA86"/>
      <c r="ROC86" s="1"/>
      <c r="ROI86"/>
      <c r="ROK86" s="1"/>
      <c r="ROQ86"/>
      <c r="ROS86" s="1"/>
      <c r="ROY86"/>
      <c r="RPA86" s="1"/>
      <c r="RPG86"/>
      <c r="RPI86" s="1"/>
      <c r="RPO86"/>
      <c r="RPQ86" s="1"/>
      <c r="RPW86"/>
      <c r="RPY86" s="1"/>
      <c r="RQE86"/>
      <c r="RQG86" s="1"/>
      <c r="RQM86"/>
      <c r="RQO86" s="1"/>
      <c r="RQU86"/>
      <c r="RQW86" s="1"/>
      <c r="RRC86"/>
      <c r="RRE86" s="1"/>
      <c r="RRK86"/>
      <c r="RRM86" s="1"/>
      <c r="RRS86"/>
      <c r="RRU86" s="1"/>
      <c r="RSA86"/>
      <c r="RSC86" s="1"/>
      <c r="RSI86"/>
      <c r="RSK86" s="1"/>
      <c r="RSQ86"/>
      <c r="RSS86" s="1"/>
      <c r="RSY86"/>
      <c r="RTA86" s="1"/>
      <c r="RTG86"/>
      <c r="RTI86" s="1"/>
      <c r="RTO86"/>
      <c r="RTQ86" s="1"/>
      <c r="RTW86"/>
      <c r="RTY86" s="1"/>
      <c r="RUE86"/>
      <c r="RUG86" s="1"/>
      <c r="RUM86"/>
      <c r="RUO86" s="1"/>
      <c r="RUU86"/>
      <c r="RUW86" s="1"/>
      <c r="RVC86"/>
      <c r="RVE86" s="1"/>
      <c r="RVK86"/>
      <c r="RVM86" s="1"/>
      <c r="RVS86"/>
      <c r="RVU86" s="1"/>
      <c r="RWA86"/>
      <c r="RWC86" s="1"/>
      <c r="RWI86"/>
      <c r="RWK86" s="1"/>
      <c r="RWQ86"/>
      <c r="RWS86" s="1"/>
      <c r="RWY86"/>
      <c r="RXA86" s="1"/>
      <c r="RXG86"/>
      <c r="RXI86" s="1"/>
      <c r="RXO86"/>
      <c r="RXQ86" s="1"/>
      <c r="RXW86"/>
      <c r="RXY86" s="1"/>
      <c r="RYE86"/>
      <c r="RYG86" s="1"/>
      <c r="RYM86"/>
      <c r="RYO86" s="1"/>
      <c r="RYU86"/>
      <c r="RYW86" s="1"/>
      <c r="RZC86"/>
      <c r="RZE86" s="1"/>
      <c r="RZK86"/>
      <c r="RZM86" s="1"/>
      <c r="RZS86"/>
      <c r="RZU86" s="1"/>
      <c r="SAA86"/>
      <c r="SAC86" s="1"/>
      <c r="SAI86"/>
      <c r="SAK86" s="1"/>
      <c r="SAQ86"/>
      <c r="SAS86" s="1"/>
      <c r="SAY86"/>
      <c r="SBA86" s="1"/>
      <c r="SBG86"/>
      <c r="SBI86" s="1"/>
      <c r="SBO86"/>
      <c r="SBQ86" s="1"/>
      <c r="SBW86"/>
      <c r="SBY86" s="1"/>
      <c r="SCE86"/>
      <c r="SCG86" s="1"/>
      <c r="SCM86"/>
      <c r="SCO86" s="1"/>
      <c r="SCU86"/>
      <c r="SCW86" s="1"/>
      <c r="SDC86"/>
      <c r="SDE86" s="1"/>
      <c r="SDK86"/>
      <c r="SDM86" s="1"/>
      <c r="SDS86"/>
      <c r="SDU86" s="1"/>
      <c r="SEA86"/>
      <c r="SEC86" s="1"/>
      <c r="SEI86"/>
      <c r="SEK86" s="1"/>
      <c r="SEQ86"/>
      <c r="SES86" s="1"/>
      <c r="SEY86"/>
      <c r="SFA86" s="1"/>
      <c r="SFG86"/>
      <c r="SFI86" s="1"/>
      <c r="SFO86"/>
      <c r="SFQ86" s="1"/>
      <c r="SFW86"/>
      <c r="SFY86" s="1"/>
      <c r="SGE86"/>
      <c r="SGG86" s="1"/>
      <c r="SGM86"/>
      <c r="SGO86" s="1"/>
      <c r="SGU86"/>
      <c r="SGW86" s="1"/>
      <c r="SHC86"/>
      <c r="SHE86" s="1"/>
      <c r="SHK86"/>
      <c r="SHM86" s="1"/>
      <c r="SHS86"/>
      <c r="SHU86" s="1"/>
      <c r="SIA86"/>
      <c r="SIC86" s="1"/>
      <c r="SII86"/>
      <c r="SIK86" s="1"/>
      <c r="SIQ86"/>
      <c r="SIS86" s="1"/>
      <c r="SIY86"/>
      <c r="SJA86" s="1"/>
      <c r="SJG86"/>
      <c r="SJI86" s="1"/>
      <c r="SJO86"/>
      <c r="SJQ86" s="1"/>
      <c r="SJW86"/>
      <c r="SJY86" s="1"/>
      <c r="SKE86"/>
      <c r="SKG86" s="1"/>
      <c r="SKM86"/>
      <c r="SKO86" s="1"/>
      <c r="SKU86"/>
      <c r="SKW86" s="1"/>
      <c r="SLC86"/>
      <c r="SLE86" s="1"/>
      <c r="SLK86"/>
      <c r="SLM86" s="1"/>
      <c r="SLS86"/>
      <c r="SLU86" s="1"/>
      <c r="SMA86"/>
      <c r="SMC86" s="1"/>
      <c r="SMI86"/>
      <c r="SMK86" s="1"/>
      <c r="SMQ86"/>
      <c r="SMS86" s="1"/>
      <c r="SMY86"/>
      <c r="SNA86" s="1"/>
      <c r="SNG86"/>
      <c r="SNI86" s="1"/>
      <c r="SNO86"/>
      <c r="SNQ86" s="1"/>
      <c r="SNW86"/>
      <c r="SNY86" s="1"/>
      <c r="SOE86"/>
      <c r="SOG86" s="1"/>
      <c r="SOM86"/>
      <c r="SOO86" s="1"/>
      <c r="SOU86"/>
      <c r="SOW86" s="1"/>
      <c r="SPC86"/>
      <c r="SPE86" s="1"/>
      <c r="SPK86"/>
      <c r="SPM86" s="1"/>
      <c r="SPS86"/>
      <c r="SPU86" s="1"/>
      <c r="SQA86"/>
      <c r="SQC86" s="1"/>
      <c r="SQI86"/>
      <c r="SQK86" s="1"/>
      <c r="SQQ86"/>
      <c r="SQS86" s="1"/>
      <c r="SQY86"/>
      <c r="SRA86" s="1"/>
      <c r="SRG86"/>
      <c r="SRI86" s="1"/>
      <c r="SRO86"/>
      <c r="SRQ86" s="1"/>
      <c r="SRW86"/>
      <c r="SRY86" s="1"/>
      <c r="SSE86"/>
      <c r="SSG86" s="1"/>
      <c r="SSM86"/>
      <c r="SSO86" s="1"/>
      <c r="SSU86"/>
      <c r="SSW86" s="1"/>
      <c r="STC86"/>
      <c r="STE86" s="1"/>
      <c r="STK86"/>
      <c r="STM86" s="1"/>
      <c r="STS86"/>
      <c r="STU86" s="1"/>
      <c r="SUA86"/>
      <c r="SUC86" s="1"/>
      <c r="SUI86"/>
      <c r="SUK86" s="1"/>
      <c r="SUQ86"/>
      <c r="SUS86" s="1"/>
      <c r="SUY86"/>
      <c r="SVA86" s="1"/>
      <c r="SVG86"/>
      <c r="SVI86" s="1"/>
      <c r="SVO86"/>
      <c r="SVQ86" s="1"/>
      <c r="SVW86"/>
      <c r="SVY86" s="1"/>
      <c r="SWE86"/>
      <c r="SWG86" s="1"/>
      <c r="SWM86"/>
      <c r="SWO86" s="1"/>
      <c r="SWU86"/>
      <c r="SWW86" s="1"/>
      <c r="SXC86"/>
      <c r="SXE86" s="1"/>
      <c r="SXK86"/>
      <c r="SXM86" s="1"/>
      <c r="SXS86"/>
      <c r="SXU86" s="1"/>
      <c r="SYA86"/>
      <c r="SYC86" s="1"/>
      <c r="SYI86"/>
      <c r="SYK86" s="1"/>
      <c r="SYQ86"/>
      <c r="SYS86" s="1"/>
      <c r="SYY86"/>
      <c r="SZA86" s="1"/>
      <c r="SZG86"/>
      <c r="SZI86" s="1"/>
      <c r="SZO86"/>
      <c r="SZQ86" s="1"/>
      <c r="SZW86"/>
      <c r="SZY86" s="1"/>
      <c r="TAE86"/>
      <c r="TAG86" s="1"/>
      <c r="TAM86"/>
      <c r="TAO86" s="1"/>
      <c r="TAU86"/>
      <c r="TAW86" s="1"/>
      <c r="TBC86"/>
      <c r="TBE86" s="1"/>
      <c r="TBK86"/>
      <c r="TBM86" s="1"/>
      <c r="TBS86"/>
      <c r="TBU86" s="1"/>
      <c r="TCA86"/>
      <c r="TCC86" s="1"/>
      <c r="TCI86"/>
      <c r="TCK86" s="1"/>
      <c r="TCQ86"/>
      <c r="TCS86" s="1"/>
      <c r="TCY86"/>
      <c r="TDA86" s="1"/>
      <c r="TDG86"/>
      <c r="TDI86" s="1"/>
      <c r="TDO86"/>
      <c r="TDQ86" s="1"/>
      <c r="TDW86"/>
      <c r="TDY86" s="1"/>
      <c r="TEE86"/>
      <c r="TEG86" s="1"/>
      <c r="TEM86"/>
      <c r="TEO86" s="1"/>
      <c r="TEU86"/>
      <c r="TEW86" s="1"/>
      <c r="TFC86"/>
      <c r="TFE86" s="1"/>
      <c r="TFK86"/>
      <c r="TFM86" s="1"/>
      <c r="TFS86"/>
      <c r="TFU86" s="1"/>
      <c r="TGA86"/>
      <c r="TGC86" s="1"/>
      <c r="TGI86"/>
      <c r="TGK86" s="1"/>
      <c r="TGQ86"/>
      <c r="TGS86" s="1"/>
      <c r="TGY86"/>
      <c r="THA86" s="1"/>
      <c r="THG86"/>
      <c r="THI86" s="1"/>
      <c r="THO86"/>
      <c r="THQ86" s="1"/>
      <c r="THW86"/>
      <c r="THY86" s="1"/>
      <c r="TIE86"/>
      <c r="TIG86" s="1"/>
      <c r="TIM86"/>
      <c r="TIO86" s="1"/>
      <c r="TIU86"/>
      <c r="TIW86" s="1"/>
      <c r="TJC86"/>
      <c r="TJE86" s="1"/>
      <c r="TJK86"/>
      <c r="TJM86" s="1"/>
      <c r="TJS86"/>
      <c r="TJU86" s="1"/>
      <c r="TKA86"/>
      <c r="TKC86" s="1"/>
      <c r="TKI86"/>
      <c r="TKK86" s="1"/>
      <c r="TKQ86"/>
      <c r="TKS86" s="1"/>
      <c r="TKY86"/>
      <c r="TLA86" s="1"/>
      <c r="TLG86"/>
      <c r="TLI86" s="1"/>
      <c r="TLO86"/>
      <c r="TLQ86" s="1"/>
      <c r="TLW86"/>
      <c r="TLY86" s="1"/>
      <c r="TME86"/>
      <c r="TMG86" s="1"/>
      <c r="TMM86"/>
      <c r="TMO86" s="1"/>
      <c r="TMU86"/>
      <c r="TMW86" s="1"/>
      <c r="TNC86"/>
      <c r="TNE86" s="1"/>
      <c r="TNK86"/>
      <c r="TNM86" s="1"/>
      <c r="TNS86"/>
      <c r="TNU86" s="1"/>
      <c r="TOA86"/>
      <c r="TOC86" s="1"/>
      <c r="TOI86"/>
      <c r="TOK86" s="1"/>
      <c r="TOQ86"/>
      <c r="TOS86" s="1"/>
      <c r="TOY86"/>
      <c r="TPA86" s="1"/>
      <c r="TPG86"/>
      <c r="TPI86" s="1"/>
      <c r="TPO86"/>
      <c r="TPQ86" s="1"/>
      <c r="TPW86"/>
      <c r="TPY86" s="1"/>
      <c r="TQE86"/>
      <c r="TQG86" s="1"/>
      <c r="TQM86"/>
      <c r="TQO86" s="1"/>
      <c r="TQU86"/>
      <c r="TQW86" s="1"/>
      <c r="TRC86"/>
      <c r="TRE86" s="1"/>
      <c r="TRK86"/>
      <c r="TRM86" s="1"/>
      <c r="TRS86"/>
      <c r="TRU86" s="1"/>
      <c r="TSA86"/>
      <c r="TSC86" s="1"/>
      <c r="TSI86"/>
      <c r="TSK86" s="1"/>
      <c r="TSQ86"/>
      <c r="TSS86" s="1"/>
      <c r="TSY86"/>
      <c r="TTA86" s="1"/>
      <c r="TTG86"/>
      <c r="TTI86" s="1"/>
      <c r="TTO86"/>
      <c r="TTQ86" s="1"/>
      <c r="TTW86"/>
      <c r="TTY86" s="1"/>
      <c r="TUE86"/>
      <c r="TUG86" s="1"/>
      <c r="TUM86"/>
      <c r="TUO86" s="1"/>
      <c r="TUU86"/>
      <c r="TUW86" s="1"/>
      <c r="TVC86"/>
      <c r="TVE86" s="1"/>
      <c r="TVK86"/>
      <c r="TVM86" s="1"/>
      <c r="TVS86"/>
      <c r="TVU86" s="1"/>
      <c r="TWA86"/>
      <c r="TWC86" s="1"/>
      <c r="TWI86"/>
      <c r="TWK86" s="1"/>
      <c r="TWQ86"/>
      <c r="TWS86" s="1"/>
      <c r="TWY86"/>
      <c r="TXA86" s="1"/>
      <c r="TXG86"/>
      <c r="TXI86" s="1"/>
      <c r="TXO86"/>
      <c r="TXQ86" s="1"/>
      <c r="TXW86"/>
      <c r="TXY86" s="1"/>
      <c r="TYE86"/>
      <c r="TYG86" s="1"/>
      <c r="TYM86"/>
      <c r="TYO86" s="1"/>
      <c r="TYU86"/>
      <c r="TYW86" s="1"/>
      <c r="TZC86"/>
      <c r="TZE86" s="1"/>
      <c r="TZK86"/>
      <c r="TZM86" s="1"/>
      <c r="TZS86"/>
      <c r="TZU86" s="1"/>
      <c r="UAA86"/>
      <c r="UAC86" s="1"/>
      <c r="UAI86"/>
      <c r="UAK86" s="1"/>
      <c r="UAQ86"/>
      <c r="UAS86" s="1"/>
      <c r="UAY86"/>
      <c r="UBA86" s="1"/>
      <c r="UBG86"/>
      <c r="UBI86" s="1"/>
      <c r="UBO86"/>
      <c r="UBQ86" s="1"/>
      <c r="UBW86"/>
      <c r="UBY86" s="1"/>
      <c r="UCE86"/>
      <c r="UCG86" s="1"/>
      <c r="UCM86"/>
      <c r="UCO86" s="1"/>
      <c r="UCU86"/>
      <c r="UCW86" s="1"/>
      <c r="UDC86"/>
      <c r="UDE86" s="1"/>
      <c r="UDK86"/>
      <c r="UDM86" s="1"/>
      <c r="UDS86"/>
      <c r="UDU86" s="1"/>
      <c r="UEA86"/>
      <c r="UEC86" s="1"/>
      <c r="UEI86"/>
      <c r="UEK86" s="1"/>
      <c r="UEQ86"/>
      <c r="UES86" s="1"/>
      <c r="UEY86"/>
      <c r="UFA86" s="1"/>
      <c r="UFG86"/>
      <c r="UFI86" s="1"/>
      <c r="UFO86"/>
      <c r="UFQ86" s="1"/>
      <c r="UFW86"/>
      <c r="UFY86" s="1"/>
      <c r="UGE86"/>
      <c r="UGG86" s="1"/>
      <c r="UGM86"/>
      <c r="UGO86" s="1"/>
      <c r="UGU86"/>
      <c r="UGW86" s="1"/>
      <c r="UHC86"/>
      <c r="UHE86" s="1"/>
      <c r="UHK86"/>
      <c r="UHM86" s="1"/>
      <c r="UHS86"/>
      <c r="UHU86" s="1"/>
      <c r="UIA86"/>
      <c r="UIC86" s="1"/>
      <c r="UII86"/>
      <c r="UIK86" s="1"/>
      <c r="UIQ86"/>
      <c r="UIS86" s="1"/>
      <c r="UIY86"/>
      <c r="UJA86" s="1"/>
      <c r="UJG86"/>
      <c r="UJI86" s="1"/>
      <c r="UJO86"/>
      <c r="UJQ86" s="1"/>
      <c r="UJW86"/>
      <c r="UJY86" s="1"/>
      <c r="UKE86"/>
      <c r="UKG86" s="1"/>
      <c r="UKM86"/>
      <c r="UKO86" s="1"/>
      <c r="UKU86"/>
      <c r="UKW86" s="1"/>
      <c r="ULC86"/>
      <c r="ULE86" s="1"/>
      <c r="ULK86"/>
      <c r="ULM86" s="1"/>
      <c r="ULS86"/>
      <c r="ULU86" s="1"/>
      <c r="UMA86"/>
      <c r="UMC86" s="1"/>
      <c r="UMI86"/>
      <c r="UMK86" s="1"/>
      <c r="UMQ86"/>
      <c r="UMS86" s="1"/>
      <c r="UMY86"/>
      <c r="UNA86" s="1"/>
      <c r="UNG86"/>
      <c r="UNI86" s="1"/>
      <c r="UNO86"/>
      <c r="UNQ86" s="1"/>
      <c r="UNW86"/>
      <c r="UNY86" s="1"/>
      <c r="UOE86"/>
      <c r="UOG86" s="1"/>
      <c r="UOM86"/>
      <c r="UOO86" s="1"/>
      <c r="UOU86"/>
      <c r="UOW86" s="1"/>
      <c r="UPC86"/>
      <c r="UPE86" s="1"/>
      <c r="UPK86"/>
      <c r="UPM86" s="1"/>
      <c r="UPS86"/>
      <c r="UPU86" s="1"/>
      <c r="UQA86"/>
      <c r="UQC86" s="1"/>
      <c r="UQI86"/>
      <c r="UQK86" s="1"/>
      <c r="UQQ86"/>
      <c r="UQS86" s="1"/>
      <c r="UQY86"/>
      <c r="URA86" s="1"/>
      <c r="URG86"/>
      <c r="URI86" s="1"/>
      <c r="URO86"/>
      <c r="URQ86" s="1"/>
      <c r="URW86"/>
      <c r="URY86" s="1"/>
      <c r="USE86"/>
      <c r="USG86" s="1"/>
      <c r="USM86"/>
      <c r="USO86" s="1"/>
      <c r="USU86"/>
      <c r="USW86" s="1"/>
      <c r="UTC86"/>
      <c r="UTE86" s="1"/>
      <c r="UTK86"/>
      <c r="UTM86" s="1"/>
      <c r="UTS86"/>
      <c r="UTU86" s="1"/>
      <c r="UUA86"/>
      <c r="UUC86" s="1"/>
      <c r="UUI86"/>
      <c r="UUK86" s="1"/>
      <c r="UUQ86"/>
      <c r="UUS86" s="1"/>
      <c r="UUY86"/>
      <c r="UVA86" s="1"/>
      <c r="UVG86"/>
      <c r="UVI86" s="1"/>
      <c r="UVO86"/>
      <c r="UVQ86" s="1"/>
      <c r="UVW86"/>
      <c r="UVY86" s="1"/>
      <c r="UWE86"/>
      <c r="UWG86" s="1"/>
      <c r="UWM86"/>
      <c r="UWO86" s="1"/>
      <c r="UWU86"/>
      <c r="UWW86" s="1"/>
      <c r="UXC86"/>
      <c r="UXE86" s="1"/>
      <c r="UXK86"/>
      <c r="UXM86" s="1"/>
      <c r="UXS86"/>
      <c r="UXU86" s="1"/>
      <c r="UYA86"/>
      <c r="UYC86" s="1"/>
      <c r="UYI86"/>
      <c r="UYK86" s="1"/>
      <c r="UYQ86"/>
      <c r="UYS86" s="1"/>
      <c r="UYY86"/>
      <c r="UZA86" s="1"/>
      <c r="UZG86"/>
      <c r="UZI86" s="1"/>
      <c r="UZO86"/>
      <c r="UZQ86" s="1"/>
      <c r="UZW86"/>
      <c r="UZY86" s="1"/>
      <c r="VAE86"/>
      <c r="VAG86" s="1"/>
      <c r="VAM86"/>
      <c r="VAO86" s="1"/>
      <c r="VAU86"/>
      <c r="VAW86" s="1"/>
      <c r="VBC86"/>
      <c r="VBE86" s="1"/>
      <c r="VBK86"/>
      <c r="VBM86" s="1"/>
      <c r="VBS86"/>
      <c r="VBU86" s="1"/>
      <c r="VCA86"/>
      <c r="VCC86" s="1"/>
      <c r="VCI86"/>
      <c r="VCK86" s="1"/>
      <c r="VCQ86"/>
      <c r="VCS86" s="1"/>
      <c r="VCY86"/>
      <c r="VDA86" s="1"/>
      <c r="VDG86"/>
      <c r="VDI86" s="1"/>
      <c r="VDO86"/>
      <c r="VDQ86" s="1"/>
      <c r="VDW86"/>
      <c r="VDY86" s="1"/>
      <c r="VEE86"/>
      <c r="VEG86" s="1"/>
      <c r="VEM86"/>
      <c r="VEO86" s="1"/>
      <c r="VEU86"/>
      <c r="VEW86" s="1"/>
      <c r="VFC86"/>
      <c r="VFE86" s="1"/>
      <c r="VFK86"/>
      <c r="VFM86" s="1"/>
      <c r="VFS86"/>
      <c r="VFU86" s="1"/>
      <c r="VGA86"/>
      <c r="VGC86" s="1"/>
      <c r="VGI86"/>
      <c r="VGK86" s="1"/>
      <c r="VGQ86"/>
      <c r="VGS86" s="1"/>
      <c r="VGY86"/>
      <c r="VHA86" s="1"/>
      <c r="VHG86"/>
      <c r="VHI86" s="1"/>
      <c r="VHO86"/>
      <c r="VHQ86" s="1"/>
      <c r="VHW86"/>
      <c r="VHY86" s="1"/>
      <c r="VIE86"/>
      <c r="VIG86" s="1"/>
      <c r="VIM86"/>
      <c r="VIO86" s="1"/>
      <c r="VIU86"/>
      <c r="VIW86" s="1"/>
      <c r="VJC86"/>
      <c r="VJE86" s="1"/>
      <c r="VJK86"/>
      <c r="VJM86" s="1"/>
      <c r="VJS86"/>
      <c r="VJU86" s="1"/>
      <c r="VKA86"/>
      <c r="VKC86" s="1"/>
      <c r="VKI86"/>
      <c r="VKK86" s="1"/>
      <c r="VKQ86"/>
      <c r="VKS86" s="1"/>
      <c r="VKY86"/>
      <c r="VLA86" s="1"/>
      <c r="VLG86"/>
      <c r="VLI86" s="1"/>
      <c r="VLO86"/>
      <c r="VLQ86" s="1"/>
      <c r="VLW86"/>
      <c r="VLY86" s="1"/>
      <c r="VME86"/>
      <c r="VMG86" s="1"/>
      <c r="VMM86"/>
      <c r="VMO86" s="1"/>
      <c r="VMU86"/>
      <c r="VMW86" s="1"/>
      <c r="VNC86"/>
      <c r="VNE86" s="1"/>
      <c r="VNK86"/>
      <c r="VNM86" s="1"/>
      <c r="VNS86"/>
      <c r="VNU86" s="1"/>
      <c r="VOA86"/>
      <c r="VOC86" s="1"/>
      <c r="VOI86"/>
      <c r="VOK86" s="1"/>
      <c r="VOQ86"/>
      <c r="VOS86" s="1"/>
      <c r="VOY86"/>
      <c r="VPA86" s="1"/>
      <c r="VPG86"/>
      <c r="VPI86" s="1"/>
      <c r="VPO86"/>
      <c r="VPQ86" s="1"/>
      <c r="VPW86"/>
      <c r="VPY86" s="1"/>
      <c r="VQE86"/>
      <c r="VQG86" s="1"/>
      <c r="VQM86"/>
      <c r="VQO86" s="1"/>
      <c r="VQU86"/>
      <c r="VQW86" s="1"/>
      <c r="VRC86"/>
      <c r="VRE86" s="1"/>
      <c r="VRK86"/>
      <c r="VRM86" s="1"/>
      <c r="VRS86"/>
      <c r="VRU86" s="1"/>
      <c r="VSA86"/>
      <c r="VSC86" s="1"/>
      <c r="VSI86"/>
      <c r="VSK86" s="1"/>
      <c r="VSQ86"/>
      <c r="VSS86" s="1"/>
      <c r="VSY86"/>
      <c r="VTA86" s="1"/>
      <c r="VTG86"/>
      <c r="VTI86" s="1"/>
      <c r="VTO86"/>
      <c r="VTQ86" s="1"/>
      <c r="VTW86"/>
      <c r="VTY86" s="1"/>
      <c r="VUE86"/>
      <c r="VUG86" s="1"/>
      <c r="VUM86"/>
      <c r="VUO86" s="1"/>
      <c r="VUU86"/>
      <c r="VUW86" s="1"/>
      <c r="VVC86"/>
      <c r="VVE86" s="1"/>
      <c r="VVK86"/>
      <c r="VVM86" s="1"/>
      <c r="VVS86"/>
      <c r="VVU86" s="1"/>
      <c r="VWA86"/>
      <c r="VWC86" s="1"/>
      <c r="VWI86"/>
      <c r="VWK86" s="1"/>
      <c r="VWQ86"/>
      <c r="VWS86" s="1"/>
      <c r="VWY86"/>
      <c r="VXA86" s="1"/>
      <c r="VXG86"/>
      <c r="VXI86" s="1"/>
      <c r="VXO86"/>
      <c r="VXQ86" s="1"/>
      <c r="VXW86"/>
      <c r="VXY86" s="1"/>
      <c r="VYE86"/>
      <c r="VYG86" s="1"/>
      <c r="VYM86"/>
      <c r="VYO86" s="1"/>
      <c r="VYU86"/>
      <c r="VYW86" s="1"/>
      <c r="VZC86"/>
      <c r="VZE86" s="1"/>
      <c r="VZK86"/>
      <c r="VZM86" s="1"/>
      <c r="VZS86"/>
      <c r="VZU86" s="1"/>
      <c r="WAA86"/>
      <c r="WAC86" s="1"/>
      <c r="WAI86"/>
      <c r="WAK86" s="1"/>
      <c r="WAQ86"/>
      <c r="WAS86" s="1"/>
      <c r="WAY86"/>
      <c r="WBA86" s="1"/>
      <c r="WBG86"/>
      <c r="WBI86" s="1"/>
      <c r="WBO86"/>
      <c r="WBQ86" s="1"/>
      <c r="WBW86"/>
      <c r="WBY86" s="1"/>
      <c r="WCE86"/>
      <c r="WCG86" s="1"/>
      <c r="WCM86"/>
      <c r="WCO86" s="1"/>
      <c r="WCU86"/>
      <c r="WCW86" s="1"/>
      <c r="WDC86"/>
      <c r="WDE86" s="1"/>
      <c r="WDK86"/>
      <c r="WDM86" s="1"/>
      <c r="WDS86"/>
      <c r="WDU86" s="1"/>
      <c r="WEA86"/>
      <c r="WEC86" s="1"/>
      <c r="WEI86"/>
      <c r="WEK86" s="1"/>
      <c r="WEQ86"/>
      <c r="WES86" s="1"/>
      <c r="WEY86"/>
      <c r="WFA86" s="1"/>
      <c r="WFG86"/>
      <c r="WFI86" s="1"/>
      <c r="WFO86"/>
      <c r="WFQ86" s="1"/>
      <c r="WFW86"/>
      <c r="WFY86" s="1"/>
      <c r="WGE86"/>
      <c r="WGG86" s="1"/>
      <c r="WGM86"/>
      <c r="WGO86" s="1"/>
      <c r="WGU86"/>
      <c r="WGW86" s="1"/>
      <c r="WHC86"/>
      <c r="WHE86" s="1"/>
      <c r="WHK86"/>
      <c r="WHM86" s="1"/>
      <c r="WHS86"/>
      <c r="WHU86" s="1"/>
      <c r="WIA86"/>
      <c r="WIC86" s="1"/>
      <c r="WII86"/>
      <c r="WIK86" s="1"/>
      <c r="WIQ86"/>
      <c r="WIS86" s="1"/>
      <c r="WIY86"/>
      <c r="WJA86" s="1"/>
      <c r="WJG86"/>
      <c r="WJI86" s="1"/>
      <c r="WJO86"/>
      <c r="WJQ86" s="1"/>
      <c r="WJW86"/>
      <c r="WJY86" s="1"/>
      <c r="WKE86"/>
      <c r="WKG86" s="1"/>
      <c r="WKM86"/>
      <c r="WKO86" s="1"/>
      <c r="WKU86"/>
      <c r="WKW86" s="1"/>
      <c r="WLC86"/>
      <c r="WLE86" s="1"/>
      <c r="WLK86"/>
      <c r="WLM86" s="1"/>
      <c r="WLS86"/>
      <c r="WLU86" s="1"/>
      <c r="WMA86"/>
      <c r="WMC86" s="1"/>
      <c r="WMI86"/>
      <c r="WMK86" s="1"/>
      <c r="WMQ86"/>
      <c r="WMS86" s="1"/>
      <c r="WMY86"/>
      <c r="WNA86" s="1"/>
      <c r="WNG86"/>
      <c r="WNI86" s="1"/>
      <c r="WNO86"/>
      <c r="WNQ86" s="1"/>
      <c r="WNW86"/>
      <c r="WNY86" s="1"/>
      <c r="WOE86"/>
      <c r="WOG86" s="1"/>
      <c r="WOM86"/>
      <c r="WOO86" s="1"/>
      <c r="WOU86"/>
      <c r="WOW86" s="1"/>
      <c r="WPC86"/>
      <c r="WPE86" s="1"/>
      <c r="WPK86"/>
      <c r="WPM86" s="1"/>
      <c r="WPS86"/>
      <c r="WPU86" s="1"/>
      <c r="WQA86"/>
      <c r="WQC86" s="1"/>
      <c r="WQI86"/>
      <c r="WQK86" s="1"/>
      <c r="WQQ86"/>
      <c r="WQS86" s="1"/>
      <c r="WQY86"/>
      <c r="WRA86" s="1"/>
      <c r="WRG86"/>
      <c r="WRI86" s="1"/>
      <c r="WRO86"/>
      <c r="WRQ86" s="1"/>
      <c r="WRW86"/>
      <c r="WRY86" s="1"/>
      <c r="WSE86"/>
      <c r="WSG86" s="1"/>
      <c r="WSM86"/>
      <c r="WSO86" s="1"/>
      <c r="WSU86"/>
      <c r="WSW86" s="1"/>
      <c r="WTC86"/>
      <c r="WTE86" s="1"/>
      <c r="WTK86"/>
      <c r="WTM86" s="1"/>
      <c r="WTS86"/>
      <c r="WTU86" s="1"/>
      <c r="WUA86"/>
      <c r="WUC86" s="1"/>
      <c r="WUI86"/>
      <c r="WUK86" s="1"/>
      <c r="WUQ86"/>
      <c r="WUS86" s="1"/>
      <c r="WUY86"/>
      <c r="WVA86" s="1"/>
      <c r="WVG86"/>
      <c r="WVI86" s="1"/>
      <c r="WVO86"/>
      <c r="WVQ86" s="1"/>
      <c r="WVW86"/>
      <c r="WVY86" s="1"/>
      <c r="WWE86"/>
      <c r="WWG86" s="1"/>
      <c r="WWM86"/>
      <c r="WWO86" s="1"/>
      <c r="WWU86"/>
      <c r="WWW86" s="1"/>
      <c r="WXC86"/>
      <c r="WXE86" s="1"/>
      <c r="WXK86"/>
      <c r="WXM86" s="1"/>
      <c r="WXS86"/>
      <c r="WXU86" s="1"/>
      <c r="WYA86"/>
      <c r="WYC86" s="1"/>
      <c r="WYI86"/>
      <c r="WYK86" s="1"/>
      <c r="WYQ86"/>
      <c r="WYS86" s="1"/>
      <c r="WYY86"/>
      <c r="WZA86" s="1"/>
      <c r="WZG86"/>
      <c r="WZI86" s="1"/>
      <c r="WZO86"/>
      <c r="WZQ86" s="1"/>
      <c r="WZW86"/>
      <c r="WZY86" s="1"/>
      <c r="XAE86"/>
      <c r="XAG86" s="1"/>
      <c r="XAM86"/>
      <c r="XAO86" s="1"/>
      <c r="XAU86"/>
      <c r="XAW86" s="1"/>
      <c r="XBC86"/>
      <c r="XBE86" s="1"/>
      <c r="XBK86"/>
      <c r="XBM86" s="1"/>
      <c r="XBS86"/>
      <c r="XBU86" s="1"/>
      <c r="XCA86"/>
      <c r="XCC86" s="1"/>
      <c r="XCI86"/>
      <c r="XCK86" s="1"/>
      <c r="XCQ86"/>
      <c r="XCS86" s="1"/>
      <c r="XCY86"/>
      <c r="XDA86" s="1"/>
      <c r="XDG86"/>
      <c r="XDI86" s="1"/>
      <c r="XDO86"/>
      <c r="XDQ86" s="1"/>
      <c r="XDW86"/>
      <c r="XDY86" s="1"/>
      <c r="XEE86"/>
      <c r="XEG86" s="1"/>
      <c r="XEM86"/>
      <c r="XEO86" s="1"/>
      <c r="XEU86"/>
      <c r="XEW86" s="1"/>
      <c r="XFC86"/>
    </row>
    <row r="87" spans="1:1023 1025:2047 2049:3071 3073:4095 4097:5119 5121:6143 6145:7167 7169:8191 8193:9215 9217:10239 10241:11263 11265:12287 12289:13311 13313:14335 14337:15359 15361:16383" x14ac:dyDescent="0.3">
      <c r="A87" s="1">
        <v>0.5937037037037044</v>
      </c>
      <c r="B87" s="2" t="s">
        <v>32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3.33</v>
      </c>
      <c r="H87" s="2" t="s">
        <v>12</v>
      </c>
    </row>
    <row r="88" spans="1:1023 1025:2047 2049:3071 3073:4095 4097:5119 5121:6143 6145:7167 7169:8191 8193:9215 9217:10239 10241:11263 11265:12287 12289:13311 13313:14335 14337:15359 15361:16383" x14ac:dyDescent="0.3">
      <c r="A88" s="1">
        <v>0.59376157407407471</v>
      </c>
      <c r="B88" s="2" t="s">
        <v>32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3.31</v>
      </c>
      <c r="H88" s="2" t="s">
        <v>12</v>
      </c>
    </row>
    <row r="89" spans="1:1023 1025:2047 2049:3071 3073:4095 4097:5119 5121:6143 6145:7167 7169:8191 8193:9215 9217:10239 10241:11263 11265:12287 12289:13311 13313:14335 14337:15359 15361:16383" x14ac:dyDescent="0.3">
      <c r="A89" s="1">
        <v>0.59380787037037108</v>
      </c>
      <c r="B89" s="2" t="s">
        <v>32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3.27</v>
      </c>
      <c r="H89" s="2" t="s">
        <v>12</v>
      </c>
    </row>
    <row r="90" spans="1:1023 1025:2047 2049:3071 3073:4095 4097:5119 5121:6143 6145:7167 7169:8191 8193:9215 9217:10239 10241:11263 11265:12287 12289:13311 13313:14335 14337:15359 15361:16383" x14ac:dyDescent="0.3">
      <c r="A90" s="1">
        <v>0.5938657407407415</v>
      </c>
      <c r="B90" s="2" t="s">
        <v>32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3.19</v>
      </c>
      <c r="H90" s="2" t="s">
        <v>12</v>
      </c>
    </row>
    <row r="91" spans="1:1023 1025:2047 2049:3071 3073:4095 4097:5119 5121:6143 6145:7167 7169:8191 8193:9215 9217:10239 10241:11263 11265:12287 12289:13311 13313:14335 14337:15359 15361:16383" x14ac:dyDescent="0.3">
      <c r="A91" s="1">
        <v>0.59391203703703777</v>
      </c>
      <c r="B91" s="2" t="s">
        <v>32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3.33</v>
      </c>
      <c r="H91" s="2" t="s">
        <v>12</v>
      </c>
    </row>
    <row r="92" spans="1:1023 1025:2047 2049:3071 3073:4095 4097:5119 5121:6143 6145:7167 7169:8191 8193:9215 9217:10239 10241:11263 11265:12287 12289:13311 13313:14335 14337:15359 15361:16383" x14ac:dyDescent="0.3">
      <c r="A92" s="1">
        <v>0.59396990740740807</v>
      </c>
      <c r="B92" s="2" t="s">
        <v>32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3.3400000000000003</v>
      </c>
      <c r="H92" s="2" t="s">
        <v>12</v>
      </c>
    </row>
    <row r="93" spans="1:1023 1025:2047 2049:3071 3073:4095 4097:5119 5121:6143 6145:7167 7169:8191 8193:9215 9217:10239 10241:11263 11265:12287 12289:13311 13313:14335 14337:15359 15361:16383" x14ac:dyDescent="0.3">
      <c r="A93" s="1">
        <v>0.59401620370370445</v>
      </c>
      <c r="B93" s="2" t="s">
        <v>32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3.3400000000000003</v>
      </c>
      <c r="H93" s="2" t="s">
        <v>12</v>
      </c>
    </row>
    <row r="94" spans="1:1023 1025:2047 2049:3071 3073:4095 4097:5119 5121:6143 6145:7167 7169:8191 8193:9215 9217:10239 10241:11263 11265:12287 12289:13311 13313:14335 14337:15359 15361:16383" x14ac:dyDescent="0.3">
      <c r="A94" s="1">
        <v>0.59407407407407486</v>
      </c>
      <c r="B94" s="2" t="s">
        <v>32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3.3400000000000007</v>
      </c>
      <c r="H94" s="2" t="s">
        <v>12</v>
      </c>
    </row>
    <row r="95" spans="1:1023 1025:2047 2049:3071 3073:4095 4097:5119 5121:6143 6145:7167 7169:8191 8193:9215 9217:10239 10241:11263 11265:12287 12289:13311 13313:14335 14337:15359 15361:16383" x14ac:dyDescent="0.3">
      <c r="A95" s="1">
        <v>0.59412037037037113</v>
      </c>
      <c r="B95" s="2" t="s">
        <v>32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3.3100000000000005</v>
      </c>
      <c r="H95" s="2" t="s">
        <v>12</v>
      </c>
    </row>
    <row r="96" spans="1:1023 1025:2047 2049:3071 3073:4095 4097:5119 5121:6143 6145:7167 7169:8191 8193:9215 9217:10239 10241:11263 11265:12287 12289:13311 13313:14335 14337:15359 15361:16383" x14ac:dyDescent="0.3">
      <c r="A96" s="1">
        <v>0.59417824074074144</v>
      </c>
      <c r="B96" s="2" t="s">
        <v>32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3.33</v>
      </c>
      <c r="H96" s="2" t="s">
        <v>12</v>
      </c>
    </row>
    <row r="97" spans="1:8" x14ac:dyDescent="0.3">
      <c r="A97" s="1">
        <v>0.59422453703703781</v>
      </c>
      <c r="B97" s="2" t="s">
        <v>32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3.3200000000000003</v>
      </c>
      <c r="H97" s="2" t="s">
        <v>12</v>
      </c>
    </row>
    <row r="98" spans="1:8" x14ac:dyDescent="0.3">
      <c r="A98" s="1">
        <v>0.59428240740740823</v>
      </c>
      <c r="B98" s="2" t="s">
        <v>32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3.2900000000000005</v>
      </c>
      <c r="H98" s="2" t="s">
        <v>12</v>
      </c>
    </row>
    <row r="99" spans="1:8" x14ac:dyDescent="0.3">
      <c r="A99" s="1">
        <v>0.5943287037037045</v>
      </c>
      <c r="B99" s="2" t="s">
        <v>32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3.3000000000000003</v>
      </c>
      <c r="H99" s="2" t="s">
        <v>12</v>
      </c>
    </row>
    <row r="100" spans="1:8" x14ac:dyDescent="0.3">
      <c r="A100" s="1">
        <v>0.5943865740740748</v>
      </c>
      <c r="B100" s="2" t="s">
        <v>32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3.3100000000000005</v>
      </c>
      <c r="H100" s="2" t="s">
        <v>12</v>
      </c>
    </row>
    <row r="101" spans="1:8" x14ac:dyDescent="0.3">
      <c r="A101" s="1">
        <v>0.59443287037037118</v>
      </c>
      <c r="B101" s="2" t="s">
        <v>32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3.29</v>
      </c>
      <c r="H101" s="2" t="s">
        <v>12</v>
      </c>
    </row>
    <row r="102" spans="1:8" x14ac:dyDescent="0.3">
      <c r="A102" s="1">
        <v>0.5944907407407416</v>
      </c>
      <c r="B102" s="2" t="s">
        <v>32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3.3000000000000003</v>
      </c>
      <c r="H102" s="2" t="s">
        <v>12</v>
      </c>
    </row>
    <row r="103" spans="1:8" x14ac:dyDescent="0.3">
      <c r="A103" s="1">
        <v>0.59453703703703786</v>
      </c>
      <c r="B103" s="2" t="s">
        <v>32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3.2800000000000002</v>
      </c>
      <c r="H103" s="2" t="s">
        <v>12</v>
      </c>
    </row>
    <row r="104" spans="1:8" x14ac:dyDescent="0.3">
      <c r="A104" s="1">
        <v>0.59459490740740817</v>
      </c>
      <c r="B104" s="2" t="s">
        <v>32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3.2800000000000002</v>
      </c>
      <c r="H104" s="2" t="s">
        <v>12</v>
      </c>
    </row>
    <row r="105" spans="1:8" x14ac:dyDescent="0.3">
      <c r="A105" s="1">
        <v>0.59464120370370455</v>
      </c>
      <c r="B105" s="2" t="s">
        <v>32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3.19</v>
      </c>
      <c r="H105" s="2" t="s">
        <v>12</v>
      </c>
    </row>
    <row r="106" spans="1:8" x14ac:dyDescent="0.3">
      <c r="A106" s="1">
        <v>0.59469907407407496</v>
      </c>
      <c r="B106" s="2" t="s">
        <v>32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3.2700000000000005</v>
      </c>
      <c r="H106" s="2" t="s">
        <v>12</v>
      </c>
    </row>
    <row r="107" spans="1:8" x14ac:dyDescent="0.3">
      <c r="A107" s="1">
        <v>0.59474537037037123</v>
      </c>
      <c r="B107" s="2" t="s">
        <v>32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</v>
      </c>
      <c r="H107" s="2" t="s">
        <v>12</v>
      </c>
    </row>
    <row r="108" spans="1:8" x14ac:dyDescent="0.3">
      <c r="A108" s="1">
        <v>0.59480324074074153</v>
      </c>
      <c r="B108" s="2" t="s">
        <v>32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3.28</v>
      </c>
      <c r="H108" s="2" t="s">
        <v>12</v>
      </c>
    </row>
    <row r="109" spans="1:8" x14ac:dyDescent="0.3">
      <c r="A109" s="1">
        <v>0.59484953703703791</v>
      </c>
      <c r="B109" s="2" t="s">
        <v>32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3.2600000000000002</v>
      </c>
      <c r="H109" s="2" t="s">
        <v>12</v>
      </c>
    </row>
    <row r="110" spans="1:8" x14ac:dyDescent="0.3">
      <c r="A110" s="1">
        <v>0.59490740740740833</v>
      </c>
      <c r="B110" s="2" t="s">
        <v>32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3.2800000000000002</v>
      </c>
      <c r="H110" s="2" t="s">
        <v>12</v>
      </c>
    </row>
    <row r="111" spans="1:8" x14ac:dyDescent="0.3">
      <c r="A111" s="1">
        <v>0.5949537037037046</v>
      </c>
      <c r="B111" s="2" t="s">
        <v>32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3.2600000000000002</v>
      </c>
      <c r="H111" s="2" t="s">
        <v>12</v>
      </c>
    </row>
    <row r="112" spans="1:8" x14ac:dyDescent="0.3">
      <c r="A112" s="1">
        <v>0.5950115740740749</v>
      </c>
      <c r="B112" s="2" t="s">
        <v>32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3.2500000000000004</v>
      </c>
      <c r="H112" s="2" t="s">
        <v>12</v>
      </c>
    </row>
    <row r="113" spans="1:8" x14ac:dyDescent="0.3">
      <c r="A113" s="1">
        <v>0.59505787037037128</v>
      </c>
      <c r="B113" s="2" t="s">
        <v>32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3.2700000000000005</v>
      </c>
      <c r="H113" s="2" t="s">
        <v>12</v>
      </c>
    </row>
    <row r="114" spans="1:8" x14ac:dyDescent="0.3">
      <c r="A114" s="1">
        <v>0.59511574074074169</v>
      </c>
      <c r="B114" s="2" t="s">
        <v>32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3.2600000000000002</v>
      </c>
      <c r="H114" s="2" t="s">
        <v>12</v>
      </c>
    </row>
    <row r="115" spans="1:8" x14ac:dyDescent="0.3">
      <c r="A115" s="1">
        <v>0.59516203703703796</v>
      </c>
      <c r="B115" s="2" t="s">
        <v>32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3.2600000000000002</v>
      </c>
      <c r="H115" s="2" t="s">
        <v>12</v>
      </c>
    </row>
    <row r="116" spans="1:8" x14ac:dyDescent="0.3">
      <c r="A116" s="1">
        <v>0.59521990740740827</v>
      </c>
      <c r="B116" s="2" t="s">
        <v>32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3.2700000000000005</v>
      </c>
      <c r="H116" s="2" t="s">
        <v>12</v>
      </c>
    </row>
    <row r="117" spans="1:8" x14ac:dyDescent="0.3">
      <c r="A117" s="1">
        <v>0.59526620370370464</v>
      </c>
      <c r="B117" s="2" t="s">
        <v>32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</v>
      </c>
      <c r="H117" s="2" t="s">
        <v>12</v>
      </c>
    </row>
    <row r="118" spans="1:8" x14ac:dyDescent="0.3">
      <c r="A118" s="1">
        <v>0.59532407407407506</v>
      </c>
      <c r="B118" s="2" t="s">
        <v>32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3.2500000000000004</v>
      </c>
      <c r="H118" s="2" t="s">
        <v>12</v>
      </c>
    </row>
    <row r="119" spans="1:8" x14ac:dyDescent="0.3">
      <c r="A119" s="1">
        <v>0.59537037037037133</v>
      </c>
      <c r="B119" s="2" t="s">
        <v>32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3.19</v>
      </c>
      <c r="H119" s="2" t="s">
        <v>12</v>
      </c>
    </row>
    <row r="120" spans="1:8" x14ac:dyDescent="0.3">
      <c r="A120" s="1">
        <v>0.59542824074074163</v>
      </c>
      <c r="B120" s="2" t="s">
        <v>32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3.2500000000000004</v>
      </c>
      <c r="H120" s="2" t="s">
        <v>12</v>
      </c>
    </row>
    <row r="121" spans="1:8" x14ac:dyDescent="0.3">
      <c r="A121" s="1">
        <v>0.59547453703703801</v>
      </c>
      <c r="B121" s="2" t="s">
        <v>32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3.27</v>
      </c>
      <c r="H121" s="2" t="s">
        <v>12</v>
      </c>
    </row>
    <row r="122" spans="1:8" x14ac:dyDescent="0.3">
      <c r="A122" s="1">
        <v>0.59553240740740843</v>
      </c>
      <c r="B122" s="2" t="s">
        <v>32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3.24</v>
      </c>
      <c r="H122" s="2" t="s">
        <v>12</v>
      </c>
    </row>
    <row r="123" spans="1:8" x14ac:dyDescent="0.3">
      <c r="A123" s="1">
        <v>0.59557870370370469</v>
      </c>
      <c r="B123" s="2" t="s">
        <v>32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3.2600000000000002</v>
      </c>
      <c r="H123" s="2" t="s">
        <v>12</v>
      </c>
    </row>
    <row r="124" spans="1:8" x14ac:dyDescent="0.3">
      <c r="A124" s="1">
        <v>0.595636574074075</v>
      </c>
      <c r="B124" s="2" t="s">
        <v>32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3.2400000000000007</v>
      </c>
      <c r="H124" s="2" t="s">
        <v>12</v>
      </c>
    </row>
    <row r="125" spans="1:8" x14ac:dyDescent="0.3">
      <c r="A125" s="1">
        <v>0.59568287037037138</v>
      </c>
      <c r="B125" s="2" t="s">
        <v>32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3.25</v>
      </c>
      <c r="H125" s="2" t="s">
        <v>12</v>
      </c>
    </row>
    <row r="126" spans="1:8" x14ac:dyDescent="0.3">
      <c r="A126" s="1">
        <v>0.59574074074074179</v>
      </c>
      <c r="B126" s="2" t="s">
        <v>32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3.24</v>
      </c>
      <c r="H126" s="2" t="s">
        <v>12</v>
      </c>
    </row>
    <row r="127" spans="1:8" x14ac:dyDescent="0.3">
      <c r="A127" s="1">
        <v>0.59578703703703806</v>
      </c>
      <c r="B127" s="2" t="s">
        <v>32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3.23</v>
      </c>
      <c r="H127" s="2" t="s">
        <v>12</v>
      </c>
    </row>
    <row r="128" spans="1:8" x14ac:dyDescent="0.3">
      <c r="A128" s="1">
        <v>0.59584490740740836</v>
      </c>
      <c r="B128" s="2" t="s">
        <v>32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3.23</v>
      </c>
      <c r="H128" s="2" t="s">
        <v>12</v>
      </c>
    </row>
    <row r="129" spans="1:8" x14ac:dyDescent="0.3">
      <c r="A129" s="1">
        <v>0.59589120370370474</v>
      </c>
      <c r="B129" s="2" t="s">
        <v>32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3.2100000000000009</v>
      </c>
      <c r="H129" s="2" t="s">
        <v>12</v>
      </c>
    </row>
    <row r="130" spans="1:8" x14ac:dyDescent="0.3">
      <c r="A130" s="1">
        <v>0.59594907407407516</v>
      </c>
      <c r="B130" s="2" t="s">
        <v>32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3.2200000000000006</v>
      </c>
      <c r="H130" s="2" t="s">
        <v>12</v>
      </c>
    </row>
    <row r="131" spans="1:8" x14ac:dyDescent="0.3">
      <c r="A131" s="1">
        <v>0.59599537037037142</v>
      </c>
      <c r="B131" s="2" t="s">
        <v>32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3.25</v>
      </c>
      <c r="H131" s="2" t="s">
        <v>12</v>
      </c>
    </row>
    <row r="132" spans="1:8" x14ac:dyDescent="0.3">
      <c r="A132" s="1">
        <v>0.59605324074074173</v>
      </c>
      <c r="B132" s="2" t="s">
        <v>32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3.2300000000000004</v>
      </c>
      <c r="H132" s="2" t="s">
        <v>12</v>
      </c>
    </row>
    <row r="133" spans="1:8" x14ac:dyDescent="0.3">
      <c r="A133" s="1">
        <v>0.59609953703703811</v>
      </c>
      <c r="B133" s="2" t="s">
        <v>32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3.2300000000000004</v>
      </c>
      <c r="H133" s="2" t="s">
        <v>12</v>
      </c>
    </row>
    <row r="134" spans="1:8" x14ac:dyDescent="0.3">
      <c r="A134" s="1">
        <v>0.59615740740740852</v>
      </c>
      <c r="B134" s="2" t="s">
        <v>32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3.2200000000000006</v>
      </c>
      <c r="H134" s="2" t="s">
        <v>12</v>
      </c>
    </row>
    <row r="135" spans="1:8" x14ac:dyDescent="0.3">
      <c r="A135" s="1">
        <v>0.59620370370370479</v>
      </c>
      <c r="B135" s="2" t="s">
        <v>32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3.2500000000000004</v>
      </c>
      <c r="H135" s="2" t="s">
        <v>12</v>
      </c>
    </row>
    <row r="136" spans="1:8" x14ac:dyDescent="0.3">
      <c r="A136" s="1">
        <v>0.5962615740740751</v>
      </c>
      <c r="B136" s="2" t="s">
        <v>32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3.2300000000000004</v>
      </c>
      <c r="H136" s="2" t="s">
        <v>12</v>
      </c>
    </row>
    <row r="137" spans="1:8" x14ac:dyDescent="0.3">
      <c r="A137" s="1">
        <v>0.59630787037037147</v>
      </c>
      <c r="B137" s="2" t="s">
        <v>32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3.2100000000000009</v>
      </c>
      <c r="H137" s="2" t="s">
        <v>12</v>
      </c>
    </row>
    <row r="138" spans="1:8" x14ac:dyDescent="0.3">
      <c r="A138" s="1">
        <v>0.59636574074074189</v>
      </c>
      <c r="B138" s="2" t="s">
        <v>32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3.2000000000000006</v>
      </c>
      <c r="H138" s="2" t="s">
        <v>12</v>
      </c>
    </row>
    <row r="139" spans="1:8" x14ac:dyDescent="0.3">
      <c r="A139" s="1">
        <v>0.59641203703703816</v>
      </c>
      <c r="B139" s="2" t="s">
        <v>32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3.2100000000000004</v>
      </c>
      <c r="H139" s="2" t="s">
        <v>12</v>
      </c>
    </row>
    <row r="140" spans="1:8" x14ac:dyDescent="0.3">
      <c r="A140" s="1">
        <v>0.59646990740740846</v>
      </c>
      <c r="B140" s="2" t="s">
        <v>32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3.22</v>
      </c>
      <c r="H140" s="2" t="s">
        <v>12</v>
      </c>
    </row>
    <row r="141" spans="1:8" x14ac:dyDescent="0.3">
      <c r="A141" s="1">
        <v>0.59651620370370484</v>
      </c>
      <c r="B141" s="2" t="s">
        <v>32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3.2100000000000004</v>
      </c>
      <c r="H141" s="2" t="s">
        <v>12</v>
      </c>
    </row>
    <row r="142" spans="1:8" x14ac:dyDescent="0.3">
      <c r="A142" s="1">
        <v>0.59657407407407526</v>
      </c>
      <c r="B142" s="2" t="s">
        <v>32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3.2000000000000006</v>
      </c>
      <c r="H142" s="2" t="s">
        <v>12</v>
      </c>
    </row>
    <row r="143" spans="1:8" x14ac:dyDescent="0.3">
      <c r="A143" s="1">
        <v>0.59662037037037152</v>
      </c>
      <c r="B143" s="2" t="s">
        <v>32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3.2100000000000004</v>
      </c>
      <c r="H143" s="2" t="s">
        <v>12</v>
      </c>
    </row>
    <row r="144" spans="1:8" x14ac:dyDescent="0.3">
      <c r="A144" s="1">
        <v>0.59667824074074183</v>
      </c>
      <c r="B144" s="2" t="s">
        <v>32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3.2100000000000009</v>
      </c>
      <c r="H144" s="2" t="s">
        <v>12</v>
      </c>
    </row>
    <row r="145" spans="1:1023 1025:2047 2049:3071 3073:4095 4097:5119 5121:6143 6145:7167 7169:8191 8193:9215 9217:10239 10241:11263 11265:12287 12289:13311 13313:14335 14337:15359 15361:16383" x14ac:dyDescent="0.3">
      <c r="A145" s="1">
        <v>0.59672453703703821</v>
      </c>
      <c r="B145" s="2" t="s">
        <v>32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3.2200000000000006</v>
      </c>
      <c r="H145" s="2" t="s">
        <v>12</v>
      </c>
    </row>
    <row r="146" spans="1:1023 1025:2047 2049:3071 3073:4095 4097:5119 5121:6143 6145:7167 7169:8191 8193:9215 9217:10239 10241:11263 11265:12287 12289:13311 13313:14335 14337:15359 15361:16383" x14ac:dyDescent="0.3">
      <c r="A146" s="1">
        <v>0.59678240740740862</v>
      </c>
      <c r="B146" s="2" t="s">
        <v>32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3.25</v>
      </c>
      <c r="H146" s="2" t="s">
        <v>12</v>
      </c>
    </row>
    <row r="147" spans="1:1023 1025:2047 2049:3071 3073:4095 4097:5119 5121:6143 6145:7167 7169:8191 8193:9215 9217:10239 10241:11263 11265:12287 12289:13311 13313:14335 14337:15359 15361:16383" x14ac:dyDescent="0.3">
      <c r="A147" s="1">
        <v>0.59682870370370489</v>
      </c>
      <c r="B147" s="2" t="s">
        <v>32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3.2300000000000004</v>
      </c>
      <c r="H147" s="2" t="s">
        <v>12</v>
      </c>
    </row>
    <row r="148" spans="1:1023 1025:2047 2049:3071 3073:4095 4097:5119 5121:6143 6145:7167 7169:8191 8193:9215 9217:10239 10241:11263 11265:12287 12289:13311 13313:14335 14337:15359 15361:16383" x14ac:dyDescent="0.3">
      <c r="A148" s="1">
        <v>0.59688657407407519</v>
      </c>
      <c r="B148" s="2" t="s">
        <v>32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3.2300000000000004</v>
      </c>
      <c r="H148" s="2" t="s">
        <v>12</v>
      </c>
    </row>
    <row r="149" spans="1:1023 1025:2047 2049:3071 3073:4095 4097:5119 5121:6143 6145:7167 7169:8191 8193:9215 9217:10239 10241:11263 11265:12287 12289:13311 13313:14335 14337:15359 15361:16383" x14ac:dyDescent="0.3">
      <c r="A149" s="1">
        <v>0.59693287037037157</v>
      </c>
      <c r="B149" s="2" t="s">
        <v>32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3.2300000000000004</v>
      </c>
      <c r="H149" s="2" t="s">
        <v>12</v>
      </c>
    </row>
    <row r="150" spans="1:1023 1025:2047 2049:3071 3073:4095 4097:5119 5121:6143 6145:7167 7169:8191 8193:9215 9217:10239 10241:11263 11265:12287 12289:13311 13313:14335 14337:15359 15361:16383" x14ac:dyDescent="0.3">
      <c r="A150" s="1">
        <v>0.59699074074074199</v>
      </c>
      <c r="B150" s="2" t="s">
        <v>32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3.2200000000000006</v>
      </c>
      <c r="H150" s="2" t="s">
        <v>12</v>
      </c>
    </row>
    <row r="151" spans="1:1023 1025:2047 2049:3071 3073:4095 4097:5119 5121:6143 6145:7167 7169:8191 8193:9215 9217:10239 10241:11263 11265:12287 12289:13311 13313:14335 14337:15359 15361:16383" x14ac:dyDescent="0.3">
      <c r="A151" s="1">
        <v>0.59703703703703825</v>
      </c>
      <c r="B151" s="2" t="s">
        <v>32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3.2200000000000006</v>
      </c>
      <c r="H151" s="2" t="s">
        <v>12</v>
      </c>
      <c r="J151" s="2"/>
      <c r="K151" s="2"/>
      <c r="L151" s="2"/>
    </row>
    <row r="152" spans="1:1023 1025:2047 2049:3071 3073:4095 4097:5119 5121:6143 6145:7167 7169:8191 8193:9215 9217:10239 10241:11263 11265:12287 12289:13311 13313:14335 14337:15359 15361:16383" x14ac:dyDescent="0.3">
      <c r="A152" s="1">
        <v>0.59709490740740856</v>
      </c>
      <c r="B152" s="2" t="s">
        <v>32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3.2100000000000009</v>
      </c>
      <c r="H152" s="2" t="s">
        <v>12</v>
      </c>
    </row>
    <row r="153" spans="1:1023 1025:2047 2049:3071 3073:4095 4097:5119 5121:6143 6145:7167 7169:8191 8193:9215 9217:10239 10241:11263 11265:12287 12289:13311 13313:14335 14337:15359 15361:16383" x14ac:dyDescent="0.3">
      <c r="A153" s="1">
        <v>0.59714120370370494</v>
      </c>
      <c r="B153" s="2" t="s">
        <v>32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3.1900000000000004</v>
      </c>
      <c r="H153" s="2" t="s">
        <v>12</v>
      </c>
    </row>
    <row r="154" spans="1:1023 1025:2047 2049:3071 3073:4095 4097:5119 5121:6143 6145:7167 7169:8191 8193:9215 9217:10239 10241:11263 11265:12287 12289:13311 13313:14335 14337:15359 15361:16383" x14ac:dyDescent="0.3">
      <c r="A154" s="1">
        <v>0.59719907407407535</v>
      </c>
      <c r="B154" s="2" t="s">
        <v>32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3.2100000000000004</v>
      </c>
      <c r="H154" s="2" t="s">
        <v>12</v>
      </c>
    </row>
    <row r="155" spans="1:1023 1025:2047 2049:3071 3073:4095 4097:5119 5121:6143 6145:7167 7169:8191 8193:9215 9217:10239 10241:11263 11265:12287 12289:13311 13313:14335 14337:15359 15361:16383" x14ac:dyDescent="0.3">
      <c r="A155" s="1">
        <v>0.59724537037037162</v>
      </c>
      <c r="B155" s="2" t="s">
        <v>32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3.22</v>
      </c>
      <c r="H155" s="2" t="s">
        <v>12</v>
      </c>
    </row>
    <row r="156" spans="1:1023 1025:2047 2049:3071 3073:4095 4097:5119 5121:6143 6145:7167 7169:8191 8193:9215 9217:10239 10241:11263 11265:12287 12289:13311 13313:14335 14337:15359 15361:16383" x14ac:dyDescent="0.3">
      <c r="A156" s="1">
        <v>0.59730324074074193</v>
      </c>
      <c r="B156" s="2" t="s">
        <v>32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3.2000000000000006</v>
      </c>
      <c r="H156" s="2" t="s">
        <v>12</v>
      </c>
    </row>
    <row r="157" spans="1:1023 1025:2047 2049:3071 3073:4095 4097:5119 5121:6143 6145:7167 7169:8191 8193:9215 9217:10239 10241:11263 11265:12287 12289:13311 13313:14335 14337:15359 15361:16383" x14ac:dyDescent="0.3">
      <c r="A157" s="1">
        <v>0.5973495370370383</v>
      </c>
      <c r="B157" s="2" t="s">
        <v>32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</row>
    <row r="158" spans="1:1023 1025:2047 2049:3071 3073:4095 4097:5119 5121:6143 6145:7167 7169:8191 8193:9215 9217:10239 10241:11263 11265:12287 12289:13311 13313:14335 14337:15359 15361:16383" x14ac:dyDescent="0.3">
      <c r="A158" s="1">
        <v>0.59740740740740872</v>
      </c>
      <c r="B158" s="2" t="s">
        <v>32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3.24</v>
      </c>
      <c r="H158" s="2" t="s">
        <v>12</v>
      </c>
    </row>
    <row r="159" spans="1:1023 1025:2047 2049:3071 3073:4095 4097:5119 5121:6143 6145:7167 7169:8191 8193:9215 9217:10239 10241:11263 11265:12287 12289:13311 13313:14335 14337:15359 15361:16383" s="2" customFormat="1" x14ac:dyDescent="0.3">
      <c r="A159" s="1">
        <v>0.59745370370370499</v>
      </c>
      <c r="B159" s="2" t="s">
        <v>32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</v>
      </c>
      <c r="H159" s="2" t="s">
        <v>12</v>
      </c>
      <c r="I159" s="1"/>
      <c r="J159" s="29"/>
      <c r="K159"/>
      <c r="L159"/>
      <c r="O159"/>
      <c r="Q159" s="1"/>
      <c r="W159"/>
      <c r="Y159" s="1"/>
      <c r="AE159"/>
      <c r="AG159" s="1"/>
      <c r="AM159"/>
      <c r="AO159" s="1"/>
      <c r="AU159"/>
      <c r="AW159" s="1"/>
      <c r="BC159"/>
      <c r="BE159" s="1"/>
      <c r="BK159"/>
      <c r="BM159" s="1"/>
      <c r="BS159"/>
      <c r="BU159" s="1"/>
      <c r="CA159"/>
      <c r="CC159" s="1"/>
      <c r="CI159"/>
      <c r="CK159" s="1"/>
      <c r="CQ159"/>
      <c r="CS159" s="1"/>
      <c r="CY159"/>
      <c r="DA159" s="1"/>
      <c r="DG159"/>
      <c r="DI159" s="1"/>
      <c r="DO159"/>
      <c r="DQ159" s="1"/>
      <c r="DW159"/>
      <c r="DY159" s="1"/>
      <c r="EE159"/>
      <c r="EG159" s="1"/>
      <c r="EM159"/>
      <c r="EO159" s="1"/>
      <c r="EU159"/>
      <c r="EW159" s="1"/>
      <c r="FC159"/>
      <c r="FE159" s="1"/>
      <c r="FK159"/>
      <c r="FM159" s="1"/>
      <c r="FS159"/>
      <c r="FU159" s="1"/>
      <c r="GA159"/>
      <c r="GC159" s="1"/>
      <c r="GI159"/>
      <c r="GK159" s="1"/>
      <c r="GQ159"/>
      <c r="GS159" s="1"/>
      <c r="GY159"/>
      <c r="HA159" s="1"/>
      <c r="HG159"/>
      <c r="HI159" s="1"/>
      <c r="HO159"/>
      <c r="HQ159" s="1"/>
      <c r="HW159"/>
      <c r="HY159" s="1"/>
      <c r="IE159"/>
      <c r="IG159" s="1"/>
      <c r="IM159"/>
      <c r="IO159" s="1"/>
      <c r="IU159"/>
      <c r="IW159" s="1"/>
      <c r="JC159"/>
      <c r="JE159" s="1"/>
      <c r="JK159"/>
      <c r="JM159" s="1"/>
      <c r="JS159"/>
      <c r="JU159" s="1"/>
      <c r="KA159"/>
      <c r="KC159" s="1"/>
      <c r="KI159"/>
      <c r="KK159" s="1"/>
      <c r="KQ159"/>
      <c r="KS159" s="1"/>
      <c r="KY159"/>
      <c r="LA159" s="1"/>
      <c r="LG159"/>
      <c r="LI159" s="1"/>
      <c r="LO159"/>
      <c r="LQ159" s="1"/>
      <c r="LW159"/>
      <c r="LY159" s="1"/>
      <c r="ME159"/>
      <c r="MG159" s="1"/>
      <c r="MM159"/>
      <c r="MO159" s="1"/>
      <c r="MU159"/>
      <c r="MW159" s="1"/>
      <c r="NC159"/>
      <c r="NE159" s="1"/>
      <c r="NK159"/>
      <c r="NM159" s="1"/>
      <c r="NS159"/>
      <c r="NU159" s="1"/>
      <c r="OA159"/>
      <c r="OC159" s="1"/>
      <c r="OI159"/>
      <c r="OK159" s="1"/>
      <c r="OQ159"/>
      <c r="OS159" s="1"/>
      <c r="OY159"/>
      <c r="PA159" s="1"/>
      <c r="PG159"/>
      <c r="PI159" s="1"/>
      <c r="PO159"/>
      <c r="PQ159" s="1"/>
      <c r="PW159"/>
      <c r="PY159" s="1"/>
      <c r="QE159"/>
      <c r="QG159" s="1"/>
      <c r="QM159"/>
      <c r="QO159" s="1"/>
      <c r="QU159"/>
      <c r="QW159" s="1"/>
      <c r="RC159"/>
      <c r="RE159" s="1"/>
      <c r="RK159"/>
      <c r="RM159" s="1"/>
      <c r="RS159"/>
      <c r="RU159" s="1"/>
      <c r="SA159"/>
      <c r="SC159" s="1"/>
      <c r="SI159"/>
      <c r="SK159" s="1"/>
      <c r="SQ159"/>
      <c r="SS159" s="1"/>
      <c r="SY159"/>
      <c r="TA159" s="1"/>
      <c r="TG159"/>
      <c r="TI159" s="1"/>
      <c r="TO159"/>
      <c r="TQ159" s="1"/>
      <c r="TW159"/>
      <c r="TY159" s="1"/>
      <c r="UE159"/>
      <c r="UG159" s="1"/>
      <c r="UM159"/>
      <c r="UO159" s="1"/>
      <c r="UU159"/>
      <c r="UW159" s="1"/>
      <c r="VC159"/>
      <c r="VE159" s="1"/>
      <c r="VK159"/>
      <c r="VM159" s="1"/>
      <c r="VS159"/>
      <c r="VU159" s="1"/>
      <c r="WA159"/>
      <c r="WC159" s="1"/>
      <c r="WI159"/>
      <c r="WK159" s="1"/>
      <c r="WQ159"/>
      <c r="WS159" s="1"/>
      <c r="WY159"/>
      <c r="XA159" s="1"/>
      <c r="XG159"/>
      <c r="XI159" s="1"/>
      <c r="XO159"/>
      <c r="XQ159" s="1"/>
      <c r="XW159"/>
      <c r="XY159" s="1"/>
      <c r="YE159"/>
      <c r="YG159" s="1"/>
      <c r="YM159"/>
      <c r="YO159" s="1"/>
      <c r="YU159"/>
      <c r="YW159" s="1"/>
      <c r="ZC159"/>
      <c r="ZE159" s="1"/>
      <c r="ZK159"/>
      <c r="ZM159" s="1"/>
      <c r="ZS159"/>
      <c r="ZU159" s="1"/>
      <c r="AAA159"/>
      <c r="AAC159" s="1"/>
      <c r="AAI159"/>
      <c r="AAK159" s="1"/>
      <c r="AAQ159"/>
      <c r="AAS159" s="1"/>
      <c r="AAY159"/>
      <c r="ABA159" s="1"/>
      <c r="ABG159"/>
      <c r="ABI159" s="1"/>
      <c r="ABO159"/>
      <c r="ABQ159" s="1"/>
      <c r="ABW159"/>
      <c r="ABY159" s="1"/>
      <c r="ACE159"/>
      <c r="ACG159" s="1"/>
      <c r="ACM159"/>
      <c r="ACO159" s="1"/>
      <c r="ACU159"/>
      <c r="ACW159" s="1"/>
      <c r="ADC159"/>
      <c r="ADE159" s="1"/>
      <c r="ADK159"/>
      <c r="ADM159" s="1"/>
      <c r="ADS159"/>
      <c r="ADU159" s="1"/>
      <c r="AEA159"/>
      <c r="AEC159" s="1"/>
      <c r="AEI159"/>
      <c r="AEK159" s="1"/>
      <c r="AEQ159"/>
      <c r="AES159" s="1"/>
      <c r="AEY159"/>
      <c r="AFA159" s="1"/>
      <c r="AFG159"/>
      <c r="AFI159" s="1"/>
      <c r="AFO159"/>
      <c r="AFQ159" s="1"/>
      <c r="AFW159"/>
      <c r="AFY159" s="1"/>
      <c r="AGE159"/>
      <c r="AGG159" s="1"/>
      <c r="AGM159"/>
      <c r="AGO159" s="1"/>
      <c r="AGU159"/>
      <c r="AGW159" s="1"/>
      <c r="AHC159"/>
      <c r="AHE159" s="1"/>
      <c r="AHK159"/>
      <c r="AHM159" s="1"/>
      <c r="AHS159"/>
      <c r="AHU159" s="1"/>
      <c r="AIA159"/>
      <c r="AIC159" s="1"/>
      <c r="AII159"/>
      <c r="AIK159" s="1"/>
      <c r="AIQ159"/>
      <c r="AIS159" s="1"/>
      <c r="AIY159"/>
      <c r="AJA159" s="1"/>
      <c r="AJG159"/>
      <c r="AJI159" s="1"/>
      <c r="AJO159"/>
      <c r="AJQ159" s="1"/>
      <c r="AJW159"/>
      <c r="AJY159" s="1"/>
      <c r="AKE159"/>
      <c r="AKG159" s="1"/>
      <c r="AKM159"/>
      <c r="AKO159" s="1"/>
      <c r="AKU159"/>
      <c r="AKW159" s="1"/>
      <c r="ALC159"/>
      <c r="ALE159" s="1"/>
      <c r="ALK159"/>
      <c r="ALM159" s="1"/>
      <c r="ALS159"/>
      <c r="ALU159" s="1"/>
      <c r="AMA159"/>
      <c r="AMC159" s="1"/>
      <c r="AMI159"/>
      <c r="AMK159" s="1"/>
      <c r="AMQ159"/>
      <c r="AMS159" s="1"/>
      <c r="AMY159"/>
      <c r="ANA159" s="1"/>
      <c r="ANG159"/>
      <c r="ANI159" s="1"/>
      <c r="ANO159"/>
      <c r="ANQ159" s="1"/>
      <c r="ANW159"/>
      <c r="ANY159" s="1"/>
      <c r="AOE159"/>
      <c r="AOG159" s="1"/>
      <c r="AOM159"/>
      <c r="AOO159" s="1"/>
      <c r="AOU159"/>
      <c r="AOW159" s="1"/>
      <c r="APC159"/>
      <c r="APE159" s="1"/>
      <c r="APK159"/>
      <c r="APM159" s="1"/>
      <c r="APS159"/>
      <c r="APU159" s="1"/>
      <c r="AQA159"/>
      <c r="AQC159" s="1"/>
      <c r="AQI159"/>
      <c r="AQK159" s="1"/>
      <c r="AQQ159"/>
      <c r="AQS159" s="1"/>
      <c r="AQY159"/>
      <c r="ARA159" s="1"/>
      <c r="ARG159"/>
      <c r="ARI159" s="1"/>
      <c r="ARO159"/>
      <c r="ARQ159" s="1"/>
      <c r="ARW159"/>
      <c r="ARY159" s="1"/>
      <c r="ASE159"/>
      <c r="ASG159" s="1"/>
      <c r="ASM159"/>
      <c r="ASO159" s="1"/>
      <c r="ASU159"/>
      <c r="ASW159" s="1"/>
      <c r="ATC159"/>
      <c r="ATE159" s="1"/>
      <c r="ATK159"/>
      <c r="ATM159" s="1"/>
      <c r="ATS159"/>
      <c r="ATU159" s="1"/>
      <c r="AUA159"/>
      <c r="AUC159" s="1"/>
      <c r="AUI159"/>
      <c r="AUK159" s="1"/>
      <c r="AUQ159"/>
      <c r="AUS159" s="1"/>
      <c r="AUY159"/>
      <c r="AVA159" s="1"/>
      <c r="AVG159"/>
      <c r="AVI159" s="1"/>
      <c r="AVO159"/>
      <c r="AVQ159" s="1"/>
      <c r="AVW159"/>
      <c r="AVY159" s="1"/>
      <c r="AWE159"/>
      <c r="AWG159" s="1"/>
      <c r="AWM159"/>
      <c r="AWO159" s="1"/>
      <c r="AWU159"/>
      <c r="AWW159" s="1"/>
      <c r="AXC159"/>
      <c r="AXE159" s="1"/>
      <c r="AXK159"/>
      <c r="AXM159" s="1"/>
      <c r="AXS159"/>
      <c r="AXU159" s="1"/>
      <c r="AYA159"/>
      <c r="AYC159" s="1"/>
      <c r="AYI159"/>
      <c r="AYK159" s="1"/>
      <c r="AYQ159"/>
      <c r="AYS159" s="1"/>
      <c r="AYY159"/>
      <c r="AZA159" s="1"/>
      <c r="AZG159"/>
      <c r="AZI159" s="1"/>
      <c r="AZO159"/>
      <c r="AZQ159" s="1"/>
      <c r="AZW159"/>
      <c r="AZY159" s="1"/>
      <c r="BAE159"/>
      <c r="BAG159" s="1"/>
      <c r="BAM159"/>
      <c r="BAO159" s="1"/>
      <c r="BAU159"/>
      <c r="BAW159" s="1"/>
      <c r="BBC159"/>
      <c r="BBE159" s="1"/>
      <c r="BBK159"/>
      <c r="BBM159" s="1"/>
      <c r="BBS159"/>
      <c r="BBU159" s="1"/>
      <c r="BCA159"/>
      <c r="BCC159" s="1"/>
      <c r="BCI159"/>
      <c r="BCK159" s="1"/>
      <c r="BCQ159"/>
      <c r="BCS159" s="1"/>
      <c r="BCY159"/>
      <c r="BDA159" s="1"/>
      <c r="BDG159"/>
      <c r="BDI159" s="1"/>
      <c r="BDO159"/>
      <c r="BDQ159" s="1"/>
      <c r="BDW159"/>
      <c r="BDY159" s="1"/>
      <c r="BEE159"/>
      <c r="BEG159" s="1"/>
      <c r="BEM159"/>
      <c r="BEO159" s="1"/>
      <c r="BEU159"/>
      <c r="BEW159" s="1"/>
      <c r="BFC159"/>
      <c r="BFE159" s="1"/>
      <c r="BFK159"/>
      <c r="BFM159" s="1"/>
      <c r="BFS159"/>
      <c r="BFU159" s="1"/>
      <c r="BGA159"/>
      <c r="BGC159" s="1"/>
      <c r="BGI159"/>
      <c r="BGK159" s="1"/>
      <c r="BGQ159"/>
      <c r="BGS159" s="1"/>
      <c r="BGY159"/>
      <c r="BHA159" s="1"/>
      <c r="BHG159"/>
      <c r="BHI159" s="1"/>
      <c r="BHO159"/>
      <c r="BHQ159" s="1"/>
      <c r="BHW159"/>
      <c r="BHY159" s="1"/>
      <c r="BIE159"/>
      <c r="BIG159" s="1"/>
      <c r="BIM159"/>
      <c r="BIO159" s="1"/>
      <c r="BIU159"/>
      <c r="BIW159" s="1"/>
      <c r="BJC159"/>
      <c r="BJE159" s="1"/>
      <c r="BJK159"/>
      <c r="BJM159" s="1"/>
      <c r="BJS159"/>
      <c r="BJU159" s="1"/>
      <c r="BKA159"/>
      <c r="BKC159" s="1"/>
      <c r="BKI159"/>
      <c r="BKK159" s="1"/>
      <c r="BKQ159"/>
      <c r="BKS159" s="1"/>
      <c r="BKY159"/>
      <c r="BLA159" s="1"/>
      <c r="BLG159"/>
      <c r="BLI159" s="1"/>
      <c r="BLO159"/>
      <c r="BLQ159" s="1"/>
      <c r="BLW159"/>
      <c r="BLY159" s="1"/>
      <c r="BME159"/>
      <c r="BMG159" s="1"/>
      <c r="BMM159"/>
      <c r="BMO159" s="1"/>
      <c r="BMU159"/>
      <c r="BMW159" s="1"/>
      <c r="BNC159"/>
      <c r="BNE159" s="1"/>
      <c r="BNK159"/>
      <c r="BNM159" s="1"/>
      <c r="BNS159"/>
      <c r="BNU159" s="1"/>
      <c r="BOA159"/>
      <c r="BOC159" s="1"/>
      <c r="BOI159"/>
      <c r="BOK159" s="1"/>
      <c r="BOQ159"/>
      <c r="BOS159" s="1"/>
      <c r="BOY159"/>
      <c r="BPA159" s="1"/>
      <c r="BPG159"/>
      <c r="BPI159" s="1"/>
      <c r="BPO159"/>
      <c r="BPQ159" s="1"/>
      <c r="BPW159"/>
      <c r="BPY159" s="1"/>
      <c r="BQE159"/>
      <c r="BQG159" s="1"/>
      <c r="BQM159"/>
      <c r="BQO159" s="1"/>
      <c r="BQU159"/>
      <c r="BQW159" s="1"/>
      <c r="BRC159"/>
      <c r="BRE159" s="1"/>
      <c r="BRK159"/>
      <c r="BRM159" s="1"/>
      <c r="BRS159"/>
      <c r="BRU159" s="1"/>
      <c r="BSA159"/>
      <c r="BSC159" s="1"/>
      <c r="BSI159"/>
      <c r="BSK159" s="1"/>
      <c r="BSQ159"/>
      <c r="BSS159" s="1"/>
      <c r="BSY159"/>
      <c r="BTA159" s="1"/>
      <c r="BTG159"/>
      <c r="BTI159" s="1"/>
      <c r="BTO159"/>
      <c r="BTQ159" s="1"/>
      <c r="BTW159"/>
      <c r="BTY159" s="1"/>
      <c r="BUE159"/>
      <c r="BUG159" s="1"/>
      <c r="BUM159"/>
      <c r="BUO159" s="1"/>
      <c r="BUU159"/>
      <c r="BUW159" s="1"/>
      <c r="BVC159"/>
      <c r="BVE159" s="1"/>
      <c r="BVK159"/>
      <c r="BVM159" s="1"/>
      <c r="BVS159"/>
      <c r="BVU159" s="1"/>
      <c r="BWA159"/>
      <c r="BWC159" s="1"/>
      <c r="BWI159"/>
      <c r="BWK159" s="1"/>
      <c r="BWQ159"/>
      <c r="BWS159" s="1"/>
      <c r="BWY159"/>
      <c r="BXA159" s="1"/>
      <c r="BXG159"/>
      <c r="BXI159" s="1"/>
      <c r="BXO159"/>
      <c r="BXQ159" s="1"/>
      <c r="BXW159"/>
      <c r="BXY159" s="1"/>
      <c r="BYE159"/>
      <c r="BYG159" s="1"/>
      <c r="BYM159"/>
      <c r="BYO159" s="1"/>
      <c r="BYU159"/>
      <c r="BYW159" s="1"/>
      <c r="BZC159"/>
      <c r="BZE159" s="1"/>
      <c r="BZK159"/>
      <c r="BZM159" s="1"/>
      <c r="BZS159"/>
      <c r="BZU159" s="1"/>
      <c r="CAA159"/>
      <c r="CAC159" s="1"/>
      <c r="CAI159"/>
      <c r="CAK159" s="1"/>
      <c r="CAQ159"/>
      <c r="CAS159" s="1"/>
      <c r="CAY159"/>
      <c r="CBA159" s="1"/>
      <c r="CBG159"/>
      <c r="CBI159" s="1"/>
      <c r="CBO159"/>
      <c r="CBQ159" s="1"/>
      <c r="CBW159"/>
      <c r="CBY159" s="1"/>
      <c r="CCE159"/>
      <c r="CCG159" s="1"/>
      <c r="CCM159"/>
      <c r="CCO159" s="1"/>
      <c r="CCU159"/>
      <c r="CCW159" s="1"/>
      <c r="CDC159"/>
      <c r="CDE159" s="1"/>
      <c r="CDK159"/>
      <c r="CDM159" s="1"/>
      <c r="CDS159"/>
      <c r="CDU159" s="1"/>
      <c r="CEA159"/>
      <c r="CEC159" s="1"/>
      <c r="CEI159"/>
      <c r="CEK159" s="1"/>
      <c r="CEQ159"/>
      <c r="CES159" s="1"/>
      <c r="CEY159"/>
      <c r="CFA159" s="1"/>
      <c r="CFG159"/>
      <c r="CFI159" s="1"/>
      <c r="CFO159"/>
      <c r="CFQ159" s="1"/>
      <c r="CFW159"/>
      <c r="CFY159" s="1"/>
      <c r="CGE159"/>
      <c r="CGG159" s="1"/>
      <c r="CGM159"/>
      <c r="CGO159" s="1"/>
      <c r="CGU159"/>
      <c r="CGW159" s="1"/>
      <c r="CHC159"/>
      <c r="CHE159" s="1"/>
      <c r="CHK159"/>
      <c r="CHM159" s="1"/>
      <c r="CHS159"/>
      <c r="CHU159" s="1"/>
      <c r="CIA159"/>
      <c r="CIC159" s="1"/>
      <c r="CII159"/>
      <c r="CIK159" s="1"/>
      <c r="CIQ159"/>
      <c r="CIS159" s="1"/>
      <c r="CIY159"/>
      <c r="CJA159" s="1"/>
      <c r="CJG159"/>
      <c r="CJI159" s="1"/>
      <c r="CJO159"/>
      <c r="CJQ159" s="1"/>
      <c r="CJW159"/>
      <c r="CJY159" s="1"/>
      <c r="CKE159"/>
      <c r="CKG159" s="1"/>
      <c r="CKM159"/>
      <c r="CKO159" s="1"/>
      <c r="CKU159"/>
      <c r="CKW159" s="1"/>
      <c r="CLC159"/>
      <c r="CLE159" s="1"/>
      <c r="CLK159"/>
      <c r="CLM159" s="1"/>
      <c r="CLS159"/>
      <c r="CLU159" s="1"/>
      <c r="CMA159"/>
      <c r="CMC159" s="1"/>
      <c r="CMI159"/>
      <c r="CMK159" s="1"/>
      <c r="CMQ159"/>
      <c r="CMS159" s="1"/>
      <c r="CMY159"/>
      <c r="CNA159" s="1"/>
      <c r="CNG159"/>
      <c r="CNI159" s="1"/>
      <c r="CNO159"/>
      <c r="CNQ159" s="1"/>
      <c r="CNW159"/>
      <c r="CNY159" s="1"/>
      <c r="COE159"/>
      <c r="COG159" s="1"/>
      <c r="COM159"/>
      <c r="COO159" s="1"/>
      <c r="COU159"/>
      <c r="COW159" s="1"/>
      <c r="CPC159"/>
      <c r="CPE159" s="1"/>
      <c r="CPK159"/>
      <c r="CPM159" s="1"/>
      <c r="CPS159"/>
      <c r="CPU159" s="1"/>
      <c r="CQA159"/>
      <c r="CQC159" s="1"/>
      <c r="CQI159"/>
      <c r="CQK159" s="1"/>
      <c r="CQQ159"/>
      <c r="CQS159" s="1"/>
      <c r="CQY159"/>
      <c r="CRA159" s="1"/>
      <c r="CRG159"/>
      <c r="CRI159" s="1"/>
      <c r="CRO159"/>
      <c r="CRQ159" s="1"/>
      <c r="CRW159"/>
      <c r="CRY159" s="1"/>
      <c r="CSE159"/>
      <c r="CSG159" s="1"/>
      <c r="CSM159"/>
      <c r="CSO159" s="1"/>
      <c r="CSU159"/>
      <c r="CSW159" s="1"/>
      <c r="CTC159"/>
      <c r="CTE159" s="1"/>
      <c r="CTK159"/>
      <c r="CTM159" s="1"/>
      <c r="CTS159"/>
      <c r="CTU159" s="1"/>
      <c r="CUA159"/>
      <c r="CUC159" s="1"/>
      <c r="CUI159"/>
      <c r="CUK159" s="1"/>
      <c r="CUQ159"/>
      <c r="CUS159" s="1"/>
      <c r="CUY159"/>
      <c r="CVA159" s="1"/>
      <c r="CVG159"/>
      <c r="CVI159" s="1"/>
      <c r="CVO159"/>
      <c r="CVQ159" s="1"/>
      <c r="CVW159"/>
      <c r="CVY159" s="1"/>
      <c r="CWE159"/>
      <c r="CWG159" s="1"/>
      <c r="CWM159"/>
      <c r="CWO159" s="1"/>
      <c r="CWU159"/>
      <c r="CWW159" s="1"/>
      <c r="CXC159"/>
      <c r="CXE159" s="1"/>
      <c r="CXK159"/>
      <c r="CXM159" s="1"/>
      <c r="CXS159"/>
      <c r="CXU159" s="1"/>
      <c r="CYA159"/>
      <c r="CYC159" s="1"/>
      <c r="CYI159"/>
      <c r="CYK159" s="1"/>
      <c r="CYQ159"/>
      <c r="CYS159" s="1"/>
      <c r="CYY159"/>
      <c r="CZA159" s="1"/>
      <c r="CZG159"/>
      <c r="CZI159" s="1"/>
      <c r="CZO159"/>
      <c r="CZQ159" s="1"/>
      <c r="CZW159"/>
      <c r="CZY159" s="1"/>
      <c r="DAE159"/>
      <c r="DAG159" s="1"/>
      <c r="DAM159"/>
      <c r="DAO159" s="1"/>
      <c r="DAU159"/>
      <c r="DAW159" s="1"/>
      <c r="DBC159"/>
      <c r="DBE159" s="1"/>
      <c r="DBK159"/>
      <c r="DBM159" s="1"/>
      <c r="DBS159"/>
      <c r="DBU159" s="1"/>
      <c r="DCA159"/>
      <c r="DCC159" s="1"/>
      <c r="DCI159"/>
      <c r="DCK159" s="1"/>
      <c r="DCQ159"/>
      <c r="DCS159" s="1"/>
      <c r="DCY159"/>
      <c r="DDA159" s="1"/>
      <c r="DDG159"/>
      <c r="DDI159" s="1"/>
      <c r="DDO159"/>
      <c r="DDQ159" s="1"/>
      <c r="DDW159"/>
      <c r="DDY159" s="1"/>
      <c r="DEE159"/>
      <c r="DEG159" s="1"/>
      <c r="DEM159"/>
      <c r="DEO159" s="1"/>
      <c r="DEU159"/>
      <c r="DEW159" s="1"/>
      <c r="DFC159"/>
      <c r="DFE159" s="1"/>
      <c r="DFK159"/>
      <c r="DFM159" s="1"/>
      <c r="DFS159"/>
      <c r="DFU159" s="1"/>
      <c r="DGA159"/>
      <c r="DGC159" s="1"/>
      <c r="DGI159"/>
      <c r="DGK159" s="1"/>
      <c r="DGQ159"/>
      <c r="DGS159" s="1"/>
      <c r="DGY159"/>
      <c r="DHA159" s="1"/>
      <c r="DHG159"/>
      <c r="DHI159" s="1"/>
      <c r="DHO159"/>
      <c r="DHQ159" s="1"/>
      <c r="DHW159"/>
      <c r="DHY159" s="1"/>
      <c r="DIE159"/>
      <c r="DIG159" s="1"/>
      <c r="DIM159"/>
      <c r="DIO159" s="1"/>
      <c r="DIU159"/>
      <c r="DIW159" s="1"/>
      <c r="DJC159"/>
      <c r="DJE159" s="1"/>
      <c r="DJK159"/>
      <c r="DJM159" s="1"/>
      <c r="DJS159"/>
      <c r="DJU159" s="1"/>
      <c r="DKA159"/>
      <c r="DKC159" s="1"/>
      <c r="DKI159"/>
      <c r="DKK159" s="1"/>
      <c r="DKQ159"/>
      <c r="DKS159" s="1"/>
      <c r="DKY159"/>
      <c r="DLA159" s="1"/>
      <c r="DLG159"/>
      <c r="DLI159" s="1"/>
      <c r="DLO159"/>
      <c r="DLQ159" s="1"/>
      <c r="DLW159"/>
      <c r="DLY159" s="1"/>
      <c r="DME159"/>
      <c r="DMG159" s="1"/>
      <c r="DMM159"/>
      <c r="DMO159" s="1"/>
      <c r="DMU159"/>
      <c r="DMW159" s="1"/>
      <c r="DNC159"/>
      <c r="DNE159" s="1"/>
      <c r="DNK159"/>
      <c r="DNM159" s="1"/>
      <c r="DNS159"/>
      <c r="DNU159" s="1"/>
      <c r="DOA159"/>
      <c r="DOC159" s="1"/>
      <c r="DOI159"/>
      <c r="DOK159" s="1"/>
      <c r="DOQ159"/>
      <c r="DOS159" s="1"/>
      <c r="DOY159"/>
      <c r="DPA159" s="1"/>
      <c r="DPG159"/>
      <c r="DPI159" s="1"/>
      <c r="DPO159"/>
      <c r="DPQ159" s="1"/>
      <c r="DPW159"/>
      <c r="DPY159" s="1"/>
      <c r="DQE159"/>
      <c r="DQG159" s="1"/>
      <c r="DQM159"/>
      <c r="DQO159" s="1"/>
      <c r="DQU159"/>
      <c r="DQW159" s="1"/>
      <c r="DRC159"/>
      <c r="DRE159" s="1"/>
      <c r="DRK159"/>
      <c r="DRM159" s="1"/>
      <c r="DRS159"/>
      <c r="DRU159" s="1"/>
      <c r="DSA159"/>
      <c r="DSC159" s="1"/>
      <c r="DSI159"/>
      <c r="DSK159" s="1"/>
      <c r="DSQ159"/>
      <c r="DSS159" s="1"/>
      <c r="DSY159"/>
      <c r="DTA159" s="1"/>
      <c r="DTG159"/>
      <c r="DTI159" s="1"/>
      <c r="DTO159"/>
      <c r="DTQ159" s="1"/>
      <c r="DTW159"/>
      <c r="DTY159" s="1"/>
      <c r="DUE159"/>
      <c r="DUG159" s="1"/>
      <c r="DUM159"/>
      <c r="DUO159" s="1"/>
      <c r="DUU159"/>
      <c r="DUW159" s="1"/>
      <c r="DVC159"/>
      <c r="DVE159" s="1"/>
      <c r="DVK159"/>
      <c r="DVM159" s="1"/>
      <c r="DVS159"/>
      <c r="DVU159" s="1"/>
      <c r="DWA159"/>
      <c r="DWC159" s="1"/>
      <c r="DWI159"/>
      <c r="DWK159" s="1"/>
      <c r="DWQ159"/>
      <c r="DWS159" s="1"/>
      <c r="DWY159"/>
      <c r="DXA159" s="1"/>
      <c r="DXG159"/>
      <c r="DXI159" s="1"/>
      <c r="DXO159"/>
      <c r="DXQ159" s="1"/>
      <c r="DXW159"/>
      <c r="DXY159" s="1"/>
      <c r="DYE159"/>
      <c r="DYG159" s="1"/>
      <c r="DYM159"/>
      <c r="DYO159" s="1"/>
      <c r="DYU159"/>
      <c r="DYW159" s="1"/>
      <c r="DZC159"/>
      <c r="DZE159" s="1"/>
      <c r="DZK159"/>
      <c r="DZM159" s="1"/>
      <c r="DZS159"/>
      <c r="DZU159" s="1"/>
      <c r="EAA159"/>
      <c r="EAC159" s="1"/>
      <c r="EAI159"/>
      <c r="EAK159" s="1"/>
      <c r="EAQ159"/>
      <c r="EAS159" s="1"/>
      <c r="EAY159"/>
      <c r="EBA159" s="1"/>
      <c r="EBG159"/>
      <c r="EBI159" s="1"/>
      <c r="EBO159"/>
      <c r="EBQ159" s="1"/>
      <c r="EBW159"/>
      <c r="EBY159" s="1"/>
      <c r="ECE159"/>
      <c r="ECG159" s="1"/>
      <c r="ECM159"/>
      <c r="ECO159" s="1"/>
      <c r="ECU159"/>
      <c r="ECW159" s="1"/>
      <c r="EDC159"/>
      <c r="EDE159" s="1"/>
      <c r="EDK159"/>
      <c r="EDM159" s="1"/>
      <c r="EDS159"/>
      <c r="EDU159" s="1"/>
      <c r="EEA159"/>
      <c r="EEC159" s="1"/>
      <c r="EEI159"/>
      <c r="EEK159" s="1"/>
      <c r="EEQ159"/>
      <c r="EES159" s="1"/>
      <c r="EEY159"/>
      <c r="EFA159" s="1"/>
      <c r="EFG159"/>
      <c r="EFI159" s="1"/>
      <c r="EFO159"/>
      <c r="EFQ159" s="1"/>
      <c r="EFW159"/>
      <c r="EFY159" s="1"/>
      <c r="EGE159"/>
      <c r="EGG159" s="1"/>
      <c r="EGM159"/>
      <c r="EGO159" s="1"/>
      <c r="EGU159"/>
      <c r="EGW159" s="1"/>
      <c r="EHC159"/>
      <c r="EHE159" s="1"/>
      <c r="EHK159"/>
      <c r="EHM159" s="1"/>
      <c r="EHS159"/>
      <c r="EHU159" s="1"/>
      <c r="EIA159"/>
      <c r="EIC159" s="1"/>
      <c r="EII159"/>
      <c r="EIK159" s="1"/>
      <c r="EIQ159"/>
      <c r="EIS159" s="1"/>
      <c r="EIY159"/>
      <c r="EJA159" s="1"/>
      <c r="EJG159"/>
      <c r="EJI159" s="1"/>
      <c r="EJO159"/>
      <c r="EJQ159" s="1"/>
      <c r="EJW159"/>
      <c r="EJY159" s="1"/>
      <c r="EKE159"/>
      <c r="EKG159" s="1"/>
      <c r="EKM159"/>
      <c r="EKO159" s="1"/>
      <c r="EKU159"/>
      <c r="EKW159" s="1"/>
      <c r="ELC159"/>
      <c r="ELE159" s="1"/>
      <c r="ELK159"/>
      <c r="ELM159" s="1"/>
      <c r="ELS159"/>
      <c r="ELU159" s="1"/>
      <c r="EMA159"/>
      <c r="EMC159" s="1"/>
      <c r="EMI159"/>
      <c r="EMK159" s="1"/>
      <c r="EMQ159"/>
      <c r="EMS159" s="1"/>
      <c r="EMY159"/>
      <c r="ENA159" s="1"/>
      <c r="ENG159"/>
      <c r="ENI159" s="1"/>
      <c r="ENO159"/>
      <c r="ENQ159" s="1"/>
      <c r="ENW159"/>
      <c r="ENY159" s="1"/>
      <c r="EOE159"/>
      <c r="EOG159" s="1"/>
      <c r="EOM159"/>
      <c r="EOO159" s="1"/>
      <c r="EOU159"/>
      <c r="EOW159" s="1"/>
      <c r="EPC159"/>
      <c r="EPE159" s="1"/>
      <c r="EPK159"/>
      <c r="EPM159" s="1"/>
      <c r="EPS159"/>
      <c r="EPU159" s="1"/>
      <c r="EQA159"/>
      <c r="EQC159" s="1"/>
      <c r="EQI159"/>
      <c r="EQK159" s="1"/>
      <c r="EQQ159"/>
      <c r="EQS159" s="1"/>
      <c r="EQY159"/>
      <c r="ERA159" s="1"/>
      <c r="ERG159"/>
      <c r="ERI159" s="1"/>
      <c r="ERO159"/>
      <c r="ERQ159" s="1"/>
      <c r="ERW159"/>
      <c r="ERY159" s="1"/>
      <c r="ESE159"/>
      <c r="ESG159" s="1"/>
      <c r="ESM159"/>
      <c r="ESO159" s="1"/>
      <c r="ESU159"/>
      <c r="ESW159" s="1"/>
      <c r="ETC159"/>
      <c r="ETE159" s="1"/>
      <c r="ETK159"/>
      <c r="ETM159" s="1"/>
      <c r="ETS159"/>
      <c r="ETU159" s="1"/>
      <c r="EUA159"/>
      <c r="EUC159" s="1"/>
      <c r="EUI159"/>
      <c r="EUK159" s="1"/>
      <c r="EUQ159"/>
      <c r="EUS159" s="1"/>
      <c r="EUY159"/>
      <c r="EVA159" s="1"/>
      <c r="EVG159"/>
      <c r="EVI159" s="1"/>
      <c r="EVO159"/>
      <c r="EVQ159" s="1"/>
      <c r="EVW159"/>
      <c r="EVY159" s="1"/>
      <c r="EWE159"/>
      <c r="EWG159" s="1"/>
      <c r="EWM159"/>
      <c r="EWO159" s="1"/>
      <c r="EWU159"/>
      <c r="EWW159" s="1"/>
      <c r="EXC159"/>
      <c r="EXE159" s="1"/>
      <c r="EXK159"/>
      <c r="EXM159" s="1"/>
      <c r="EXS159"/>
      <c r="EXU159" s="1"/>
      <c r="EYA159"/>
      <c r="EYC159" s="1"/>
      <c r="EYI159"/>
      <c r="EYK159" s="1"/>
      <c r="EYQ159"/>
      <c r="EYS159" s="1"/>
      <c r="EYY159"/>
      <c r="EZA159" s="1"/>
      <c r="EZG159"/>
      <c r="EZI159" s="1"/>
      <c r="EZO159"/>
      <c r="EZQ159" s="1"/>
      <c r="EZW159"/>
      <c r="EZY159" s="1"/>
      <c r="FAE159"/>
      <c r="FAG159" s="1"/>
      <c r="FAM159"/>
      <c r="FAO159" s="1"/>
      <c r="FAU159"/>
      <c r="FAW159" s="1"/>
      <c r="FBC159"/>
      <c r="FBE159" s="1"/>
      <c r="FBK159"/>
      <c r="FBM159" s="1"/>
      <c r="FBS159"/>
      <c r="FBU159" s="1"/>
      <c r="FCA159"/>
      <c r="FCC159" s="1"/>
      <c r="FCI159"/>
      <c r="FCK159" s="1"/>
      <c r="FCQ159"/>
      <c r="FCS159" s="1"/>
      <c r="FCY159"/>
      <c r="FDA159" s="1"/>
      <c r="FDG159"/>
      <c r="FDI159" s="1"/>
      <c r="FDO159"/>
      <c r="FDQ159" s="1"/>
      <c r="FDW159"/>
      <c r="FDY159" s="1"/>
      <c r="FEE159"/>
      <c r="FEG159" s="1"/>
      <c r="FEM159"/>
      <c r="FEO159" s="1"/>
      <c r="FEU159"/>
      <c r="FEW159" s="1"/>
      <c r="FFC159"/>
      <c r="FFE159" s="1"/>
      <c r="FFK159"/>
      <c r="FFM159" s="1"/>
      <c r="FFS159"/>
      <c r="FFU159" s="1"/>
      <c r="FGA159"/>
      <c r="FGC159" s="1"/>
      <c r="FGI159"/>
      <c r="FGK159" s="1"/>
      <c r="FGQ159"/>
      <c r="FGS159" s="1"/>
      <c r="FGY159"/>
      <c r="FHA159" s="1"/>
      <c r="FHG159"/>
      <c r="FHI159" s="1"/>
      <c r="FHO159"/>
      <c r="FHQ159" s="1"/>
      <c r="FHW159"/>
      <c r="FHY159" s="1"/>
      <c r="FIE159"/>
      <c r="FIG159" s="1"/>
      <c r="FIM159"/>
      <c r="FIO159" s="1"/>
      <c r="FIU159"/>
      <c r="FIW159" s="1"/>
      <c r="FJC159"/>
      <c r="FJE159" s="1"/>
      <c r="FJK159"/>
      <c r="FJM159" s="1"/>
      <c r="FJS159"/>
      <c r="FJU159" s="1"/>
      <c r="FKA159"/>
      <c r="FKC159" s="1"/>
      <c r="FKI159"/>
      <c r="FKK159" s="1"/>
      <c r="FKQ159"/>
      <c r="FKS159" s="1"/>
      <c r="FKY159"/>
      <c r="FLA159" s="1"/>
      <c r="FLG159"/>
      <c r="FLI159" s="1"/>
      <c r="FLO159"/>
      <c r="FLQ159" s="1"/>
      <c r="FLW159"/>
      <c r="FLY159" s="1"/>
      <c r="FME159"/>
      <c r="FMG159" s="1"/>
      <c r="FMM159"/>
      <c r="FMO159" s="1"/>
      <c r="FMU159"/>
      <c r="FMW159" s="1"/>
      <c r="FNC159"/>
      <c r="FNE159" s="1"/>
      <c r="FNK159"/>
      <c r="FNM159" s="1"/>
      <c r="FNS159"/>
      <c r="FNU159" s="1"/>
      <c r="FOA159"/>
      <c r="FOC159" s="1"/>
      <c r="FOI159"/>
      <c r="FOK159" s="1"/>
      <c r="FOQ159"/>
      <c r="FOS159" s="1"/>
      <c r="FOY159"/>
      <c r="FPA159" s="1"/>
      <c r="FPG159"/>
      <c r="FPI159" s="1"/>
      <c r="FPO159"/>
      <c r="FPQ159" s="1"/>
      <c r="FPW159"/>
      <c r="FPY159" s="1"/>
      <c r="FQE159"/>
      <c r="FQG159" s="1"/>
      <c r="FQM159"/>
      <c r="FQO159" s="1"/>
      <c r="FQU159"/>
      <c r="FQW159" s="1"/>
      <c r="FRC159"/>
      <c r="FRE159" s="1"/>
      <c r="FRK159"/>
      <c r="FRM159" s="1"/>
      <c r="FRS159"/>
      <c r="FRU159" s="1"/>
      <c r="FSA159"/>
      <c r="FSC159" s="1"/>
      <c r="FSI159"/>
      <c r="FSK159" s="1"/>
      <c r="FSQ159"/>
      <c r="FSS159" s="1"/>
      <c r="FSY159"/>
      <c r="FTA159" s="1"/>
      <c r="FTG159"/>
      <c r="FTI159" s="1"/>
      <c r="FTO159"/>
      <c r="FTQ159" s="1"/>
      <c r="FTW159"/>
      <c r="FTY159" s="1"/>
      <c r="FUE159"/>
      <c r="FUG159" s="1"/>
      <c r="FUM159"/>
      <c r="FUO159" s="1"/>
      <c r="FUU159"/>
      <c r="FUW159" s="1"/>
      <c r="FVC159"/>
      <c r="FVE159" s="1"/>
      <c r="FVK159"/>
      <c r="FVM159" s="1"/>
      <c r="FVS159"/>
      <c r="FVU159" s="1"/>
      <c r="FWA159"/>
      <c r="FWC159" s="1"/>
      <c r="FWI159"/>
      <c r="FWK159" s="1"/>
      <c r="FWQ159"/>
      <c r="FWS159" s="1"/>
      <c r="FWY159"/>
      <c r="FXA159" s="1"/>
      <c r="FXG159"/>
      <c r="FXI159" s="1"/>
      <c r="FXO159"/>
      <c r="FXQ159" s="1"/>
      <c r="FXW159"/>
      <c r="FXY159" s="1"/>
      <c r="FYE159"/>
      <c r="FYG159" s="1"/>
      <c r="FYM159"/>
      <c r="FYO159" s="1"/>
      <c r="FYU159"/>
      <c r="FYW159" s="1"/>
      <c r="FZC159"/>
      <c r="FZE159" s="1"/>
      <c r="FZK159"/>
      <c r="FZM159" s="1"/>
      <c r="FZS159"/>
      <c r="FZU159" s="1"/>
      <c r="GAA159"/>
      <c r="GAC159" s="1"/>
      <c r="GAI159"/>
      <c r="GAK159" s="1"/>
      <c r="GAQ159"/>
      <c r="GAS159" s="1"/>
      <c r="GAY159"/>
      <c r="GBA159" s="1"/>
      <c r="GBG159"/>
      <c r="GBI159" s="1"/>
      <c r="GBO159"/>
      <c r="GBQ159" s="1"/>
      <c r="GBW159"/>
      <c r="GBY159" s="1"/>
      <c r="GCE159"/>
      <c r="GCG159" s="1"/>
      <c r="GCM159"/>
      <c r="GCO159" s="1"/>
      <c r="GCU159"/>
      <c r="GCW159" s="1"/>
      <c r="GDC159"/>
      <c r="GDE159" s="1"/>
      <c r="GDK159"/>
      <c r="GDM159" s="1"/>
      <c r="GDS159"/>
      <c r="GDU159" s="1"/>
      <c r="GEA159"/>
      <c r="GEC159" s="1"/>
      <c r="GEI159"/>
      <c r="GEK159" s="1"/>
      <c r="GEQ159"/>
      <c r="GES159" s="1"/>
      <c r="GEY159"/>
      <c r="GFA159" s="1"/>
      <c r="GFG159"/>
      <c r="GFI159" s="1"/>
      <c r="GFO159"/>
      <c r="GFQ159" s="1"/>
      <c r="GFW159"/>
      <c r="GFY159" s="1"/>
      <c r="GGE159"/>
      <c r="GGG159" s="1"/>
      <c r="GGM159"/>
      <c r="GGO159" s="1"/>
      <c r="GGU159"/>
      <c r="GGW159" s="1"/>
      <c r="GHC159"/>
      <c r="GHE159" s="1"/>
      <c r="GHK159"/>
      <c r="GHM159" s="1"/>
      <c r="GHS159"/>
      <c r="GHU159" s="1"/>
      <c r="GIA159"/>
      <c r="GIC159" s="1"/>
      <c r="GII159"/>
      <c r="GIK159" s="1"/>
      <c r="GIQ159"/>
      <c r="GIS159" s="1"/>
      <c r="GIY159"/>
      <c r="GJA159" s="1"/>
      <c r="GJG159"/>
      <c r="GJI159" s="1"/>
      <c r="GJO159"/>
      <c r="GJQ159" s="1"/>
      <c r="GJW159"/>
      <c r="GJY159" s="1"/>
      <c r="GKE159"/>
      <c r="GKG159" s="1"/>
      <c r="GKM159"/>
      <c r="GKO159" s="1"/>
      <c r="GKU159"/>
      <c r="GKW159" s="1"/>
      <c r="GLC159"/>
      <c r="GLE159" s="1"/>
      <c r="GLK159"/>
      <c r="GLM159" s="1"/>
      <c r="GLS159"/>
      <c r="GLU159" s="1"/>
      <c r="GMA159"/>
      <c r="GMC159" s="1"/>
      <c r="GMI159"/>
      <c r="GMK159" s="1"/>
      <c r="GMQ159"/>
      <c r="GMS159" s="1"/>
      <c r="GMY159"/>
      <c r="GNA159" s="1"/>
      <c r="GNG159"/>
      <c r="GNI159" s="1"/>
      <c r="GNO159"/>
      <c r="GNQ159" s="1"/>
      <c r="GNW159"/>
      <c r="GNY159" s="1"/>
      <c r="GOE159"/>
      <c r="GOG159" s="1"/>
      <c r="GOM159"/>
      <c r="GOO159" s="1"/>
      <c r="GOU159"/>
      <c r="GOW159" s="1"/>
      <c r="GPC159"/>
      <c r="GPE159" s="1"/>
      <c r="GPK159"/>
      <c r="GPM159" s="1"/>
      <c r="GPS159"/>
      <c r="GPU159" s="1"/>
      <c r="GQA159"/>
      <c r="GQC159" s="1"/>
      <c r="GQI159"/>
      <c r="GQK159" s="1"/>
      <c r="GQQ159"/>
      <c r="GQS159" s="1"/>
      <c r="GQY159"/>
      <c r="GRA159" s="1"/>
      <c r="GRG159"/>
      <c r="GRI159" s="1"/>
      <c r="GRO159"/>
      <c r="GRQ159" s="1"/>
      <c r="GRW159"/>
      <c r="GRY159" s="1"/>
      <c r="GSE159"/>
      <c r="GSG159" s="1"/>
      <c r="GSM159"/>
      <c r="GSO159" s="1"/>
      <c r="GSU159"/>
      <c r="GSW159" s="1"/>
      <c r="GTC159"/>
      <c r="GTE159" s="1"/>
      <c r="GTK159"/>
      <c r="GTM159" s="1"/>
      <c r="GTS159"/>
      <c r="GTU159" s="1"/>
      <c r="GUA159"/>
      <c r="GUC159" s="1"/>
      <c r="GUI159"/>
      <c r="GUK159" s="1"/>
      <c r="GUQ159"/>
      <c r="GUS159" s="1"/>
      <c r="GUY159"/>
      <c r="GVA159" s="1"/>
      <c r="GVG159"/>
      <c r="GVI159" s="1"/>
      <c r="GVO159"/>
      <c r="GVQ159" s="1"/>
      <c r="GVW159"/>
      <c r="GVY159" s="1"/>
      <c r="GWE159"/>
      <c r="GWG159" s="1"/>
      <c r="GWM159"/>
      <c r="GWO159" s="1"/>
      <c r="GWU159"/>
      <c r="GWW159" s="1"/>
      <c r="GXC159"/>
      <c r="GXE159" s="1"/>
      <c r="GXK159"/>
      <c r="GXM159" s="1"/>
      <c r="GXS159"/>
      <c r="GXU159" s="1"/>
      <c r="GYA159"/>
      <c r="GYC159" s="1"/>
      <c r="GYI159"/>
      <c r="GYK159" s="1"/>
      <c r="GYQ159"/>
      <c r="GYS159" s="1"/>
      <c r="GYY159"/>
      <c r="GZA159" s="1"/>
      <c r="GZG159"/>
      <c r="GZI159" s="1"/>
      <c r="GZO159"/>
      <c r="GZQ159" s="1"/>
      <c r="GZW159"/>
      <c r="GZY159" s="1"/>
      <c r="HAE159"/>
      <c r="HAG159" s="1"/>
      <c r="HAM159"/>
      <c r="HAO159" s="1"/>
      <c r="HAU159"/>
      <c r="HAW159" s="1"/>
      <c r="HBC159"/>
      <c r="HBE159" s="1"/>
      <c r="HBK159"/>
      <c r="HBM159" s="1"/>
      <c r="HBS159"/>
      <c r="HBU159" s="1"/>
      <c r="HCA159"/>
      <c r="HCC159" s="1"/>
      <c r="HCI159"/>
      <c r="HCK159" s="1"/>
      <c r="HCQ159"/>
      <c r="HCS159" s="1"/>
      <c r="HCY159"/>
      <c r="HDA159" s="1"/>
      <c r="HDG159"/>
      <c r="HDI159" s="1"/>
      <c r="HDO159"/>
      <c r="HDQ159" s="1"/>
      <c r="HDW159"/>
      <c r="HDY159" s="1"/>
      <c r="HEE159"/>
      <c r="HEG159" s="1"/>
      <c r="HEM159"/>
      <c r="HEO159" s="1"/>
      <c r="HEU159"/>
      <c r="HEW159" s="1"/>
      <c r="HFC159"/>
      <c r="HFE159" s="1"/>
      <c r="HFK159"/>
      <c r="HFM159" s="1"/>
      <c r="HFS159"/>
      <c r="HFU159" s="1"/>
      <c r="HGA159"/>
      <c r="HGC159" s="1"/>
      <c r="HGI159"/>
      <c r="HGK159" s="1"/>
      <c r="HGQ159"/>
      <c r="HGS159" s="1"/>
      <c r="HGY159"/>
      <c r="HHA159" s="1"/>
      <c r="HHG159"/>
      <c r="HHI159" s="1"/>
      <c r="HHO159"/>
      <c r="HHQ159" s="1"/>
      <c r="HHW159"/>
      <c r="HHY159" s="1"/>
      <c r="HIE159"/>
      <c r="HIG159" s="1"/>
      <c r="HIM159"/>
      <c r="HIO159" s="1"/>
      <c r="HIU159"/>
      <c r="HIW159" s="1"/>
      <c r="HJC159"/>
      <c r="HJE159" s="1"/>
      <c r="HJK159"/>
      <c r="HJM159" s="1"/>
      <c r="HJS159"/>
      <c r="HJU159" s="1"/>
      <c r="HKA159"/>
      <c r="HKC159" s="1"/>
      <c r="HKI159"/>
      <c r="HKK159" s="1"/>
      <c r="HKQ159"/>
      <c r="HKS159" s="1"/>
      <c r="HKY159"/>
      <c r="HLA159" s="1"/>
      <c r="HLG159"/>
      <c r="HLI159" s="1"/>
      <c r="HLO159"/>
      <c r="HLQ159" s="1"/>
      <c r="HLW159"/>
      <c r="HLY159" s="1"/>
      <c r="HME159"/>
      <c r="HMG159" s="1"/>
      <c r="HMM159"/>
      <c r="HMO159" s="1"/>
      <c r="HMU159"/>
      <c r="HMW159" s="1"/>
      <c r="HNC159"/>
      <c r="HNE159" s="1"/>
      <c r="HNK159"/>
      <c r="HNM159" s="1"/>
      <c r="HNS159"/>
      <c r="HNU159" s="1"/>
      <c r="HOA159"/>
      <c r="HOC159" s="1"/>
      <c r="HOI159"/>
      <c r="HOK159" s="1"/>
      <c r="HOQ159"/>
      <c r="HOS159" s="1"/>
      <c r="HOY159"/>
      <c r="HPA159" s="1"/>
      <c r="HPG159"/>
      <c r="HPI159" s="1"/>
      <c r="HPO159"/>
      <c r="HPQ159" s="1"/>
      <c r="HPW159"/>
      <c r="HPY159" s="1"/>
      <c r="HQE159"/>
      <c r="HQG159" s="1"/>
      <c r="HQM159"/>
      <c r="HQO159" s="1"/>
      <c r="HQU159"/>
      <c r="HQW159" s="1"/>
      <c r="HRC159"/>
      <c r="HRE159" s="1"/>
      <c r="HRK159"/>
      <c r="HRM159" s="1"/>
      <c r="HRS159"/>
      <c r="HRU159" s="1"/>
      <c r="HSA159"/>
      <c r="HSC159" s="1"/>
      <c r="HSI159"/>
      <c r="HSK159" s="1"/>
      <c r="HSQ159"/>
      <c r="HSS159" s="1"/>
      <c r="HSY159"/>
      <c r="HTA159" s="1"/>
      <c r="HTG159"/>
      <c r="HTI159" s="1"/>
      <c r="HTO159"/>
      <c r="HTQ159" s="1"/>
      <c r="HTW159"/>
      <c r="HTY159" s="1"/>
      <c r="HUE159"/>
      <c r="HUG159" s="1"/>
      <c r="HUM159"/>
      <c r="HUO159" s="1"/>
      <c r="HUU159"/>
      <c r="HUW159" s="1"/>
      <c r="HVC159"/>
      <c r="HVE159" s="1"/>
      <c r="HVK159"/>
      <c r="HVM159" s="1"/>
      <c r="HVS159"/>
      <c r="HVU159" s="1"/>
      <c r="HWA159"/>
      <c r="HWC159" s="1"/>
      <c r="HWI159"/>
      <c r="HWK159" s="1"/>
      <c r="HWQ159"/>
      <c r="HWS159" s="1"/>
      <c r="HWY159"/>
      <c r="HXA159" s="1"/>
      <c r="HXG159"/>
      <c r="HXI159" s="1"/>
      <c r="HXO159"/>
      <c r="HXQ159" s="1"/>
      <c r="HXW159"/>
      <c r="HXY159" s="1"/>
      <c r="HYE159"/>
      <c r="HYG159" s="1"/>
      <c r="HYM159"/>
      <c r="HYO159" s="1"/>
      <c r="HYU159"/>
      <c r="HYW159" s="1"/>
      <c r="HZC159"/>
      <c r="HZE159" s="1"/>
      <c r="HZK159"/>
      <c r="HZM159" s="1"/>
      <c r="HZS159"/>
      <c r="HZU159" s="1"/>
      <c r="IAA159"/>
      <c r="IAC159" s="1"/>
      <c r="IAI159"/>
      <c r="IAK159" s="1"/>
      <c r="IAQ159"/>
      <c r="IAS159" s="1"/>
      <c r="IAY159"/>
      <c r="IBA159" s="1"/>
      <c r="IBG159"/>
      <c r="IBI159" s="1"/>
      <c r="IBO159"/>
      <c r="IBQ159" s="1"/>
      <c r="IBW159"/>
      <c r="IBY159" s="1"/>
      <c r="ICE159"/>
      <c r="ICG159" s="1"/>
      <c r="ICM159"/>
      <c r="ICO159" s="1"/>
      <c r="ICU159"/>
      <c r="ICW159" s="1"/>
      <c r="IDC159"/>
      <c r="IDE159" s="1"/>
      <c r="IDK159"/>
      <c r="IDM159" s="1"/>
      <c r="IDS159"/>
      <c r="IDU159" s="1"/>
      <c r="IEA159"/>
      <c r="IEC159" s="1"/>
      <c r="IEI159"/>
      <c r="IEK159" s="1"/>
      <c r="IEQ159"/>
      <c r="IES159" s="1"/>
      <c r="IEY159"/>
      <c r="IFA159" s="1"/>
      <c r="IFG159"/>
      <c r="IFI159" s="1"/>
      <c r="IFO159"/>
      <c r="IFQ159" s="1"/>
      <c r="IFW159"/>
      <c r="IFY159" s="1"/>
      <c r="IGE159"/>
      <c r="IGG159" s="1"/>
      <c r="IGM159"/>
      <c r="IGO159" s="1"/>
      <c r="IGU159"/>
      <c r="IGW159" s="1"/>
      <c r="IHC159"/>
      <c r="IHE159" s="1"/>
      <c r="IHK159"/>
      <c r="IHM159" s="1"/>
      <c r="IHS159"/>
      <c r="IHU159" s="1"/>
      <c r="IIA159"/>
      <c r="IIC159" s="1"/>
      <c r="III159"/>
      <c r="IIK159" s="1"/>
      <c r="IIQ159"/>
      <c r="IIS159" s="1"/>
      <c r="IIY159"/>
      <c r="IJA159" s="1"/>
      <c r="IJG159"/>
      <c r="IJI159" s="1"/>
      <c r="IJO159"/>
      <c r="IJQ159" s="1"/>
      <c r="IJW159"/>
      <c r="IJY159" s="1"/>
      <c r="IKE159"/>
      <c r="IKG159" s="1"/>
      <c r="IKM159"/>
      <c r="IKO159" s="1"/>
      <c r="IKU159"/>
      <c r="IKW159" s="1"/>
      <c r="ILC159"/>
      <c r="ILE159" s="1"/>
      <c r="ILK159"/>
      <c r="ILM159" s="1"/>
      <c r="ILS159"/>
      <c r="ILU159" s="1"/>
      <c r="IMA159"/>
      <c r="IMC159" s="1"/>
      <c r="IMI159"/>
      <c r="IMK159" s="1"/>
      <c r="IMQ159"/>
      <c r="IMS159" s="1"/>
      <c r="IMY159"/>
      <c r="INA159" s="1"/>
      <c r="ING159"/>
      <c r="INI159" s="1"/>
      <c r="INO159"/>
      <c r="INQ159" s="1"/>
      <c r="INW159"/>
      <c r="INY159" s="1"/>
      <c r="IOE159"/>
      <c r="IOG159" s="1"/>
      <c r="IOM159"/>
      <c r="IOO159" s="1"/>
      <c r="IOU159"/>
      <c r="IOW159" s="1"/>
      <c r="IPC159"/>
      <c r="IPE159" s="1"/>
      <c r="IPK159"/>
      <c r="IPM159" s="1"/>
      <c r="IPS159"/>
      <c r="IPU159" s="1"/>
      <c r="IQA159"/>
      <c r="IQC159" s="1"/>
      <c r="IQI159"/>
      <c r="IQK159" s="1"/>
      <c r="IQQ159"/>
      <c r="IQS159" s="1"/>
      <c r="IQY159"/>
      <c r="IRA159" s="1"/>
      <c r="IRG159"/>
      <c r="IRI159" s="1"/>
      <c r="IRO159"/>
      <c r="IRQ159" s="1"/>
      <c r="IRW159"/>
      <c r="IRY159" s="1"/>
      <c r="ISE159"/>
      <c r="ISG159" s="1"/>
      <c r="ISM159"/>
      <c r="ISO159" s="1"/>
      <c r="ISU159"/>
      <c r="ISW159" s="1"/>
      <c r="ITC159"/>
      <c r="ITE159" s="1"/>
      <c r="ITK159"/>
      <c r="ITM159" s="1"/>
      <c r="ITS159"/>
      <c r="ITU159" s="1"/>
      <c r="IUA159"/>
      <c r="IUC159" s="1"/>
      <c r="IUI159"/>
      <c r="IUK159" s="1"/>
      <c r="IUQ159"/>
      <c r="IUS159" s="1"/>
      <c r="IUY159"/>
      <c r="IVA159" s="1"/>
      <c r="IVG159"/>
      <c r="IVI159" s="1"/>
      <c r="IVO159"/>
      <c r="IVQ159" s="1"/>
      <c r="IVW159"/>
      <c r="IVY159" s="1"/>
      <c r="IWE159"/>
      <c r="IWG159" s="1"/>
      <c r="IWM159"/>
      <c r="IWO159" s="1"/>
      <c r="IWU159"/>
      <c r="IWW159" s="1"/>
      <c r="IXC159"/>
      <c r="IXE159" s="1"/>
      <c r="IXK159"/>
      <c r="IXM159" s="1"/>
      <c r="IXS159"/>
      <c r="IXU159" s="1"/>
      <c r="IYA159"/>
      <c r="IYC159" s="1"/>
      <c r="IYI159"/>
      <c r="IYK159" s="1"/>
      <c r="IYQ159"/>
      <c r="IYS159" s="1"/>
      <c r="IYY159"/>
      <c r="IZA159" s="1"/>
      <c r="IZG159"/>
      <c r="IZI159" s="1"/>
      <c r="IZO159"/>
      <c r="IZQ159" s="1"/>
      <c r="IZW159"/>
      <c r="IZY159" s="1"/>
      <c r="JAE159"/>
      <c r="JAG159" s="1"/>
      <c r="JAM159"/>
      <c r="JAO159" s="1"/>
      <c r="JAU159"/>
      <c r="JAW159" s="1"/>
      <c r="JBC159"/>
      <c r="JBE159" s="1"/>
      <c r="JBK159"/>
      <c r="JBM159" s="1"/>
      <c r="JBS159"/>
      <c r="JBU159" s="1"/>
      <c r="JCA159"/>
      <c r="JCC159" s="1"/>
      <c r="JCI159"/>
      <c r="JCK159" s="1"/>
      <c r="JCQ159"/>
      <c r="JCS159" s="1"/>
      <c r="JCY159"/>
      <c r="JDA159" s="1"/>
      <c r="JDG159"/>
      <c r="JDI159" s="1"/>
      <c r="JDO159"/>
      <c r="JDQ159" s="1"/>
      <c r="JDW159"/>
      <c r="JDY159" s="1"/>
      <c r="JEE159"/>
      <c r="JEG159" s="1"/>
      <c r="JEM159"/>
      <c r="JEO159" s="1"/>
      <c r="JEU159"/>
      <c r="JEW159" s="1"/>
      <c r="JFC159"/>
      <c r="JFE159" s="1"/>
      <c r="JFK159"/>
      <c r="JFM159" s="1"/>
      <c r="JFS159"/>
      <c r="JFU159" s="1"/>
      <c r="JGA159"/>
      <c r="JGC159" s="1"/>
      <c r="JGI159"/>
      <c r="JGK159" s="1"/>
      <c r="JGQ159"/>
      <c r="JGS159" s="1"/>
      <c r="JGY159"/>
      <c r="JHA159" s="1"/>
      <c r="JHG159"/>
      <c r="JHI159" s="1"/>
      <c r="JHO159"/>
      <c r="JHQ159" s="1"/>
      <c r="JHW159"/>
      <c r="JHY159" s="1"/>
      <c r="JIE159"/>
      <c r="JIG159" s="1"/>
      <c r="JIM159"/>
      <c r="JIO159" s="1"/>
      <c r="JIU159"/>
      <c r="JIW159" s="1"/>
      <c r="JJC159"/>
      <c r="JJE159" s="1"/>
      <c r="JJK159"/>
      <c r="JJM159" s="1"/>
      <c r="JJS159"/>
      <c r="JJU159" s="1"/>
      <c r="JKA159"/>
      <c r="JKC159" s="1"/>
      <c r="JKI159"/>
      <c r="JKK159" s="1"/>
      <c r="JKQ159"/>
      <c r="JKS159" s="1"/>
      <c r="JKY159"/>
      <c r="JLA159" s="1"/>
      <c r="JLG159"/>
      <c r="JLI159" s="1"/>
      <c r="JLO159"/>
      <c r="JLQ159" s="1"/>
      <c r="JLW159"/>
      <c r="JLY159" s="1"/>
      <c r="JME159"/>
      <c r="JMG159" s="1"/>
      <c r="JMM159"/>
      <c r="JMO159" s="1"/>
      <c r="JMU159"/>
      <c r="JMW159" s="1"/>
      <c r="JNC159"/>
      <c r="JNE159" s="1"/>
      <c r="JNK159"/>
      <c r="JNM159" s="1"/>
      <c r="JNS159"/>
      <c r="JNU159" s="1"/>
      <c r="JOA159"/>
      <c r="JOC159" s="1"/>
      <c r="JOI159"/>
      <c r="JOK159" s="1"/>
      <c r="JOQ159"/>
      <c r="JOS159" s="1"/>
      <c r="JOY159"/>
      <c r="JPA159" s="1"/>
      <c r="JPG159"/>
      <c r="JPI159" s="1"/>
      <c r="JPO159"/>
      <c r="JPQ159" s="1"/>
      <c r="JPW159"/>
      <c r="JPY159" s="1"/>
      <c r="JQE159"/>
      <c r="JQG159" s="1"/>
      <c r="JQM159"/>
      <c r="JQO159" s="1"/>
      <c r="JQU159"/>
      <c r="JQW159" s="1"/>
      <c r="JRC159"/>
      <c r="JRE159" s="1"/>
      <c r="JRK159"/>
      <c r="JRM159" s="1"/>
      <c r="JRS159"/>
      <c r="JRU159" s="1"/>
      <c r="JSA159"/>
      <c r="JSC159" s="1"/>
      <c r="JSI159"/>
      <c r="JSK159" s="1"/>
      <c r="JSQ159"/>
      <c r="JSS159" s="1"/>
      <c r="JSY159"/>
      <c r="JTA159" s="1"/>
      <c r="JTG159"/>
      <c r="JTI159" s="1"/>
      <c r="JTO159"/>
      <c r="JTQ159" s="1"/>
      <c r="JTW159"/>
      <c r="JTY159" s="1"/>
      <c r="JUE159"/>
      <c r="JUG159" s="1"/>
      <c r="JUM159"/>
      <c r="JUO159" s="1"/>
      <c r="JUU159"/>
      <c r="JUW159" s="1"/>
      <c r="JVC159"/>
      <c r="JVE159" s="1"/>
      <c r="JVK159"/>
      <c r="JVM159" s="1"/>
      <c r="JVS159"/>
      <c r="JVU159" s="1"/>
      <c r="JWA159"/>
      <c r="JWC159" s="1"/>
      <c r="JWI159"/>
      <c r="JWK159" s="1"/>
      <c r="JWQ159"/>
      <c r="JWS159" s="1"/>
      <c r="JWY159"/>
      <c r="JXA159" s="1"/>
      <c r="JXG159"/>
      <c r="JXI159" s="1"/>
      <c r="JXO159"/>
      <c r="JXQ159" s="1"/>
      <c r="JXW159"/>
      <c r="JXY159" s="1"/>
      <c r="JYE159"/>
      <c r="JYG159" s="1"/>
      <c r="JYM159"/>
      <c r="JYO159" s="1"/>
      <c r="JYU159"/>
      <c r="JYW159" s="1"/>
      <c r="JZC159"/>
      <c r="JZE159" s="1"/>
      <c r="JZK159"/>
      <c r="JZM159" s="1"/>
      <c r="JZS159"/>
      <c r="JZU159" s="1"/>
      <c r="KAA159"/>
      <c r="KAC159" s="1"/>
      <c r="KAI159"/>
      <c r="KAK159" s="1"/>
      <c r="KAQ159"/>
      <c r="KAS159" s="1"/>
      <c r="KAY159"/>
      <c r="KBA159" s="1"/>
      <c r="KBG159"/>
      <c r="KBI159" s="1"/>
      <c r="KBO159"/>
      <c r="KBQ159" s="1"/>
      <c r="KBW159"/>
      <c r="KBY159" s="1"/>
      <c r="KCE159"/>
      <c r="KCG159" s="1"/>
      <c r="KCM159"/>
      <c r="KCO159" s="1"/>
      <c r="KCU159"/>
      <c r="KCW159" s="1"/>
      <c r="KDC159"/>
      <c r="KDE159" s="1"/>
      <c r="KDK159"/>
      <c r="KDM159" s="1"/>
      <c r="KDS159"/>
      <c r="KDU159" s="1"/>
      <c r="KEA159"/>
      <c r="KEC159" s="1"/>
      <c r="KEI159"/>
      <c r="KEK159" s="1"/>
      <c r="KEQ159"/>
      <c r="KES159" s="1"/>
      <c r="KEY159"/>
      <c r="KFA159" s="1"/>
      <c r="KFG159"/>
      <c r="KFI159" s="1"/>
      <c r="KFO159"/>
      <c r="KFQ159" s="1"/>
      <c r="KFW159"/>
      <c r="KFY159" s="1"/>
      <c r="KGE159"/>
      <c r="KGG159" s="1"/>
      <c r="KGM159"/>
      <c r="KGO159" s="1"/>
      <c r="KGU159"/>
      <c r="KGW159" s="1"/>
      <c r="KHC159"/>
      <c r="KHE159" s="1"/>
      <c r="KHK159"/>
      <c r="KHM159" s="1"/>
      <c r="KHS159"/>
      <c r="KHU159" s="1"/>
      <c r="KIA159"/>
      <c r="KIC159" s="1"/>
      <c r="KII159"/>
      <c r="KIK159" s="1"/>
      <c r="KIQ159"/>
      <c r="KIS159" s="1"/>
      <c r="KIY159"/>
      <c r="KJA159" s="1"/>
      <c r="KJG159"/>
      <c r="KJI159" s="1"/>
      <c r="KJO159"/>
      <c r="KJQ159" s="1"/>
      <c r="KJW159"/>
      <c r="KJY159" s="1"/>
      <c r="KKE159"/>
      <c r="KKG159" s="1"/>
      <c r="KKM159"/>
      <c r="KKO159" s="1"/>
      <c r="KKU159"/>
      <c r="KKW159" s="1"/>
      <c r="KLC159"/>
      <c r="KLE159" s="1"/>
      <c r="KLK159"/>
      <c r="KLM159" s="1"/>
      <c r="KLS159"/>
      <c r="KLU159" s="1"/>
      <c r="KMA159"/>
      <c r="KMC159" s="1"/>
      <c r="KMI159"/>
      <c r="KMK159" s="1"/>
      <c r="KMQ159"/>
      <c r="KMS159" s="1"/>
      <c r="KMY159"/>
      <c r="KNA159" s="1"/>
      <c r="KNG159"/>
      <c r="KNI159" s="1"/>
      <c r="KNO159"/>
      <c r="KNQ159" s="1"/>
      <c r="KNW159"/>
      <c r="KNY159" s="1"/>
      <c r="KOE159"/>
      <c r="KOG159" s="1"/>
      <c r="KOM159"/>
      <c r="KOO159" s="1"/>
      <c r="KOU159"/>
      <c r="KOW159" s="1"/>
      <c r="KPC159"/>
      <c r="KPE159" s="1"/>
      <c r="KPK159"/>
      <c r="KPM159" s="1"/>
      <c r="KPS159"/>
      <c r="KPU159" s="1"/>
      <c r="KQA159"/>
      <c r="KQC159" s="1"/>
      <c r="KQI159"/>
      <c r="KQK159" s="1"/>
      <c r="KQQ159"/>
      <c r="KQS159" s="1"/>
      <c r="KQY159"/>
      <c r="KRA159" s="1"/>
      <c r="KRG159"/>
      <c r="KRI159" s="1"/>
      <c r="KRO159"/>
      <c r="KRQ159" s="1"/>
      <c r="KRW159"/>
      <c r="KRY159" s="1"/>
      <c r="KSE159"/>
      <c r="KSG159" s="1"/>
      <c r="KSM159"/>
      <c r="KSO159" s="1"/>
      <c r="KSU159"/>
      <c r="KSW159" s="1"/>
      <c r="KTC159"/>
      <c r="KTE159" s="1"/>
      <c r="KTK159"/>
      <c r="KTM159" s="1"/>
      <c r="KTS159"/>
      <c r="KTU159" s="1"/>
      <c r="KUA159"/>
      <c r="KUC159" s="1"/>
      <c r="KUI159"/>
      <c r="KUK159" s="1"/>
      <c r="KUQ159"/>
      <c r="KUS159" s="1"/>
      <c r="KUY159"/>
      <c r="KVA159" s="1"/>
      <c r="KVG159"/>
      <c r="KVI159" s="1"/>
      <c r="KVO159"/>
      <c r="KVQ159" s="1"/>
      <c r="KVW159"/>
      <c r="KVY159" s="1"/>
      <c r="KWE159"/>
      <c r="KWG159" s="1"/>
      <c r="KWM159"/>
      <c r="KWO159" s="1"/>
      <c r="KWU159"/>
      <c r="KWW159" s="1"/>
      <c r="KXC159"/>
      <c r="KXE159" s="1"/>
      <c r="KXK159"/>
      <c r="KXM159" s="1"/>
      <c r="KXS159"/>
      <c r="KXU159" s="1"/>
      <c r="KYA159"/>
      <c r="KYC159" s="1"/>
      <c r="KYI159"/>
      <c r="KYK159" s="1"/>
      <c r="KYQ159"/>
      <c r="KYS159" s="1"/>
      <c r="KYY159"/>
      <c r="KZA159" s="1"/>
      <c r="KZG159"/>
      <c r="KZI159" s="1"/>
      <c r="KZO159"/>
      <c r="KZQ159" s="1"/>
      <c r="KZW159"/>
      <c r="KZY159" s="1"/>
      <c r="LAE159"/>
      <c r="LAG159" s="1"/>
      <c r="LAM159"/>
      <c r="LAO159" s="1"/>
      <c r="LAU159"/>
      <c r="LAW159" s="1"/>
      <c r="LBC159"/>
      <c r="LBE159" s="1"/>
      <c r="LBK159"/>
      <c r="LBM159" s="1"/>
      <c r="LBS159"/>
      <c r="LBU159" s="1"/>
      <c r="LCA159"/>
      <c r="LCC159" s="1"/>
      <c r="LCI159"/>
      <c r="LCK159" s="1"/>
      <c r="LCQ159"/>
      <c r="LCS159" s="1"/>
      <c r="LCY159"/>
      <c r="LDA159" s="1"/>
      <c r="LDG159"/>
      <c r="LDI159" s="1"/>
      <c r="LDO159"/>
      <c r="LDQ159" s="1"/>
      <c r="LDW159"/>
      <c r="LDY159" s="1"/>
      <c r="LEE159"/>
      <c r="LEG159" s="1"/>
      <c r="LEM159"/>
      <c r="LEO159" s="1"/>
      <c r="LEU159"/>
      <c r="LEW159" s="1"/>
      <c r="LFC159"/>
      <c r="LFE159" s="1"/>
      <c r="LFK159"/>
      <c r="LFM159" s="1"/>
      <c r="LFS159"/>
      <c r="LFU159" s="1"/>
      <c r="LGA159"/>
      <c r="LGC159" s="1"/>
      <c r="LGI159"/>
      <c r="LGK159" s="1"/>
      <c r="LGQ159"/>
      <c r="LGS159" s="1"/>
      <c r="LGY159"/>
      <c r="LHA159" s="1"/>
      <c r="LHG159"/>
      <c r="LHI159" s="1"/>
      <c r="LHO159"/>
      <c r="LHQ159" s="1"/>
      <c r="LHW159"/>
      <c r="LHY159" s="1"/>
      <c r="LIE159"/>
      <c r="LIG159" s="1"/>
      <c r="LIM159"/>
      <c r="LIO159" s="1"/>
      <c r="LIU159"/>
      <c r="LIW159" s="1"/>
      <c r="LJC159"/>
      <c r="LJE159" s="1"/>
      <c r="LJK159"/>
      <c r="LJM159" s="1"/>
      <c r="LJS159"/>
      <c r="LJU159" s="1"/>
      <c r="LKA159"/>
      <c r="LKC159" s="1"/>
      <c r="LKI159"/>
      <c r="LKK159" s="1"/>
      <c r="LKQ159"/>
      <c r="LKS159" s="1"/>
      <c r="LKY159"/>
      <c r="LLA159" s="1"/>
      <c r="LLG159"/>
      <c r="LLI159" s="1"/>
      <c r="LLO159"/>
      <c r="LLQ159" s="1"/>
      <c r="LLW159"/>
      <c r="LLY159" s="1"/>
      <c r="LME159"/>
      <c r="LMG159" s="1"/>
      <c r="LMM159"/>
      <c r="LMO159" s="1"/>
      <c r="LMU159"/>
      <c r="LMW159" s="1"/>
      <c r="LNC159"/>
      <c r="LNE159" s="1"/>
      <c r="LNK159"/>
      <c r="LNM159" s="1"/>
      <c r="LNS159"/>
      <c r="LNU159" s="1"/>
      <c r="LOA159"/>
      <c r="LOC159" s="1"/>
      <c r="LOI159"/>
      <c r="LOK159" s="1"/>
      <c r="LOQ159"/>
      <c r="LOS159" s="1"/>
      <c r="LOY159"/>
      <c r="LPA159" s="1"/>
      <c r="LPG159"/>
      <c r="LPI159" s="1"/>
      <c r="LPO159"/>
      <c r="LPQ159" s="1"/>
      <c r="LPW159"/>
      <c r="LPY159" s="1"/>
      <c r="LQE159"/>
      <c r="LQG159" s="1"/>
      <c r="LQM159"/>
      <c r="LQO159" s="1"/>
      <c r="LQU159"/>
      <c r="LQW159" s="1"/>
      <c r="LRC159"/>
      <c r="LRE159" s="1"/>
      <c r="LRK159"/>
      <c r="LRM159" s="1"/>
      <c r="LRS159"/>
      <c r="LRU159" s="1"/>
      <c r="LSA159"/>
      <c r="LSC159" s="1"/>
      <c r="LSI159"/>
      <c r="LSK159" s="1"/>
      <c r="LSQ159"/>
      <c r="LSS159" s="1"/>
      <c r="LSY159"/>
      <c r="LTA159" s="1"/>
      <c r="LTG159"/>
      <c r="LTI159" s="1"/>
      <c r="LTO159"/>
      <c r="LTQ159" s="1"/>
      <c r="LTW159"/>
      <c r="LTY159" s="1"/>
      <c r="LUE159"/>
      <c r="LUG159" s="1"/>
      <c r="LUM159"/>
      <c r="LUO159" s="1"/>
      <c r="LUU159"/>
      <c r="LUW159" s="1"/>
      <c r="LVC159"/>
      <c r="LVE159" s="1"/>
      <c r="LVK159"/>
      <c r="LVM159" s="1"/>
      <c r="LVS159"/>
      <c r="LVU159" s="1"/>
      <c r="LWA159"/>
      <c r="LWC159" s="1"/>
      <c r="LWI159"/>
      <c r="LWK159" s="1"/>
      <c r="LWQ159"/>
      <c r="LWS159" s="1"/>
      <c r="LWY159"/>
      <c r="LXA159" s="1"/>
      <c r="LXG159"/>
      <c r="LXI159" s="1"/>
      <c r="LXO159"/>
      <c r="LXQ159" s="1"/>
      <c r="LXW159"/>
      <c r="LXY159" s="1"/>
      <c r="LYE159"/>
      <c r="LYG159" s="1"/>
      <c r="LYM159"/>
      <c r="LYO159" s="1"/>
      <c r="LYU159"/>
      <c r="LYW159" s="1"/>
      <c r="LZC159"/>
      <c r="LZE159" s="1"/>
      <c r="LZK159"/>
      <c r="LZM159" s="1"/>
      <c r="LZS159"/>
      <c r="LZU159" s="1"/>
      <c r="MAA159"/>
      <c r="MAC159" s="1"/>
      <c r="MAI159"/>
      <c r="MAK159" s="1"/>
      <c r="MAQ159"/>
      <c r="MAS159" s="1"/>
      <c r="MAY159"/>
      <c r="MBA159" s="1"/>
      <c r="MBG159"/>
      <c r="MBI159" s="1"/>
      <c r="MBO159"/>
      <c r="MBQ159" s="1"/>
      <c r="MBW159"/>
      <c r="MBY159" s="1"/>
      <c r="MCE159"/>
      <c r="MCG159" s="1"/>
      <c r="MCM159"/>
      <c r="MCO159" s="1"/>
      <c r="MCU159"/>
      <c r="MCW159" s="1"/>
      <c r="MDC159"/>
      <c r="MDE159" s="1"/>
      <c r="MDK159"/>
      <c r="MDM159" s="1"/>
      <c r="MDS159"/>
      <c r="MDU159" s="1"/>
      <c r="MEA159"/>
      <c r="MEC159" s="1"/>
      <c r="MEI159"/>
      <c r="MEK159" s="1"/>
      <c r="MEQ159"/>
      <c r="MES159" s="1"/>
      <c r="MEY159"/>
      <c r="MFA159" s="1"/>
      <c r="MFG159"/>
      <c r="MFI159" s="1"/>
      <c r="MFO159"/>
      <c r="MFQ159" s="1"/>
      <c r="MFW159"/>
      <c r="MFY159" s="1"/>
      <c r="MGE159"/>
      <c r="MGG159" s="1"/>
      <c r="MGM159"/>
      <c r="MGO159" s="1"/>
      <c r="MGU159"/>
      <c r="MGW159" s="1"/>
      <c r="MHC159"/>
      <c r="MHE159" s="1"/>
      <c r="MHK159"/>
      <c r="MHM159" s="1"/>
      <c r="MHS159"/>
      <c r="MHU159" s="1"/>
      <c r="MIA159"/>
      <c r="MIC159" s="1"/>
      <c r="MII159"/>
      <c r="MIK159" s="1"/>
      <c r="MIQ159"/>
      <c r="MIS159" s="1"/>
      <c r="MIY159"/>
      <c r="MJA159" s="1"/>
      <c r="MJG159"/>
      <c r="MJI159" s="1"/>
      <c r="MJO159"/>
      <c r="MJQ159" s="1"/>
      <c r="MJW159"/>
      <c r="MJY159" s="1"/>
      <c r="MKE159"/>
      <c r="MKG159" s="1"/>
      <c r="MKM159"/>
      <c r="MKO159" s="1"/>
      <c r="MKU159"/>
      <c r="MKW159" s="1"/>
      <c r="MLC159"/>
      <c r="MLE159" s="1"/>
      <c r="MLK159"/>
      <c r="MLM159" s="1"/>
      <c r="MLS159"/>
      <c r="MLU159" s="1"/>
      <c r="MMA159"/>
      <c r="MMC159" s="1"/>
      <c r="MMI159"/>
      <c r="MMK159" s="1"/>
      <c r="MMQ159"/>
      <c r="MMS159" s="1"/>
      <c r="MMY159"/>
      <c r="MNA159" s="1"/>
      <c r="MNG159"/>
      <c r="MNI159" s="1"/>
      <c r="MNO159"/>
      <c r="MNQ159" s="1"/>
      <c r="MNW159"/>
      <c r="MNY159" s="1"/>
      <c r="MOE159"/>
      <c r="MOG159" s="1"/>
      <c r="MOM159"/>
      <c r="MOO159" s="1"/>
      <c r="MOU159"/>
      <c r="MOW159" s="1"/>
      <c r="MPC159"/>
      <c r="MPE159" s="1"/>
      <c r="MPK159"/>
      <c r="MPM159" s="1"/>
      <c r="MPS159"/>
      <c r="MPU159" s="1"/>
      <c r="MQA159"/>
      <c r="MQC159" s="1"/>
      <c r="MQI159"/>
      <c r="MQK159" s="1"/>
      <c r="MQQ159"/>
      <c r="MQS159" s="1"/>
      <c r="MQY159"/>
      <c r="MRA159" s="1"/>
      <c r="MRG159"/>
      <c r="MRI159" s="1"/>
      <c r="MRO159"/>
      <c r="MRQ159" s="1"/>
      <c r="MRW159"/>
      <c r="MRY159" s="1"/>
      <c r="MSE159"/>
      <c r="MSG159" s="1"/>
      <c r="MSM159"/>
      <c r="MSO159" s="1"/>
      <c r="MSU159"/>
      <c r="MSW159" s="1"/>
      <c r="MTC159"/>
      <c r="MTE159" s="1"/>
      <c r="MTK159"/>
      <c r="MTM159" s="1"/>
      <c r="MTS159"/>
      <c r="MTU159" s="1"/>
      <c r="MUA159"/>
      <c r="MUC159" s="1"/>
      <c r="MUI159"/>
      <c r="MUK159" s="1"/>
      <c r="MUQ159"/>
      <c r="MUS159" s="1"/>
      <c r="MUY159"/>
      <c r="MVA159" s="1"/>
      <c r="MVG159"/>
      <c r="MVI159" s="1"/>
      <c r="MVO159"/>
      <c r="MVQ159" s="1"/>
      <c r="MVW159"/>
      <c r="MVY159" s="1"/>
      <c r="MWE159"/>
      <c r="MWG159" s="1"/>
      <c r="MWM159"/>
      <c r="MWO159" s="1"/>
      <c r="MWU159"/>
      <c r="MWW159" s="1"/>
      <c r="MXC159"/>
      <c r="MXE159" s="1"/>
      <c r="MXK159"/>
      <c r="MXM159" s="1"/>
      <c r="MXS159"/>
      <c r="MXU159" s="1"/>
      <c r="MYA159"/>
      <c r="MYC159" s="1"/>
      <c r="MYI159"/>
      <c r="MYK159" s="1"/>
      <c r="MYQ159"/>
      <c r="MYS159" s="1"/>
      <c r="MYY159"/>
      <c r="MZA159" s="1"/>
      <c r="MZG159"/>
      <c r="MZI159" s="1"/>
      <c r="MZO159"/>
      <c r="MZQ159" s="1"/>
      <c r="MZW159"/>
      <c r="MZY159" s="1"/>
      <c r="NAE159"/>
      <c r="NAG159" s="1"/>
      <c r="NAM159"/>
      <c r="NAO159" s="1"/>
      <c r="NAU159"/>
      <c r="NAW159" s="1"/>
      <c r="NBC159"/>
      <c r="NBE159" s="1"/>
      <c r="NBK159"/>
      <c r="NBM159" s="1"/>
      <c r="NBS159"/>
      <c r="NBU159" s="1"/>
      <c r="NCA159"/>
      <c r="NCC159" s="1"/>
      <c r="NCI159"/>
      <c r="NCK159" s="1"/>
      <c r="NCQ159"/>
      <c r="NCS159" s="1"/>
      <c r="NCY159"/>
      <c r="NDA159" s="1"/>
      <c r="NDG159"/>
      <c r="NDI159" s="1"/>
      <c r="NDO159"/>
      <c r="NDQ159" s="1"/>
      <c r="NDW159"/>
      <c r="NDY159" s="1"/>
      <c r="NEE159"/>
      <c r="NEG159" s="1"/>
      <c r="NEM159"/>
      <c r="NEO159" s="1"/>
      <c r="NEU159"/>
      <c r="NEW159" s="1"/>
      <c r="NFC159"/>
      <c r="NFE159" s="1"/>
      <c r="NFK159"/>
      <c r="NFM159" s="1"/>
      <c r="NFS159"/>
      <c r="NFU159" s="1"/>
      <c r="NGA159"/>
      <c r="NGC159" s="1"/>
      <c r="NGI159"/>
      <c r="NGK159" s="1"/>
      <c r="NGQ159"/>
      <c r="NGS159" s="1"/>
      <c r="NGY159"/>
      <c r="NHA159" s="1"/>
      <c r="NHG159"/>
      <c r="NHI159" s="1"/>
      <c r="NHO159"/>
      <c r="NHQ159" s="1"/>
      <c r="NHW159"/>
      <c r="NHY159" s="1"/>
      <c r="NIE159"/>
      <c r="NIG159" s="1"/>
      <c r="NIM159"/>
      <c r="NIO159" s="1"/>
      <c r="NIU159"/>
      <c r="NIW159" s="1"/>
      <c r="NJC159"/>
      <c r="NJE159" s="1"/>
      <c r="NJK159"/>
      <c r="NJM159" s="1"/>
      <c r="NJS159"/>
      <c r="NJU159" s="1"/>
      <c r="NKA159"/>
      <c r="NKC159" s="1"/>
      <c r="NKI159"/>
      <c r="NKK159" s="1"/>
      <c r="NKQ159"/>
      <c r="NKS159" s="1"/>
      <c r="NKY159"/>
      <c r="NLA159" s="1"/>
      <c r="NLG159"/>
      <c r="NLI159" s="1"/>
      <c r="NLO159"/>
      <c r="NLQ159" s="1"/>
      <c r="NLW159"/>
      <c r="NLY159" s="1"/>
      <c r="NME159"/>
      <c r="NMG159" s="1"/>
      <c r="NMM159"/>
      <c r="NMO159" s="1"/>
      <c r="NMU159"/>
      <c r="NMW159" s="1"/>
      <c r="NNC159"/>
      <c r="NNE159" s="1"/>
      <c r="NNK159"/>
      <c r="NNM159" s="1"/>
      <c r="NNS159"/>
      <c r="NNU159" s="1"/>
      <c r="NOA159"/>
      <c r="NOC159" s="1"/>
      <c r="NOI159"/>
      <c r="NOK159" s="1"/>
      <c r="NOQ159"/>
      <c r="NOS159" s="1"/>
      <c r="NOY159"/>
      <c r="NPA159" s="1"/>
      <c r="NPG159"/>
      <c r="NPI159" s="1"/>
      <c r="NPO159"/>
      <c r="NPQ159" s="1"/>
      <c r="NPW159"/>
      <c r="NPY159" s="1"/>
      <c r="NQE159"/>
      <c r="NQG159" s="1"/>
      <c r="NQM159"/>
      <c r="NQO159" s="1"/>
      <c r="NQU159"/>
      <c r="NQW159" s="1"/>
      <c r="NRC159"/>
      <c r="NRE159" s="1"/>
      <c r="NRK159"/>
      <c r="NRM159" s="1"/>
      <c r="NRS159"/>
      <c r="NRU159" s="1"/>
      <c r="NSA159"/>
      <c r="NSC159" s="1"/>
      <c r="NSI159"/>
      <c r="NSK159" s="1"/>
      <c r="NSQ159"/>
      <c r="NSS159" s="1"/>
      <c r="NSY159"/>
      <c r="NTA159" s="1"/>
      <c r="NTG159"/>
      <c r="NTI159" s="1"/>
      <c r="NTO159"/>
      <c r="NTQ159" s="1"/>
      <c r="NTW159"/>
      <c r="NTY159" s="1"/>
      <c r="NUE159"/>
      <c r="NUG159" s="1"/>
      <c r="NUM159"/>
      <c r="NUO159" s="1"/>
      <c r="NUU159"/>
      <c r="NUW159" s="1"/>
      <c r="NVC159"/>
      <c r="NVE159" s="1"/>
      <c r="NVK159"/>
      <c r="NVM159" s="1"/>
      <c r="NVS159"/>
      <c r="NVU159" s="1"/>
      <c r="NWA159"/>
      <c r="NWC159" s="1"/>
      <c r="NWI159"/>
      <c r="NWK159" s="1"/>
      <c r="NWQ159"/>
      <c r="NWS159" s="1"/>
      <c r="NWY159"/>
      <c r="NXA159" s="1"/>
      <c r="NXG159"/>
      <c r="NXI159" s="1"/>
      <c r="NXO159"/>
      <c r="NXQ159" s="1"/>
      <c r="NXW159"/>
      <c r="NXY159" s="1"/>
      <c r="NYE159"/>
      <c r="NYG159" s="1"/>
      <c r="NYM159"/>
      <c r="NYO159" s="1"/>
      <c r="NYU159"/>
      <c r="NYW159" s="1"/>
      <c r="NZC159"/>
      <c r="NZE159" s="1"/>
      <c r="NZK159"/>
      <c r="NZM159" s="1"/>
      <c r="NZS159"/>
      <c r="NZU159" s="1"/>
      <c r="OAA159"/>
      <c r="OAC159" s="1"/>
      <c r="OAI159"/>
      <c r="OAK159" s="1"/>
      <c r="OAQ159"/>
      <c r="OAS159" s="1"/>
      <c r="OAY159"/>
      <c r="OBA159" s="1"/>
      <c r="OBG159"/>
      <c r="OBI159" s="1"/>
      <c r="OBO159"/>
      <c r="OBQ159" s="1"/>
      <c r="OBW159"/>
      <c r="OBY159" s="1"/>
      <c r="OCE159"/>
      <c r="OCG159" s="1"/>
      <c r="OCM159"/>
      <c r="OCO159" s="1"/>
      <c r="OCU159"/>
      <c r="OCW159" s="1"/>
      <c r="ODC159"/>
      <c r="ODE159" s="1"/>
      <c r="ODK159"/>
      <c r="ODM159" s="1"/>
      <c r="ODS159"/>
      <c r="ODU159" s="1"/>
      <c r="OEA159"/>
      <c r="OEC159" s="1"/>
      <c r="OEI159"/>
      <c r="OEK159" s="1"/>
      <c r="OEQ159"/>
      <c r="OES159" s="1"/>
      <c r="OEY159"/>
      <c r="OFA159" s="1"/>
      <c r="OFG159"/>
      <c r="OFI159" s="1"/>
      <c r="OFO159"/>
      <c r="OFQ159" s="1"/>
      <c r="OFW159"/>
      <c r="OFY159" s="1"/>
      <c r="OGE159"/>
      <c r="OGG159" s="1"/>
      <c r="OGM159"/>
      <c r="OGO159" s="1"/>
      <c r="OGU159"/>
      <c r="OGW159" s="1"/>
      <c r="OHC159"/>
      <c r="OHE159" s="1"/>
      <c r="OHK159"/>
      <c r="OHM159" s="1"/>
      <c r="OHS159"/>
      <c r="OHU159" s="1"/>
      <c r="OIA159"/>
      <c r="OIC159" s="1"/>
      <c r="OII159"/>
      <c r="OIK159" s="1"/>
      <c r="OIQ159"/>
      <c r="OIS159" s="1"/>
      <c r="OIY159"/>
      <c r="OJA159" s="1"/>
      <c r="OJG159"/>
      <c r="OJI159" s="1"/>
      <c r="OJO159"/>
      <c r="OJQ159" s="1"/>
      <c r="OJW159"/>
      <c r="OJY159" s="1"/>
      <c r="OKE159"/>
      <c r="OKG159" s="1"/>
      <c r="OKM159"/>
      <c r="OKO159" s="1"/>
      <c r="OKU159"/>
      <c r="OKW159" s="1"/>
      <c r="OLC159"/>
      <c r="OLE159" s="1"/>
      <c r="OLK159"/>
      <c r="OLM159" s="1"/>
      <c r="OLS159"/>
      <c r="OLU159" s="1"/>
      <c r="OMA159"/>
      <c r="OMC159" s="1"/>
      <c r="OMI159"/>
      <c r="OMK159" s="1"/>
      <c r="OMQ159"/>
      <c r="OMS159" s="1"/>
      <c r="OMY159"/>
      <c r="ONA159" s="1"/>
      <c r="ONG159"/>
      <c r="ONI159" s="1"/>
      <c r="ONO159"/>
      <c r="ONQ159" s="1"/>
      <c r="ONW159"/>
      <c r="ONY159" s="1"/>
      <c r="OOE159"/>
      <c r="OOG159" s="1"/>
      <c r="OOM159"/>
      <c r="OOO159" s="1"/>
      <c r="OOU159"/>
      <c r="OOW159" s="1"/>
      <c r="OPC159"/>
      <c r="OPE159" s="1"/>
      <c r="OPK159"/>
      <c r="OPM159" s="1"/>
      <c r="OPS159"/>
      <c r="OPU159" s="1"/>
      <c r="OQA159"/>
      <c r="OQC159" s="1"/>
      <c r="OQI159"/>
      <c r="OQK159" s="1"/>
      <c r="OQQ159"/>
      <c r="OQS159" s="1"/>
      <c r="OQY159"/>
      <c r="ORA159" s="1"/>
      <c r="ORG159"/>
      <c r="ORI159" s="1"/>
      <c r="ORO159"/>
      <c r="ORQ159" s="1"/>
      <c r="ORW159"/>
      <c r="ORY159" s="1"/>
      <c r="OSE159"/>
      <c r="OSG159" s="1"/>
      <c r="OSM159"/>
      <c r="OSO159" s="1"/>
      <c r="OSU159"/>
      <c r="OSW159" s="1"/>
      <c r="OTC159"/>
      <c r="OTE159" s="1"/>
      <c r="OTK159"/>
      <c r="OTM159" s="1"/>
      <c r="OTS159"/>
      <c r="OTU159" s="1"/>
      <c r="OUA159"/>
      <c r="OUC159" s="1"/>
      <c r="OUI159"/>
      <c r="OUK159" s="1"/>
      <c r="OUQ159"/>
      <c r="OUS159" s="1"/>
      <c r="OUY159"/>
      <c r="OVA159" s="1"/>
      <c r="OVG159"/>
      <c r="OVI159" s="1"/>
      <c r="OVO159"/>
      <c r="OVQ159" s="1"/>
      <c r="OVW159"/>
      <c r="OVY159" s="1"/>
      <c r="OWE159"/>
      <c r="OWG159" s="1"/>
      <c r="OWM159"/>
      <c r="OWO159" s="1"/>
      <c r="OWU159"/>
      <c r="OWW159" s="1"/>
      <c r="OXC159"/>
      <c r="OXE159" s="1"/>
      <c r="OXK159"/>
      <c r="OXM159" s="1"/>
      <c r="OXS159"/>
      <c r="OXU159" s="1"/>
      <c r="OYA159"/>
      <c r="OYC159" s="1"/>
      <c r="OYI159"/>
      <c r="OYK159" s="1"/>
      <c r="OYQ159"/>
      <c r="OYS159" s="1"/>
      <c r="OYY159"/>
      <c r="OZA159" s="1"/>
      <c r="OZG159"/>
      <c r="OZI159" s="1"/>
      <c r="OZO159"/>
      <c r="OZQ159" s="1"/>
      <c r="OZW159"/>
      <c r="OZY159" s="1"/>
      <c r="PAE159"/>
      <c r="PAG159" s="1"/>
      <c r="PAM159"/>
      <c r="PAO159" s="1"/>
      <c r="PAU159"/>
      <c r="PAW159" s="1"/>
      <c r="PBC159"/>
      <c r="PBE159" s="1"/>
      <c r="PBK159"/>
      <c r="PBM159" s="1"/>
      <c r="PBS159"/>
      <c r="PBU159" s="1"/>
      <c r="PCA159"/>
      <c r="PCC159" s="1"/>
      <c r="PCI159"/>
      <c r="PCK159" s="1"/>
      <c r="PCQ159"/>
      <c r="PCS159" s="1"/>
      <c r="PCY159"/>
      <c r="PDA159" s="1"/>
      <c r="PDG159"/>
      <c r="PDI159" s="1"/>
      <c r="PDO159"/>
      <c r="PDQ159" s="1"/>
      <c r="PDW159"/>
      <c r="PDY159" s="1"/>
      <c r="PEE159"/>
      <c r="PEG159" s="1"/>
      <c r="PEM159"/>
      <c r="PEO159" s="1"/>
      <c r="PEU159"/>
      <c r="PEW159" s="1"/>
      <c r="PFC159"/>
      <c r="PFE159" s="1"/>
      <c r="PFK159"/>
      <c r="PFM159" s="1"/>
      <c r="PFS159"/>
      <c r="PFU159" s="1"/>
      <c r="PGA159"/>
      <c r="PGC159" s="1"/>
      <c r="PGI159"/>
      <c r="PGK159" s="1"/>
      <c r="PGQ159"/>
      <c r="PGS159" s="1"/>
      <c r="PGY159"/>
      <c r="PHA159" s="1"/>
      <c r="PHG159"/>
      <c r="PHI159" s="1"/>
      <c r="PHO159"/>
      <c r="PHQ159" s="1"/>
      <c r="PHW159"/>
      <c r="PHY159" s="1"/>
      <c r="PIE159"/>
      <c r="PIG159" s="1"/>
      <c r="PIM159"/>
      <c r="PIO159" s="1"/>
      <c r="PIU159"/>
      <c r="PIW159" s="1"/>
      <c r="PJC159"/>
      <c r="PJE159" s="1"/>
      <c r="PJK159"/>
      <c r="PJM159" s="1"/>
      <c r="PJS159"/>
      <c r="PJU159" s="1"/>
      <c r="PKA159"/>
      <c r="PKC159" s="1"/>
      <c r="PKI159"/>
      <c r="PKK159" s="1"/>
      <c r="PKQ159"/>
      <c r="PKS159" s="1"/>
      <c r="PKY159"/>
      <c r="PLA159" s="1"/>
      <c r="PLG159"/>
      <c r="PLI159" s="1"/>
      <c r="PLO159"/>
      <c r="PLQ159" s="1"/>
      <c r="PLW159"/>
      <c r="PLY159" s="1"/>
      <c r="PME159"/>
      <c r="PMG159" s="1"/>
      <c r="PMM159"/>
      <c r="PMO159" s="1"/>
      <c r="PMU159"/>
      <c r="PMW159" s="1"/>
      <c r="PNC159"/>
      <c r="PNE159" s="1"/>
      <c r="PNK159"/>
      <c r="PNM159" s="1"/>
      <c r="PNS159"/>
      <c r="PNU159" s="1"/>
      <c r="POA159"/>
      <c r="POC159" s="1"/>
      <c r="POI159"/>
      <c r="POK159" s="1"/>
      <c r="POQ159"/>
      <c r="POS159" s="1"/>
      <c r="POY159"/>
      <c r="PPA159" s="1"/>
      <c r="PPG159"/>
      <c r="PPI159" s="1"/>
      <c r="PPO159"/>
      <c r="PPQ159" s="1"/>
      <c r="PPW159"/>
      <c r="PPY159" s="1"/>
      <c r="PQE159"/>
      <c r="PQG159" s="1"/>
      <c r="PQM159"/>
      <c r="PQO159" s="1"/>
      <c r="PQU159"/>
      <c r="PQW159" s="1"/>
      <c r="PRC159"/>
      <c r="PRE159" s="1"/>
      <c r="PRK159"/>
      <c r="PRM159" s="1"/>
      <c r="PRS159"/>
      <c r="PRU159" s="1"/>
      <c r="PSA159"/>
      <c r="PSC159" s="1"/>
      <c r="PSI159"/>
      <c r="PSK159" s="1"/>
      <c r="PSQ159"/>
      <c r="PSS159" s="1"/>
      <c r="PSY159"/>
      <c r="PTA159" s="1"/>
      <c r="PTG159"/>
      <c r="PTI159" s="1"/>
      <c r="PTO159"/>
      <c r="PTQ159" s="1"/>
      <c r="PTW159"/>
      <c r="PTY159" s="1"/>
      <c r="PUE159"/>
      <c r="PUG159" s="1"/>
      <c r="PUM159"/>
      <c r="PUO159" s="1"/>
      <c r="PUU159"/>
      <c r="PUW159" s="1"/>
      <c r="PVC159"/>
      <c r="PVE159" s="1"/>
      <c r="PVK159"/>
      <c r="PVM159" s="1"/>
      <c r="PVS159"/>
      <c r="PVU159" s="1"/>
      <c r="PWA159"/>
      <c r="PWC159" s="1"/>
      <c r="PWI159"/>
      <c r="PWK159" s="1"/>
      <c r="PWQ159"/>
      <c r="PWS159" s="1"/>
      <c r="PWY159"/>
      <c r="PXA159" s="1"/>
      <c r="PXG159"/>
      <c r="PXI159" s="1"/>
      <c r="PXO159"/>
      <c r="PXQ159" s="1"/>
      <c r="PXW159"/>
      <c r="PXY159" s="1"/>
      <c r="PYE159"/>
      <c r="PYG159" s="1"/>
      <c r="PYM159"/>
      <c r="PYO159" s="1"/>
      <c r="PYU159"/>
      <c r="PYW159" s="1"/>
      <c r="PZC159"/>
      <c r="PZE159" s="1"/>
      <c r="PZK159"/>
      <c r="PZM159" s="1"/>
      <c r="PZS159"/>
      <c r="PZU159" s="1"/>
      <c r="QAA159"/>
      <c r="QAC159" s="1"/>
      <c r="QAI159"/>
      <c r="QAK159" s="1"/>
      <c r="QAQ159"/>
      <c r="QAS159" s="1"/>
      <c r="QAY159"/>
      <c r="QBA159" s="1"/>
      <c r="QBG159"/>
      <c r="QBI159" s="1"/>
      <c r="QBO159"/>
      <c r="QBQ159" s="1"/>
      <c r="QBW159"/>
      <c r="QBY159" s="1"/>
      <c r="QCE159"/>
      <c r="QCG159" s="1"/>
      <c r="QCM159"/>
      <c r="QCO159" s="1"/>
      <c r="QCU159"/>
      <c r="QCW159" s="1"/>
      <c r="QDC159"/>
      <c r="QDE159" s="1"/>
      <c r="QDK159"/>
      <c r="QDM159" s="1"/>
      <c r="QDS159"/>
      <c r="QDU159" s="1"/>
      <c r="QEA159"/>
      <c r="QEC159" s="1"/>
      <c r="QEI159"/>
      <c r="QEK159" s="1"/>
      <c r="QEQ159"/>
      <c r="QES159" s="1"/>
      <c r="QEY159"/>
      <c r="QFA159" s="1"/>
      <c r="QFG159"/>
      <c r="QFI159" s="1"/>
      <c r="QFO159"/>
      <c r="QFQ159" s="1"/>
      <c r="QFW159"/>
      <c r="QFY159" s="1"/>
      <c r="QGE159"/>
      <c r="QGG159" s="1"/>
      <c r="QGM159"/>
      <c r="QGO159" s="1"/>
      <c r="QGU159"/>
      <c r="QGW159" s="1"/>
      <c r="QHC159"/>
      <c r="QHE159" s="1"/>
      <c r="QHK159"/>
      <c r="QHM159" s="1"/>
      <c r="QHS159"/>
      <c r="QHU159" s="1"/>
      <c r="QIA159"/>
      <c r="QIC159" s="1"/>
      <c r="QII159"/>
      <c r="QIK159" s="1"/>
      <c r="QIQ159"/>
      <c r="QIS159" s="1"/>
      <c r="QIY159"/>
      <c r="QJA159" s="1"/>
      <c r="QJG159"/>
      <c r="QJI159" s="1"/>
      <c r="QJO159"/>
      <c r="QJQ159" s="1"/>
      <c r="QJW159"/>
      <c r="QJY159" s="1"/>
      <c r="QKE159"/>
      <c r="QKG159" s="1"/>
      <c r="QKM159"/>
      <c r="QKO159" s="1"/>
      <c r="QKU159"/>
      <c r="QKW159" s="1"/>
      <c r="QLC159"/>
      <c r="QLE159" s="1"/>
      <c r="QLK159"/>
      <c r="QLM159" s="1"/>
      <c r="QLS159"/>
      <c r="QLU159" s="1"/>
      <c r="QMA159"/>
      <c r="QMC159" s="1"/>
      <c r="QMI159"/>
      <c r="QMK159" s="1"/>
      <c r="QMQ159"/>
      <c r="QMS159" s="1"/>
      <c r="QMY159"/>
      <c r="QNA159" s="1"/>
      <c r="QNG159"/>
      <c r="QNI159" s="1"/>
      <c r="QNO159"/>
      <c r="QNQ159" s="1"/>
      <c r="QNW159"/>
      <c r="QNY159" s="1"/>
      <c r="QOE159"/>
      <c r="QOG159" s="1"/>
      <c r="QOM159"/>
      <c r="QOO159" s="1"/>
      <c r="QOU159"/>
      <c r="QOW159" s="1"/>
      <c r="QPC159"/>
      <c r="QPE159" s="1"/>
      <c r="QPK159"/>
      <c r="QPM159" s="1"/>
      <c r="QPS159"/>
      <c r="QPU159" s="1"/>
      <c r="QQA159"/>
      <c r="QQC159" s="1"/>
      <c r="QQI159"/>
      <c r="QQK159" s="1"/>
      <c r="QQQ159"/>
      <c r="QQS159" s="1"/>
      <c r="QQY159"/>
      <c r="QRA159" s="1"/>
      <c r="QRG159"/>
      <c r="QRI159" s="1"/>
      <c r="QRO159"/>
      <c r="QRQ159" s="1"/>
      <c r="QRW159"/>
      <c r="QRY159" s="1"/>
      <c r="QSE159"/>
      <c r="QSG159" s="1"/>
      <c r="QSM159"/>
      <c r="QSO159" s="1"/>
      <c r="QSU159"/>
      <c r="QSW159" s="1"/>
      <c r="QTC159"/>
      <c r="QTE159" s="1"/>
      <c r="QTK159"/>
      <c r="QTM159" s="1"/>
      <c r="QTS159"/>
      <c r="QTU159" s="1"/>
      <c r="QUA159"/>
      <c r="QUC159" s="1"/>
      <c r="QUI159"/>
      <c r="QUK159" s="1"/>
      <c r="QUQ159"/>
      <c r="QUS159" s="1"/>
      <c r="QUY159"/>
      <c r="QVA159" s="1"/>
      <c r="QVG159"/>
      <c r="QVI159" s="1"/>
      <c r="QVO159"/>
      <c r="QVQ159" s="1"/>
      <c r="QVW159"/>
      <c r="QVY159" s="1"/>
      <c r="QWE159"/>
      <c r="QWG159" s="1"/>
      <c r="QWM159"/>
      <c r="QWO159" s="1"/>
      <c r="QWU159"/>
      <c r="QWW159" s="1"/>
      <c r="QXC159"/>
      <c r="QXE159" s="1"/>
      <c r="QXK159"/>
      <c r="QXM159" s="1"/>
      <c r="QXS159"/>
      <c r="QXU159" s="1"/>
      <c r="QYA159"/>
      <c r="QYC159" s="1"/>
      <c r="QYI159"/>
      <c r="QYK159" s="1"/>
      <c r="QYQ159"/>
      <c r="QYS159" s="1"/>
      <c r="QYY159"/>
      <c r="QZA159" s="1"/>
      <c r="QZG159"/>
      <c r="QZI159" s="1"/>
      <c r="QZO159"/>
      <c r="QZQ159" s="1"/>
      <c r="QZW159"/>
      <c r="QZY159" s="1"/>
      <c r="RAE159"/>
      <c r="RAG159" s="1"/>
      <c r="RAM159"/>
      <c r="RAO159" s="1"/>
      <c r="RAU159"/>
      <c r="RAW159" s="1"/>
      <c r="RBC159"/>
      <c r="RBE159" s="1"/>
      <c r="RBK159"/>
      <c r="RBM159" s="1"/>
      <c r="RBS159"/>
      <c r="RBU159" s="1"/>
      <c r="RCA159"/>
      <c r="RCC159" s="1"/>
      <c r="RCI159"/>
      <c r="RCK159" s="1"/>
      <c r="RCQ159"/>
      <c r="RCS159" s="1"/>
      <c r="RCY159"/>
      <c r="RDA159" s="1"/>
      <c r="RDG159"/>
      <c r="RDI159" s="1"/>
      <c r="RDO159"/>
      <c r="RDQ159" s="1"/>
      <c r="RDW159"/>
      <c r="RDY159" s="1"/>
      <c r="REE159"/>
      <c r="REG159" s="1"/>
      <c r="REM159"/>
      <c r="REO159" s="1"/>
      <c r="REU159"/>
      <c r="REW159" s="1"/>
      <c r="RFC159"/>
      <c r="RFE159" s="1"/>
      <c r="RFK159"/>
      <c r="RFM159" s="1"/>
      <c r="RFS159"/>
      <c r="RFU159" s="1"/>
      <c r="RGA159"/>
      <c r="RGC159" s="1"/>
      <c r="RGI159"/>
      <c r="RGK159" s="1"/>
      <c r="RGQ159"/>
      <c r="RGS159" s="1"/>
      <c r="RGY159"/>
      <c r="RHA159" s="1"/>
      <c r="RHG159"/>
      <c r="RHI159" s="1"/>
      <c r="RHO159"/>
      <c r="RHQ159" s="1"/>
      <c r="RHW159"/>
      <c r="RHY159" s="1"/>
      <c r="RIE159"/>
      <c r="RIG159" s="1"/>
      <c r="RIM159"/>
      <c r="RIO159" s="1"/>
      <c r="RIU159"/>
      <c r="RIW159" s="1"/>
      <c r="RJC159"/>
      <c r="RJE159" s="1"/>
      <c r="RJK159"/>
      <c r="RJM159" s="1"/>
      <c r="RJS159"/>
      <c r="RJU159" s="1"/>
      <c r="RKA159"/>
      <c r="RKC159" s="1"/>
      <c r="RKI159"/>
      <c r="RKK159" s="1"/>
      <c r="RKQ159"/>
      <c r="RKS159" s="1"/>
      <c r="RKY159"/>
      <c r="RLA159" s="1"/>
      <c r="RLG159"/>
      <c r="RLI159" s="1"/>
      <c r="RLO159"/>
      <c r="RLQ159" s="1"/>
      <c r="RLW159"/>
      <c r="RLY159" s="1"/>
      <c r="RME159"/>
      <c r="RMG159" s="1"/>
      <c r="RMM159"/>
      <c r="RMO159" s="1"/>
      <c r="RMU159"/>
      <c r="RMW159" s="1"/>
      <c r="RNC159"/>
      <c r="RNE159" s="1"/>
      <c r="RNK159"/>
      <c r="RNM159" s="1"/>
      <c r="RNS159"/>
      <c r="RNU159" s="1"/>
      <c r="ROA159"/>
      <c r="ROC159" s="1"/>
      <c r="ROI159"/>
      <c r="ROK159" s="1"/>
      <c r="ROQ159"/>
      <c r="ROS159" s="1"/>
      <c r="ROY159"/>
      <c r="RPA159" s="1"/>
      <c r="RPG159"/>
      <c r="RPI159" s="1"/>
      <c r="RPO159"/>
      <c r="RPQ159" s="1"/>
      <c r="RPW159"/>
      <c r="RPY159" s="1"/>
      <c r="RQE159"/>
      <c r="RQG159" s="1"/>
      <c r="RQM159"/>
      <c r="RQO159" s="1"/>
      <c r="RQU159"/>
      <c r="RQW159" s="1"/>
      <c r="RRC159"/>
      <c r="RRE159" s="1"/>
      <c r="RRK159"/>
      <c r="RRM159" s="1"/>
      <c r="RRS159"/>
      <c r="RRU159" s="1"/>
      <c r="RSA159"/>
      <c r="RSC159" s="1"/>
      <c r="RSI159"/>
      <c r="RSK159" s="1"/>
      <c r="RSQ159"/>
      <c r="RSS159" s="1"/>
      <c r="RSY159"/>
      <c r="RTA159" s="1"/>
      <c r="RTG159"/>
      <c r="RTI159" s="1"/>
      <c r="RTO159"/>
      <c r="RTQ159" s="1"/>
      <c r="RTW159"/>
      <c r="RTY159" s="1"/>
      <c r="RUE159"/>
      <c r="RUG159" s="1"/>
      <c r="RUM159"/>
      <c r="RUO159" s="1"/>
      <c r="RUU159"/>
      <c r="RUW159" s="1"/>
      <c r="RVC159"/>
      <c r="RVE159" s="1"/>
      <c r="RVK159"/>
      <c r="RVM159" s="1"/>
      <c r="RVS159"/>
      <c r="RVU159" s="1"/>
      <c r="RWA159"/>
      <c r="RWC159" s="1"/>
      <c r="RWI159"/>
      <c r="RWK159" s="1"/>
      <c r="RWQ159"/>
      <c r="RWS159" s="1"/>
      <c r="RWY159"/>
      <c r="RXA159" s="1"/>
      <c r="RXG159"/>
      <c r="RXI159" s="1"/>
      <c r="RXO159"/>
      <c r="RXQ159" s="1"/>
      <c r="RXW159"/>
      <c r="RXY159" s="1"/>
      <c r="RYE159"/>
      <c r="RYG159" s="1"/>
      <c r="RYM159"/>
      <c r="RYO159" s="1"/>
      <c r="RYU159"/>
      <c r="RYW159" s="1"/>
      <c r="RZC159"/>
      <c r="RZE159" s="1"/>
      <c r="RZK159"/>
      <c r="RZM159" s="1"/>
      <c r="RZS159"/>
      <c r="RZU159" s="1"/>
      <c r="SAA159"/>
      <c r="SAC159" s="1"/>
      <c r="SAI159"/>
      <c r="SAK159" s="1"/>
      <c r="SAQ159"/>
      <c r="SAS159" s="1"/>
      <c r="SAY159"/>
      <c r="SBA159" s="1"/>
      <c r="SBG159"/>
      <c r="SBI159" s="1"/>
      <c r="SBO159"/>
      <c r="SBQ159" s="1"/>
      <c r="SBW159"/>
      <c r="SBY159" s="1"/>
      <c r="SCE159"/>
      <c r="SCG159" s="1"/>
      <c r="SCM159"/>
      <c r="SCO159" s="1"/>
      <c r="SCU159"/>
      <c r="SCW159" s="1"/>
      <c r="SDC159"/>
      <c r="SDE159" s="1"/>
      <c r="SDK159"/>
      <c r="SDM159" s="1"/>
      <c r="SDS159"/>
      <c r="SDU159" s="1"/>
      <c r="SEA159"/>
      <c r="SEC159" s="1"/>
      <c r="SEI159"/>
      <c r="SEK159" s="1"/>
      <c r="SEQ159"/>
      <c r="SES159" s="1"/>
      <c r="SEY159"/>
      <c r="SFA159" s="1"/>
      <c r="SFG159"/>
      <c r="SFI159" s="1"/>
      <c r="SFO159"/>
      <c r="SFQ159" s="1"/>
      <c r="SFW159"/>
      <c r="SFY159" s="1"/>
      <c r="SGE159"/>
      <c r="SGG159" s="1"/>
      <c r="SGM159"/>
      <c r="SGO159" s="1"/>
      <c r="SGU159"/>
      <c r="SGW159" s="1"/>
      <c r="SHC159"/>
      <c r="SHE159" s="1"/>
      <c r="SHK159"/>
      <c r="SHM159" s="1"/>
      <c r="SHS159"/>
      <c r="SHU159" s="1"/>
      <c r="SIA159"/>
      <c r="SIC159" s="1"/>
      <c r="SII159"/>
      <c r="SIK159" s="1"/>
      <c r="SIQ159"/>
      <c r="SIS159" s="1"/>
      <c r="SIY159"/>
      <c r="SJA159" s="1"/>
      <c r="SJG159"/>
      <c r="SJI159" s="1"/>
      <c r="SJO159"/>
      <c r="SJQ159" s="1"/>
      <c r="SJW159"/>
      <c r="SJY159" s="1"/>
      <c r="SKE159"/>
      <c r="SKG159" s="1"/>
      <c r="SKM159"/>
      <c r="SKO159" s="1"/>
      <c r="SKU159"/>
      <c r="SKW159" s="1"/>
      <c r="SLC159"/>
      <c r="SLE159" s="1"/>
      <c r="SLK159"/>
      <c r="SLM159" s="1"/>
      <c r="SLS159"/>
      <c r="SLU159" s="1"/>
      <c r="SMA159"/>
      <c r="SMC159" s="1"/>
      <c r="SMI159"/>
      <c r="SMK159" s="1"/>
      <c r="SMQ159"/>
      <c r="SMS159" s="1"/>
      <c r="SMY159"/>
      <c r="SNA159" s="1"/>
      <c r="SNG159"/>
      <c r="SNI159" s="1"/>
      <c r="SNO159"/>
      <c r="SNQ159" s="1"/>
      <c r="SNW159"/>
      <c r="SNY159" s="1"/>
      <c r="SOE159"/>
      <c r="SOG159" s="1"/>
      <c r="SOM159"/>
      <c r="SOO159" s="1"/>
      <c r="SOU159"/>
      <c r="SOW159" s="1"/>
      <c r="SPC159"/>
      <c r="SPE159" s="1"/>
      <c r="SPK159"/>
      <c r="SPM159" s="1"/>
      <c r="SPS159"/>
      <c r="SPU159" s="1"/>
      <c r="SQA159"/>
      <c r="SQC159" s="1"/>
      <c r="SQI159"/>
      <c r="SQK159" s="1"/>
      <c r="SQQ159"/>
      <c r="SQS159" s="1"/>
      <c r="SQY159"/>
      <c r="SRA159" s="1"/>
      <c r="SRG159"/>
      <c r="SRI159" s="1"/>
      <c r="SRO159"/>
      <c r="SRQ159" s="1"/>
      <c r="SRW159"/>
      <c r="SRY159" s="1"/>
      <c r="SSE159"/>
      <c r="SSG159" s="1"/>
      <c r="SSM159"/>
      <c r="SSO159" s="1"/>
      <c r="SSU159"/>
      <c r="SSW159" s="1"/>
      <c r="STC159"/>
      <c r="STE159" s="1"/>
      <c r="STK159"/>
      <c r="STM159" s="1"/>
      <c r="STS159"/>
      <c r="STU159" s="1"/>
      <c r="SUA159"/>
      <c r="SUC159" s="1"/>
      <c r="SUI159"/>
      <c r="SUK159" s="1"/>
      <c r="SUQ159"/>
      <c r="SUS159" s="1"/>
      <c r="SUY159"/>
      <c r="SVA159" s="1"/>
      <c r="SVG159"/>
      <c r="SVI159" s="1"/>
      <c r="SVO159"/>
      <c r="SVQ159" s="1"/>
      <c r="SVW159"/>
      <c r="SVY159" s="1"/>
      <c r="SWE159"/>
      <c r="SWG159" s="1"/>
      <c r="SWM159"/>
      <c r="SWO159" s="1"/>
      <c r="SWU159"/>
      <c r="SWW159" s="1"/>
      <c r="SXC159"/>
      <c r="SXE159" s="1"/>
      <c r="SXK159"/>
      <c r="SXM159" s="1"/>
      <c r="SXS159"/>
      <c r="SXU159" s="1"/>
      <c r="SYA159"/>
      <c r="SYC159" s="1"/>
      <c r="SYI159"/>
      <c r="SYK159" s="1"/>
      <c r="SYQ159"/>
      <c r="SYS159" s="1"/>
      <c r="SYY159"/>
      <c r="SZA159" s="1"/>
      <c r="SZG159"/>
      <c r="SZI159" s="1"/>
      <c r="SZO159"/>
      <c r="SZQ159" s="1"/>
      <c r="SZW159"/>
      <c r="SZY159" s="1"/>
      <c r="TAE159"/>
      <c r="TAG159" s="1"/>
      <c r="TAM159"/>
      <c r="TAO159" s="1"/>
      <c r="TAU159"/>
      <c r="TAW159" s="1"/>
      <c r="TBC159"/>
      <c r="TBE159" s="1"/>
      <c r="TBK159"/>
      <c r="TBM159" s="1"/>
      <c r="TBS159"/>
      <c r="TBU159" s="1"/>
      <c r="TCA159"/>
      <c r="TCC159" s="1"/>
      <c r="TCI159"/>
      <c r="TCK159" s="1"/>
      <c r="TCQ159"/>
      <c r="TCS159" s="1"/>
      <c r="TCY159"/>
      <c r="TDA159" s="1"/>
      <c r="TDG159"/>
      <c r="TDI159" s="1"/>
      <c r="TDO159"/>
      <c r="TDQ159" s="1"/>
      <c r="TDW159"/>
      <c r="TDY159" s="1"/>
      <c r="TEE159"/>
      <c r="TEG159" s="1"/>
      <c r="TEM159"/>
      <c r="TEO159" s="1"/>
      <c r="TEU159"/>
      <c r="TEW159" s="1"/>
      <c r="TFC159"/>
      <c r="TFE159" s="1"/>
      <c r="TFK159"/>
      <c r="TFM159" s="1"/>
      <c r="TFS159"/>
      <c r="TFU159" s="1"/>
      <c r="TGA159"/>
      <c r="TGC159" s="1"/>
      <c r="TGI159"/>
      <c r="TGK159" s="1"/>
      <c r="TGQ159"/>
      <c r="TGS159" s="1"/>
      <c r="TGY159"/>
      <c r="THA159" s="1"/>
      <c r="THG159"/>
      <c r="THI159" s="1"/>
      <c r="THO159"/>
      <c r="THQ159" s="1"/>
      <c r="THW159"/>
      <c r="THY159" s="1"/>
      <c r="TIE159"/>
      <c r="TIG159" s="1"/>
      <c r="TIM159"/>
      <c r="TIO159" s="1"/>
      <c r="TIU159"/>
      <c r="TIW159" s="1"/>
      <c r="TJC159"/>
      <c r="TJE159" s="1"/>
      <c r="TJK159"/>
      <c r="TJM159" s="1"/>
      <c r="TJS159"/>
      <c r="TJU159" s="1"/>
      <c r="TKA159"/>
      <c r="TKC159" s="1"/>
      <c r="TKI159"/>
      <c r="TKK159" s="1"/>
      <c r="TKQ159"/>
      <c r="TKS159" s="1"/>
      <c r="TKY159"/>
      <c r="TLA159" s="1"/>
      <c r="TLG159"/>
      <c r="TLI159" s="1"/>
      <c r="TLO159"/>
      <c r="TLQ159" s="1"/>
      <c r="TLW159"/>
      <c r="TLY159" s="1"/>
      <c r="TME159"/>
      <c r="TMG159" s="1"/>
      <c r="TMM159"/>
      <c r="TMO159" s="1"/>
      <c r="TMU159"/>
      <c r="TMW159" s="1"/>
      <c r="TNC159"/>
      <c r="TNE159" s="1"/>
      <c r="TNK159"/>
      <c r="TNM159" s="1"/>
      <c r="TNS159"/>
      <c r="TNU159" s="1"/>
      <c r="TOA159"/>
      <c r="TOC159" s="1"/>
      <c r="TOI159"/>
      <c r="TOK159" s="1"/>
      <c r="TOQ159"/>
      <c r="TOS159" s="1"/>
      <c r="TOY159"/>
      <c r="TPA159" s="1"/>
      <c r="TPG159"/>
      <c r="TPI159" s="1"/>
      <c r="TPO159"/>
      <c r="TPQ159" s="1"/>
      <c r="TPW159"/>
      <c r="TPY159" s="1"/>
      <c r="TQE159"/>
      <c r="TQG159" s="1"/>
      <c r="TQM159"/>
      <c r="TQO159" s="1"/>
      <c r="TQU159"/>
      <c r="TQW159" s="1"/>
      <c r="TRC159"/>
      <c r="TRE159" s="1"/>
      <c r="TRK159"/>
      <c r="TRM159" s="1"/>
      <c r="TRS159"/>
      <c r="TRU159" s="1"/>
      <c r="TSA159"/>
      <c r="TSC159" s="1"/>
      <c r="TSI159"/>
      <c r="TSK159" s="1"/>
      <c r="TSQ159"/>
      <c r="TSS159" s="1"/>
      <c r="TSY159"/>
      <c r="TTA159" s="1"/>
      <c r="TTG159"/>
      <c r="TTI159" s="1"/>
      <c r="TTO159"/>
      <c r="TTQ159" s="1"/>
      <c r="TTW159"/>
      <c r="TTY159" s="1"/>
      <c r="TUE159"/>
      <c r="TUG159" s="1"/>
      <c r="TUM159"/>
      <c r="TUO159" s="1"/>
      <c r="TUU159"/>
      <c r="TUW159" s="1"/>
      <c r="TVC159"/>
      <c r="TVE159" s="1"/>
      <c r="TVK159"/>
      <c r="TVM159" s="1"/>
      <c r="TVS159"/>
      <c r="TVU159" s="1"/>
      <c r="TWA159"/>
      <c r="TWC159" s="1"/>
      <c r="TWI159"/>
      <c r="TWK159" s="1"/>
      <c r="TWQ159"/>
      <c r="TWS159" s="1"/>
      <c r="TWY159"/>
      <c r="TXA159" s="1"/>
      <c r="TXG159"/>
      <c r="TXI159" s="1"/>
      <c r="TXO159"/>
      <c r="TXQ159" s="1"/>
      <c r="TXW159"/>
      <c r="TXY159" s="1"/>
      <c r="TYE159"/>
      <c r="TYG159" s="1"/>
      <c r="TYM159"/>
      <c r="TYO159" s="1"/>
      <c r="TYU159"/>
      <c r="TYW159" s="1"/>
      <c r="TZC159"/>
      <c r="TZE159" s="1"/>
      <c r="TZK159"/>
      <c r="TZM159" s="1"/>
      <c r="TZS159"/>
      <c r="TZU159" s="1"/>
      <c r="UAA159"/>
      <c r="UAC159" s="1"/>
      <c r="UAI159"/>
      <c r="UAK159" s="1"/>
      <c r="UAQ159"/>
      <c r="UAS159" s="1"/>
      <c r="UAY159"/>
      <c r="UBA159" s="1"/>
      <c r="UBG159"/>
      <c r="UBI159" s="1"/>
      <c r="UBO159"/>
      <c r="UBQ159" s="1"/>
      <c r="UBW159"/>
      <c r="UBY159" s="1"/>
      <c r="UCE159"/>
      <c r="UCG159" s="1"/>
      <c r="UCM159"/>
      <c r="UCO159" s="1"/>
      <c r="UCU159"/>
      <c r="UCW159" s="1"/>
      <c r="UDC159"/>
      <c r="UDE159" s="1"/>
      <c r="UDK159"/>
      <c r="UDM159" s="1"/>
      <c r="UDS159"/>
      <c r="UDU159" s="1"/>
      <c r="UEA159"/>
      <c r="UEC159" s="1"/>
      <c r="UEI159"/>
      <c r="UEK159" s="1"/>
      <c r="UEQ159"/>
      <c r="UES159" s="1"/>
      <c r="UEY159"/>
      <c r="UFA159" s="1"/>
      <c r="UFG159"/>
      <c r="UFI159" s="1"/>
      <c r="UFO159"/>
      <c r="UFQ159" s="1"/>
      <c r="UFW159"/>
      <c r="UFY159" s="1"/>
      <c r="UGE159"/>
      <c r="UGG159" s="1"/>
      <c r="UGM159"/>
      <c r="UGO159" s="1"/>
      <c r="UGU159"/>
      <c r="UGW159" s="1"/>
      <c r="UHC159"/>
      <c r="UHE159" s="1"/>
      <c r="UHK159"/>
      <c r="UHM159" s="1"/>
      <c r="UHS159"/>
      <c r="UHU159" s="1"/>
      <c r="UIA159"/>
      <c r="UIC159" s="1"/>
      <c r="UII159"/>
      <c r="UIK159" s="1"/>
      <c r="UIQ159"/>
      <c r="UIS159" s="1"/>
      <c r="UIY159"/>
      <c r="UJA159" s="1"/>
      <c r="UJG159"/>
      <c r="UJI159" s="1"/>
      <c r="UJO159"/>
      <c r="UJQ159" s="1"/>
      <c r="UJW159"/>
      <c r="UJY159" s="1"/>
      <c r="UKE159"/>
      <c r="UKG159" s="1"/>
      <c r="UKM159"/>
      <c r="UKO159" s="1"/>
      <c r="UKU159"/>
      <c r="UKW159" s="1"/>
      <c r="ULC159"/>
      <c r="ULE159" s="1"/>
      <c r="ULK159"/>
      <c r="ULM159" s="1"/>
      <c r="ULS159"/>
      <c r="ULU159" s="1"/>
      <c r="UMA159"/>
      <c r="UMC159" s="1"/>
      <c r="UMI159"/>
      <c r="UMK159" s="1"/>
      <c r="UMQ159"/>
      <c r="UMS159" s="1"/>
      <c r="UMY159"/>
      <c r="UNA159" s="1"/>
      <c r="UNG159"/>
      <c r="UNI159" s="1"/>
      <c r="UNO159"/>
      <c r="UNQ159" s="1"/>
      <c r="UNW159"/>
      <c r="UNY159" s="1"/>
      <c r="UOE159"/>
      <c r="UOG159" s="1"/>
      <c r="UOM159"/>
      <c r="UOO159" s="1"/>
      <c r="UOU159"/>
      <c r="UOW159" s="1"/>
      <c r="UPC159"/>
      <c r="UPE159" s="1"/>
      <c r="UPK159"/>
      <c r="UPM159" s="1"/>
      <c r="UPS159"/>
      <c r="UPU159" s="1"/>
      <c r="UQA159"/>
      <c r="UQC159" s="1"/>
      <c r="UQI159"/>
      <c r="UQK159" s="1"/>
      <c r="UQQ159"/>
      <c r="UQS159" s="1"/>
      <c r="UQY159"/>
      <c r="URA159" s="1"/>
      <c r="URG159"/>
      <c r="URI159" s="1"/>
      <c r="URO159"/>
      <c r="URQ159" s="1"/>
      <c r="URW159"/>
      <c r="URY159" s="1"/>
      <c r="USE159"/>
      <c r="USG159" s="1"/>
      <c r="USM159"/>
      <c r="USO159" s="1"/>
      <c r="USU159"/>
      <c r="USW159" s="1"/>
      <c r="UTC159"/>
      <c r="UTE159" s="1"/>
      <c r="UTK159"/>
      <c r="UTM159" s="1"/>
      <c r="UTS159"/>
      <c r="UTU159" s="1"/>
      <c r="UUA159"/>
      <c r="UUC159" s="1"/>
      <c r="UUI159"/>
      <c r="UUK159" s="1"/>
      <c r="UUQ159"/>
      <c r="UUS159" s="1"/>
      <c r="UUY159"/>
      <c r="UVA159" s="1"/>
      <c r="UVG159"/>
      <c r="UVI159" s="1"/>
      <c r="UVO159"/>
      <c r="UVQ159" s="1"/>
      <c r="UVW159"/>
      <c r="UVY159" s="1"/>
      <c r="UWE159"/>
      <c r="UWG159" s="1"/>
      <c r="UWM159"/>
      <c r="UWO159" s="1"/>
      <c r="UWU159"/>
      <c r="UWW159" s="1"/>
      <c r="UXC159"/>
      <c r="UXE159" s="1"/>
      <c r="UXK159"/>
      <c r="UXM159" s="1"/>
      <c r="UXS159"/>
      <c r="UXU159" s="1"/>
      <c r="UYA159"/>
      <c r="UYC159" s="1"/>
      <c r="UYI159"/>
      <c r="UYK159" s="1"/>
      <c r="UYQ159"/>
      <c r="UYS159" s="1"/>
      <c r="UYY159"/>
      <c r="UZA159" s="1"/>
      <c r="UZG159"/>
      <c r="UZI159" s="1"/>
      <c r="UZO159"/>
      <c r="UZQ159" s="1"/>
      <c r="UZW159"/>
      <c r="UZY159" s="1"/>
      <c r="VAE159"/>
      <c r="VAG159" s="1"/>
      <c r="VAM159"/>
      <c r="VAO159" s="1"/>
      <c r="VAU159"/>
      <c r="VAW159" s="1"/>
      <c r="VBC159"/>
      <c r="VBE159" s="1"/>
      <c r="VBK159"/>
      <c r="VBM159" s="1"/>
      <c r="VBS159"/>
      <c r="VBU159" s="1"/>
      <c r="VCA159"/>
      <c r="VCC159" s="1"/>
      <c r="VCI159"/>
      <c r="VCK159" s="1"/>
      <c r="VCQ159"/>
      <c r="VCS159" s="1"/>
      <c r="VCY159"/>
      <c r="VDA159" s="1"/>
      <c r="VDG159"/>
      <c r="VDI159" s="1"/>
      <c r="VDO159"/>
      <c r="VDQ159" s="1"/>
      <c r="VDW159"/>
      <c r="VDY159" s="1"/>
      <c r="VEE159"/>
      <c r="VEG159" s="1"/>
      <c r="VEM159"/>
      <c r="VEO159" s="1"/>
      <c r="VEU159"/>
      <c r="VEW159" s="1"/>
      <c r="VFC159"/>
      <c r="VFE159" s="1"/>
      <c r="VFK159"/>
      <c r="VFM159" s="1"/>
      <c r="VFS159"/>
      <c r="VFU159" s="1"/>
      <c r="VGA159"/>
      <c r="VGC159" s="1"/>
      <c r="VGI159"/>
      <c r="VGK159" s="1"/>
      <c r="VGQ159"/>
      <c r="VGS159" s="1"/>
      <c r="VGY159"/>
      <c r="VHA159" s="1"/>
      <c r="VHG159"/>
      <c r="VHI159" s="1"/>
      <c r="VHO159"/>
      <c r="VHQ159" s="1"/>
      <c r="VHW159"/>
      <c r="VHY159" s="1"/>
      <c r="VIE159"/>
      <c r="VIG159" s="1"/>
      <c r="VIM159"/>
      <c r="VIO159" s="1"/>
      <c r="VIU159"/>
      <c r="VIW159" s="1"/>
      <c r="VJC159"/>
      <c r="VJE159" s="1"/>
      <c r="VJK159"/>
      <c r="VJM159" s="1"/>
      <c r="VJS159"/>
      <c r="VJU159" s="1"/>
      <c r="VKA159"/>
      <c r="VKC159" s="1"/>
      <c r="VKI159"/>
      <c r="VKK159" s="1"/>
      <c r="VKQ159"/>
      <c r="VKS159" s="1"/>
      <c r="VKY159"/>
      <c r="VLA159" s="1"/>
      <c r="VLG159"/>
      <c r="VLI159" s="1"/>
      <c r="VLO159"/>
      <c r="VLQ159" s="1"/>
      <c r="VLW159"/>
      <c r="VLY159" s="1"/>
      <c r="VME159"/>
      <c r="VMG159" s="1"/>
      <c r="VMM159"/>
      <c r="VMO159" s="1"/>
      <c r="VMU159"/>
      <c r="VMW159" s="1"/>
      <c r="VNC159"/>
      <c r="VNE159" s="1"/>
      <c r="VNK159"/>
      <c r="VNM159" s="1"/>
      <c r="VNS159"/>
      <c r="VNU159" s="1"/>
      <c r="VOA159"/>
      <c r="VOC159" s="1"/>
      <c r="VOI159"/>
      <c r="VOK159" s="1"/>
      <c r="VOQ159"/>
      <c r="VOS159" s="1"/>
      <c r="VOY159"/>
      <c r="VPA159" s="1"/>
      <c r="VPG159"/>
      <c r="VPI159" s="1"/>
      <c r="VPO159"/>
      <c r="VPQ159" s="1"/>
      <c r="VPW159"/>
      <c r="VPY159" s="1"/>
      <c r="VQE159"/>
      <c r="VQG159" s="1"/>
      <c r="VQM159"/>
      <c r="VQO159" s="1"/>
      <c r="VQU159"/>
      <c r="VQW159" s="1"/>
      <c r="VRC159"/>
      <c r="VRE159" s="1"/>
      <c r="VRK159"/>
      <c r="VRM159" s="1"/>
      <c r="VRS159"/>
      <c r="VRU159" s="1"/>
      <c r="VSA159"/>
      <c r="VSC159" s="1"/>
      <c r="VSI159"/>
      <c r="VSK159" s="1"/>
      <c r="VSQ159"/>
      <c r="VSS159" s="1"/>
      <c r="VSY159"/>
      <c r="VTA159" s="1"/>
      <c r="VTG159"/>
      <c r="VTI159" s="1"/>
      <c r="VTO159"/>
      <c r="VTQ159" s="1"/>
      <c r="VTW159"/>
      <c r="VTY159" s="1"/>
      <c r="VUE159"/>
      <c r="VUG159" s="1"/>
      <c r="VUM159"/>
      <c r="VUO159" s="1"/>
      <c r="VUU159"/>
      <c r="VUW159" s="1"/>
      <c r="VVC159"/>
      <c r="VVE159" s="1"/>
      <c r="VVK159"/>
      <c r="VVM159" s="1"/>
      <c r="VVS159"/>
      <c r="VVU159" s="1"/>
      <c r="VWA159"/>
      <c r="VWC159" s="1"/>
      <c r="VWI159"/>
      <c r="VWK159" s="1"/>
      <c r="VWQ159"/>
      <c r="VWS159" s="1"/>
      <c r="VWY159"/>
      <c r="VXA159" s="1"/>
      <c r="VXG159"/>
      <c r="VXI159" s="1"/>
      <c r="VXO159"/>
      <c r="VXQ159" s="1"/>
      <c r="VXW159"/>
      <c r="VXY159" s="1"/>
      <c r="VYE159"/>
      <c r="VYG159" s="1"/>
      <c r="VYM159"/>
      <c r="VYO159" s="1"/>
      <c r="VYU159"/>
      <c r="VYW159" s="1"/>
      <c r="VZC159"/>
      <c r="VZE159" s="1"/>
      <c r="VZK159"/>
      <c r="VZM159" s="1"/>
      <c r="VZS159"/>
      <c r="VZU159" s="1"/>
      <c r="WAA159"/>
      <c r="WAC159" s="1"/>
      <c r="WAI159"/>
      <c r="WAK159" s="1"/>
      <c r="WAQ159"/>
      <c r="WAS159" s="1"/>
      <c r="WAY159"/>
      <c r="WBA159" s="1"/>
      <c r="WBG159"/>
      <c r="WBI159" s="1"/>
      <c r="WBO159"/>
      <c r="WBQ159" s="1"/>
      <c r="WBW159"/>
      <c r="WBY159" s="1"/>
      <c r="WCE159"/>
      <c r="WCG159" s="1"/>
      <c r="WCM159"/>
      <c r="WCO159" s="1"/>
      <c r="WCU159"/>
      <c r="WCW159" s="1"/>
      <c r="WDC159"/>
      <c r="WDE159" s="1"/>
      <c r="WDK159"/>
      <c r="WDM159" s="1"/>
      <c r="WDS159"/>
      <c r="WDU159" s="1"/>
      <c r="WEA159"/>
      <c r="WEC159" s="1"/>
      <c r="WEI159"/>
      <c r="WEK159" s="1"/>
      <c r="WEQ159"/>
      <c r="WES159" s="1"/>
      <c r="WEY159"/>
      <c r="WFA159" s="1"/>
      <c r="WFG159"/>
      <c r="WFI159" s="1"/>
      <c r="WFO159"/>
      <c r="WFQ159" s="1"/>
      <c r="WFW159"/>
      <c r="WFY159" s="1"/>
      <c r="WGE159"/>
      <c r="WGG159" s="1"/>
      <c r="WGM159"/>
      <c r="WGO159" s="1"/>
      <c r="WGU159"/>
      <c r="WGW159" s="1"/>
      <c r="WHC159"/>
      <c r="WHE159" s="1"/>
      <c r="WHK159"/>
      <c r="WHM159" s="1"/>
      <c r="WHS159"/>
      <c r="WHU159" s="1"/>
      <c r="WIA159"/>
      <c r="WIC159" s="1"/>
      <c r="WII159"/>
      <c r="WIK159" s="1"/>
      <c r="WIQ159"/>
      <c r="WIS159" s="1"/>
      <c r="WIY159"/>
      <c r="WJA159" s="1"/>
      <c r="WJG159"/>
      <c r="WJI159" s="1"/>
      <c r="WJO159"/>
      <c r="WJQ159" s="1"/>
      <c r="WJW159"/>
      <c r="WJY159" s="1"/>
      <c r="WKE159"/>
      <c r="WKG159" s="1"/>
      <c r="WKM159"/>
      <c r="WKO159" s="1"/>
      <c r="WKU159"/>
      <c r="WKW159" s="1"/>
      <c r="WLC159"/>
      <c r="WLE159" s="1"/>
      <c r="WLK159"/>
      <c r="WLM159" s="1"/>
      <c r="WLS159"/>
      <c r="WLU159" s="1"/>
      <c r="WMA159"/>
      <c r="WMC159" s="1"/>
      <c r="WMI159"/>
      <c r="WMK159" s="1"/>
      <c r="WMQ159"/>
      <c r="WMS159" s="1"/>
      <c r="WMY159"/>
      <c r="WNA159" s="1"/>
      <c r="WNG159"/>
      <c r="WNI159" s="1"/>
      <c r="WNO159"/>
      <c r="WNQ159" s="1"/>
      <c r="WNW159"/>
      <c r="WNY159" s="1"/>
      <c r="WOE159"/>
      <c r="WOG159" s="1"/>
      <c r="WOM159"/>
      <c r="WOO159" s="1"/>
      <c r="WOU159"/>
      <c r="WOW159" s="1"/>
      <c r="WPC159"/>
      <c r="WPE159" s="1"/>
      <c r="WPK159"/>
      <c r="WPM159" s="1"/>
      <c r="WPS159"/>
      <c r="WPU159" s="1"/>
      <c r="WQA159"/>
      <c r="WQC159" s="1"/>
      <c r="WQI159"/>
      <c r="WQK159" s="1"/>
      <c r="WQQ159"/>
      <c r="WQS159" s="1"/>
      <c r="WQY159"/>
      <c r="WRA159" s="1"/>
      <c r="WRG159"/>
      <c r="WRI159" s="1"/>
      <c r="WRO159"/>
      <c r="WRQ159" s="1"/>
      <c r="WRW159"/>
      <c r="WRY159" s="1"/>
      <c r="WSE159"/>
      <c r="WSG159" s="1"/>
      <c r="WSM159"/>
      <c r="WSO159" s="1"/>
      <c r="WSU159"/>
      <c r="WSW159" s="1"/>
      <c r="WTC159"/>
      <c r="WTE159" s="1"/>
      <c r="WTK159"/>
      <c r="WTM159" s="1"/>
      <c r="WTS159"/>
      <c r="WTU159" s="1"/>
      <c r="WUA159"/>
      <c r="WUC159" s="1"/>
      <c r="WUI159"/>
      <c r="WUK159" s="1"/>
      <c r="WUQ159"/>
      <c r="WUS159" s="1"/>
      <c r="WUY159"/>
      <c r="WVA159" s="1"/>
      <c r="WVG159"/>
      <c r="WVI159" s="1"/>
      <c r="WVO159"/>
      <c r="WVQ159" s="1"/>
      <c r="WVW159"/>
      <c r="WVY159" s="1"/>
      <c r="WWE159"/>
      <c r="WWG159" s="1"/>
      <c r="WWM159"/>
      <c r="WWO159" s="1"/>
      <c r="WWU159"/>
      <c r="WWW159" s="1"/>
      <c r="WXC159"/>
      <c r="WXE159" s="1"/>
      <c r="WXK159"/>
      <c r="WXM159" s="1"/>
      <c r="WXS159"/>
      <c r="WXU159" s="1"/>
      <c r="WYA159"/>
      <c r="WYC159" s="1"/>
      <c r="WYI159"/>
      <c r="WYK159" s="1"/>
      <c r="WYQ159"/>
      <c r="WYS159" s="1"/>
      <c r="WYY159"/>
      <c r="WZA159" s="1"/>
      <c r="WZG159"/>
      <c r="WZI159" s="1"/>
      <c r="WZO159"/>
      <c r="WZQ159" s="1"/>
      <c r="WZW159"/>
      <c r="WZY159" s="1"/>
      <c r="XAE159"/>
      <c r="XAG159" s="1"/>
      <c r="XAM159"/>
      <c r="XAO159" s="1"/>
      <c r="XAU159"/>
      <c r="XAW159" s="1"/>
      <c r="XBC159"/>
      <c r="XBE159" s="1"/>
      <c r="XBK159"/>
      <c r="XBM159" s="1"/>
      <c r="XBS159"/>
      <c r="XBU159" s="1"/>
      <c r="XCA159"/>
      <c r="XCC159" s="1"/>
      <c r="XCI159"/>
      <c r="XCK159" s="1"/>
      <c r="XCQ159"/>
      <c r="XCS159" s="1"/>
      <c r="XCY159"/>
      <c r="XDA159" s="1"/>
      <c r="XDG159"/>
      <c r="XDI159" s="1"/>
      <c r="XDO159"/>
      <c r="XDQ159" s="1"/>
      <c r="XDW159"/>
      <c r="XDY159" s="1"/>
      <c r="XEE159"/>
      <c r="XEG159" s="1"/>
      <c r="XEM159"/>
      <c r="XEO159" s="1"/>
      <c r="XEU159"/>
      <c r="XEW159" s="1"/>
      <c r="XFC159"/>
    </row>
    <row r="160" spans="1:1023 1025:2047 2049:3071 3073:4095 4097:5119 5121:6143 6145:7167 7169:8191 8193:9215 9217:10239 10241:11263 11265:12287 12289:13311 13313:14335 14337:15359 15361:16383" x14ac:dyDescent="0.3">
      <c r="A160" s="1">
        <v>0.59751157407407529</v>
      </c>
      <c r="B160" s="2" t="s">
        <v>32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3.21</v>
      </c>
      <c r="H160" s="2" t="s">
        <v>12</v>
      </c>
    </row>
    <row r="161" spans="1:8" x14ac:dyDescent="0.3">
      <c r="A161" s="1">
        <v>0.59755787037037167</v>
      </c>
      <c r="B161" s="2" t="s">
        <v>32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0.59761574074074209</v>
      </c>
      <c r="B162" s="2" t="s">
        <v>32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0.59766203703703835</v>
      </c>
      <c r="B163" s="2" t="s">
        <v>32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3.22</v>
      </c>
      <c r="H163" s="2" t="s">
        <v>12</v>
      </c>
    </row>
    <row r="164" spans="1:8" x14ac:dyDescent="0.3">
      <c r="A164" s="1">
        <v>0.59771990740740866</v>
      </c>
      <c r="B164" s="2" t="s">
        <v>32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</v>
      </c>
      <c r="H164" s="2" t="s">
        <v>12</v>
      </c>
    </row>
    <row r="165" spans="1:8" x14ac:dyDescent="0.3">
      <c r="A165" s="1">
        <v>0.59776620370370503</v>
      </c>
      <c r="B165" s="2" t="s">
        <v>32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3.22</v>
      </c>
      <c r="H165" s="2" t="s">
        <v>12</v>
      </c>
    </row>
    <row r="166" spans="1:8" x14ac:dyDescent="0.3">
      <c r="A166" s="1">
        <v>0.59782407407407545</v>
      </c>
      <c r="B166" s="2" t="s">
        <v>32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3.21</v>
      </c>
      <c r="H166" s="2" t="s">
        <v>12</v>
      </c>
    </row>
    <row r="167" spans="1:8" x14ac:dyDescent="0.3">
      <c r="A167" s="1">
        <v>0.59787037037037172</v>
      </c>
      <c r="B167" s="2" t="s">
        <v>32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3.22</v>
      </c>
      <c r="H167" s="2" t="s">
        <v>12</v>
      </c>
    </row>
    <row r="168" spans="1:8" x14ac:dyDescent="0.3">
      <c r="A168" s="1">
        <v>0.59792824074074202</v>
      </c>
      <c r="B168" s="2" t="s">
        <v>32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3.22</v>
      </c>
      <c r="H168" s="2" t="s">
        <v>12</v>
      </c>
    </row>
    <row r="169" spans="1:8" x14ac:dyDescent="0.3">
      <c r="A169" s="1">
        <v>0.5979745370370384</v>
      </c>
      <c r="B169" s="2" t="s">
        <v>32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3.22</v>
      </c>
      <c r="H169" s="2" t="s">
        <v>12</v>
      </c>
    </row>
    <row r="170" spans="1:8" x14ac:dyDescent="0.3">
      <c r="A170" s="1">
        <v>0.59803240740740882</v>
      </c>
      <c r="B170" s="2" t="s">
        <v>32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3.21</v>
      </c>
      <c r="H170" s="2" t="s">
        <v>12</v>
      </c>
    </row>
    <row r="171" spans="1:8" x14ac:dyDescent="0.3">
      <c r="A171" s="1">
        <v>0.59807870370370508</v>
      </c>
      <c r="B171" s="2" t="s">
        <v>32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</v>
      </c>
      <c r="H171" s="2" t="s">
        <v>12</v>
      </c>
    </row>
    <row r="172" spans="1:8" x14ac:dyDescent="0.3">
      <c r="A172" s="1">
        <v>0.59813657407407539</v>
      </c>
      <c r="B172" s="2" t="s">
        <v>32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0.59818287037037177</v>
      </c>
      <c r="B173" s="2" t="s">
        <v>32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</v>
      </c>
      <c r="H173" s="2" t="s">
        <v>12</v>
      </c>
    </row>
    <row r="174" spans="1:8" x14ac:dyDescent="0.3">
      <c r="A174" s="1">
        <v>0.59824074074074218</v>
      </c>
      <c r="B174" s="2" t="s">
        <v>32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</v>
      </c>
      <c r="H174" s="2" t="s">
        <v>12</v>
      </c>
    </row>
    <row r="175" spans="1:8" x14ac:dyDescent="0.3">
      <c r="A175" s="1">
        <v>0.59828703703703845</v>
      </c>
      <c r="B175" s="2" t="s">
        <v>32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3.22</v>
      </c>
      <c r="H175" s="2" t="s">
        <v>12</v>
      </c>
    </row>
    <row r="176" spans="1:8" x14ac:dyDescent="0.3">
      <c r="A176" s="1">
        <v>0.59834490740740875</v>
      </c>
      <c r="B176" s="2" t="s">
        <v>32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3.22</v>
      </c>
      <c r="H176" s="2" t="s">
        <v>12</v>
      </c>
    </row>
    <row r="177" spans="1:8" x14ac:dyDescent="0.3">
      <c r="A177" s="1">
        <v>0.59839120370370513</v>
      </c>
      <c r="B177" s="2" t="s">
        <v>32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3.22</v>
      </c>
      <c r="H177" s="2" t="s">
        <v>12</v>
      </c>
    </row>
    <row r="178" spans="1:8" x14ac:dyDescent="0.3">
      <c r="A178" s="1">
        <v>0.59844907407407555</v>
      </c>
      <c r="B178" s="2" t="s">
        <v>32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3.21</v>
      </c>
      <c r="H178" s="2" t="s">
        <v>12</v>
      </c>
    </row>
    <row r="179" spans="1:8" x14ac:dyDescent="0.3">
      <c r="A179" s="1">
        <v>0.59849537037037182</v>
      </c>
      <c r="B179" s="2" t="s">
        <v>32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3.22</v>
      </c>
      <c r="H179" s="2" t="s">
        <v>12</v>
      </c>
    </row>
    <row r="180" spans="1:8" x14ac:dyDescent="0.3">
      <c r="A180" s="1">
        <v>0.59855324074074212</v>
      </c>
      <c r="B180" s="2" t="s">
        <v>32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3.22</v>
      </c>
      <c r="H180" s="2" t="s">
        <v>12</v>
      </c>
    </row>
    <row r="181" spans="1:8" x14ac:dyDescent="0.3">
      <c r="A181" s="1">
        <v>0.5985995370370385</v>
      </c>
      <c r="B181" s="2" t="s">
        <v>32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3.21</v>
      </c>
      <c r="H181" s="2" t="s">
        <v>12</v>
      </c>
    </row>
    <row r="182" spans="1:8" x14ac:dyDescent="0.3">
      <c r="A182" s="1">
        <v>0.59865740740740891</v>
      </c>
      <c r="B182" s="2" t="s">
        <v>32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</v>
      </c>
      <c r="H182" s="2" t="s">
        <v>12</v>
      </c>
    </row>
    <row r="183" spans="1:8" x14ac:dyDescent="0.3">
      <c r="A183" s="1">
        <v>0.59870370370370518</v>
      </c>
      <c r="B183" s="2" t="s">
        <v>32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3.22</v>
      </c>
      <c r="H183" s="2" t="s">
        <v>12</v>
      </c>
    </row>
    <row r="184" spans="1:8" x14ac:dyDescent="0.3">
      <c r="A184" s="1">
        <v>0.59876157407407549</v>
      </c>
      <c r="B184" s="2" t="s">
        <v>32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3.22</v>
      </c>
      <c r="H184" s="2" t="s">
        <v>12</v>
      </c>
    </row>
    <row r="185" spans="1:8" x14ac:dyDescent="0.3">
      <c r="A185" s="1">
        <v>0.59880787037037186</v>
      </c>
      <c r="B185" s="2" t="s">
        <v>32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3.21</v>
      </c>
      <c r="H185" s="2" t="s">
        <v>12</v>
      </c>
    </row>
    <row r="186" spans="1:8" x14ac:dyDescent="0.3">
      <c r="A186" s="1">
        <v>0.59886574074074228</v>
      </c>
      <c r="B186" s="2" t="s">
        <v>32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3.22</v>
      </c>
      <c r="H186" s="2" t="s">
        <v>12</v>
      </c>
    </row>
    <row r="187" spans="1:8" x14ac:dyDescent="0.3">
      <c r="A187" s="1">
        <v>0.59891203703703855</v>
      </c>
      <c r="B187" s="2" t="s">
        <v>32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3.22</v>
      </c>
      <c r="H187" s="2" t="s">
        <v>12</v>
      </c>
    </row>
    <row r="188" spans="1:8" x14ac:dyDescent="0.3">
      <c r="A188" s="1">
        <v>0.59896990740740885</v>
      </c>
      <c r="B188" s="2" t="s">
        <v>32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3.21</v>
      </c>
      <c r="H188" s="2" t="s">
        <v>12</v>
      </c>
    </row>
    <row r="189" spans="1:8" x14ac:dyDescent="0.3">
      <c r="A189" s="1">
        <v>0.59901620370370523</v>
      </c>
      <c r="B189" s="2" t="s">
        <v>32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3.22</v>
      </c>
      <c r="H189" s="2" t="s">
        <v>12</v>
      </c>
    </row>
    <row r="190" spans="1:8" x14ac:dyDescent="0.3">
      <c r="A190" s="1">
        <v>0.59907407407407565</v>
      </c>
      <c r="B190" s="2" t="s">
        <v>32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</v>
      </c>
      <c r="H190" s="2" t="s">
        <v>12</v>
      </c>
    </row>
    <row r="191" spans="1:8" x14ac:dyDescent="0.3">
      <c r="A191" s="1">
        <v>0.59912037037037191</v>
      </c>
      <c r="B191" s="2" t="s">
        <v>32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3.22</v>
      </c>
      <c r="H191" s="2" t="s">
        <v>12</v>
      </c>
    </row>
    <row r="192" spans="1:8" x14ac:dyDescent="0.3">
      <c r="A192" s="1">
        <v>0.59917824074074222</v>
      </c>
      <c r="B192" s="2" t="s">
        <v>32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3.21</v>
      </c>
      <c r="H192" s="2" t="s">
        <v>12</v>
      </c>
    </row>
    <row r="193" spans="1:8" x14ac:dyDescent="0.3">
      <c r="A193" s="1">
        <v>0.5992245370370386</v>
      </c>
      <c r="B193" s="2" t="s">
        <v>32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3.22</v>
      </c>
      <c r="H193" s="2" t="s">
        <v>12</v>
      </c>
    </row>
    <row r="194" spans="1:8" x14ac:dyDescent="0.3">
      <c r="A194" s="1">
        <v>0.59928240740740901</v>
      </c>
      <c r="B194" s="2" t="s">
        <v>32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</row>
    <row r="195" spans="1:8" x14ac:dyDescent="0.3">
      <c r="A195" s="1">
        <v>0.59932870370370528</v>
      </c>
      <c r="B195" s="2" t="s">
        <v>32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0.59938657407407558</v>
      </c>
      <c r="B196" s="2" t="s">
        <v>32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0.59943287037037196</v>
      </c>
      <c r="B197" s="2" t="s">
        <v>32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</v>
      </c>
      <c r="H197" s="2" t="s">
        <v>12</v>
      </c>
    </row>
    <row r="198" spans="1:8" x14ac:dyDescent="0.3">
      <c r="A198" s="1">
        <v>0.59949074074074238</v>
      </c>
      <c r="B198" s="2" t="s">
        <v>32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3.22</v>
      </c>
      <c r="H198" s="2" t="s">
        <v>12</v>
      </c>
    </row>
    <row r="199" spans="1:8" x14ac:dyDescent="0.3">
      <c r="A199" s="1">
        <v>0.59953703703703864</v>
      </c>
      <c r="B199" s="2" t="s">
        <v>32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3.2100000000000004</v>
      </c>
      <c r="H199" s="2" t="s">
        <v>12</v>
      </c>
    </row>
    <row r="200" spans="1:8" x14ac:dyDescent="0.3">
      <c r="A200" s="1">
        <v>0.59959490740740895</v>
      </c>
      <c r="B200" s="2" t="s">
        <v>32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3.2100000000000004</v>
      </c>
      <c r="H200" s="2" t="s">
        <v>12</v>
      </c>
    </row>
    <row r="201" spans="1:8" x14ac:dyDescent="0.3">
      <c r="A201" s="1">
        <v>0.59964120370370533</v>
      </c>
      <c r="B201" s="2" t="s">
        <v>32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3.2100000000000004</v>
      </c>
      <c r="H201" s="2" t="s">
        <v>12</v>
      </c>
    </row>
    <row r="202" spans="1:8" x14ac:dyDescent="0.3">
      <c r="A202" s="1">
        <v>0.59969907407407574</v>
      </c>
      <c r="B202" s="2" t="s">
        <v>32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3.2100000000000004</v>
      </c>
      <c r="H202" s="2" t="s">
        <v>12</v>
      </c>
    </row>
    <row r="203" spans="1:8" x14ac:dyDescent="0.3">
      <c r="A203" s="1">
        <v>0.59974537037037201</v>
      </c>
      <c r="B203" s="2" t="s">
        <v>32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3.2100000000000004</v>
      </c>
      <c r="H203" s="2" t="s">
        <v>12</v>
      </c>
    </row>
    <row r="204" spans="1:8" x14ac:dyDescent="0.3">
      <c r="A204" s="1">
        <v>0.59980324074074232</v>
      </c>
      <c r="B204" s="2" t="s">
        <v>32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3.2000000000000006</v>
      </c>
      <c r="H204" s="2" t="s">
        <v>12</v>
      </c>
    </row>
    <row r="205" spans="1:8" x14ac:dyDescent="0.3">
      <c r="A205" s="1">
        <v>0.59984953703703869</v>
      </c>
      <c r="B205" s="2" t="s">
        <v>32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3.2100000000000004</v>
      </c>
      <c r="H205" s="2" t="s">
        <v>12</v>
      </c>
    </row>
    <row r="206" spans="1:8" x14ac:dyDescent="0.3">
      <c r="A206" s="1">
        <v>0.59990740740740911</v>
      </c>
      <c r="B206" s="2" t="s">
        <v>32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0.59995370370370538</v>
      </c>
      <c r="B207" s="2" t="s">
        <v>32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3.2000000000000006</v>
      </c>
      <c r="H207" s="2" t="s">
        <v>12</v>
      </c>
    </row>
    <row r="208" spans="1:8" x14ac:dyDescent="0.3">
      <c r="A208" s="1">
        <v>0.60001157407407568</v>
      </c>
      <c r="B208" s="2" t="s">
        <v>32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3.2100000000000004</v>
      </c>
      <c r="H208" s="2" t="s">
        <v>12</v>
      </c>
    </row>
    <row r="209" spans="1:8" x14ac:dyDescent="0.3">
      <c r="A209" s="1">
        <v>0.60005787037037206</v>
      </c>
      <c r="B209" s="2" t="s">
        <v>32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3.1900000000000004</v>
      </c>
      <c r="H209" s="2" t="s">
        <v>12</v>
      </c>
    </row>
    <row r="210" spans="1:8" x14ac:dyDescent="0.3">
      <c r="A210" s="1">
        <v>0.60011574074074248</v>
      </c>
      <c r="B210" s="2" t="s">
        <v>32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3.2100000000000004</v>
      </c>
      <c r="H210" s="2" t="s">
        <v>12</v>
      </c>
    </row>
    <row r="211" spans="1:8" x14ac:dyDescent="0.3">
      <c r="A211" s="1">
        <v>0.60016203703703874</v>
      </c>
      <c r="B211" s="2" t="s">
        <v>32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0.60021990740740905</v>
      </c>
      <c r="B212" s="2" t="s">
        <v>32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0.60026620370370543</v>
      </c>
      <c r="B213" s="2" t="s">
        <v>32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3.2100000000000004</v>
      </c>
      <c r="H213" s="2" t="s">
        <v>12</v>
      </c>
    </row>
    <row r="214" spans="1:8" x14ac:dyDescent="0.3">
      <c r="A214" s="1">
        <v>0.60032407407407584</v>
      </c>
      <c r="B214" s="2" t="s">
        <v>32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3.2100000000000004</v>
      </c>
      <c r="H214" s="2" t="s">
        <v>12</v>
      </c>
    </row>
    <row r="215" spans="1:8" x14ac:dyDescent="0.3">
      <c r="A215" s="1">
        <v>0.60037037037037211</v>
      </c>
      <c r="B215" s="2" t="s">
        <v>32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3.2000000000000006</v>
      </c>
      <c r="H215" s="2" t="s">
        <v>12</v>
      </c>
    </row>
    <row r="216" spans="1:8" x14ac:dyDescent="0.3">
      <c r="A216" s="1">
        <v>0.60042824074074241</v>
      </c>
      <c r="B216" s="2" t="s">
        <v>32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3.2000000000000006</v>
      </c>
      <c r="H216" s="2" t="s">
        <v>12</v>
      </c>
    </row>
    <row r="217" spans="1:8" x14ac:dyDescent="0.3">
      <c r="A217" s="1">
        <v>0.60047453703703879</v>
      </c>
      <c r="B217" s="2" t="s">
        <v>32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3.2100000000000004</v>
      </c>
      <c r="H217" s="2" t="s">
        <v>12</v>
      </c>
    </row>
    <row r="218" spans="1:8" x14ac:dyDescent="0.3">
      <c r="A218" s="1">
        <v>0.60053240740740921</v>
      </c>
      <c r="B218" s="2" t="s">
        <v>32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3.1900000000000004</v>
      </c>
      <c r="H218" s="2" t="s">
        <v>12</v>
      </c>
    </row>
    <row r="219" spans="1:8" x14ac:dyDescent="0.3">
      <c r="A219" s="1">
        <v>0.60057870370370547</v>
      </c>
      <c r="B219" s="2" t="s">
        <v>32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3.2100000000000004</v>
      </c>
      <c r="H219" s="2" t="s">
        <v>12</v>
      </c>
    </row>
    <row r="220" spans="1:8" x14ac:dyDescent="0.3">
      <c r="A220" s="1">
        <v>0.60063657407407578</v>
      </c>
      <c r="B220" s="2" t="s">
        <v>32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0.60068287037037216</v>
      </c>
      <c r="B221" s="2" t="s">
        <v>32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</v>
      </c>
      <c r="H221" s="2" t="s">
        <v>12</v>
      </c>
    </row>
    <row r="222" spans="1:8" x14ac:dyDescent="0.3">
      <c r="A222" s="1">
        <v>0.60074074074074257</v>
      </c>
      <c r="B222" s="2" t="s">
        <v>32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3.1900000000000004</v>
      </c>
      <c r="H222" s="2" t="s">
        <v>12</v>
      </c>
    </row>
    <row r="223" spans="1:8" x14ac:dyDescent="0.3">
      <c r="A223" s="1">
        <v>0.60078703703703884</v>
      </c>
      <c r="B223" s="2" t="s">
        <v>32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3.1900000000000004</v>
      </c>
      <c r="H223" s="2" t="s">
        <v>12</v>
      </c>
    </row>
    <row r="224" spans="1:8" x14ac:dyDescent="0.3">
      <c r="A224" s="1">
        <v>0.60084490740740915</v>
      </c>
      <c r="B224" s="2" t="s">
        <v>32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3.2000000000000006</v>
      </c>
      <c r="H224" s="2" t="s">
        <v>12</v>
      </c>
    </row>
    <row r="225" spans="1:8" x14ac:dyDescent="0.3">
      <c r="A225" s="1">
        <v>0.60089120370370552</v>
      </c>
      <c r="B225" s="2" t="s">
        <v>32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3.1900000000000004</v>
      </c>
      <c r="H225" s="2" t="s">
        <v>12</v>
      </c>
    </row>
    <row r="226" spans="1:8" x14ac:dyDescent="0.3">
      <c r="A226" s="1">
        <v>0.60094907407407594</v>
      </c>
      <c r="B226" s="2" t="s">
        <v>32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</v>
      </c>
      <c r="H226" s="2" t="s">
        <v>12</v>
      </c>
    </row>
    <row r="227" spans="1:8" x14ac:dyDescent="0.3">
      <c r="A227" s="1">
        <v>0.60099537037037221</v>
      </c>
      <c r="B227" s="2" t="s">
        <v>32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3.1900000000000004</v>
      </c>
      <c r="H227" s="2" t="s">
        <v>12</v>
      </c>
    </row>
    <row r="228" spans="1:8" x14ac:dyDescent="0.3">
      <c r="A228" s="1">
        <v>0.60105324074074251</v>
      </c>
      <c r="B228" s="2" t="s">
        <v>32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</v>
      </c>
      <c r="H228" s="2" t="s">
        <v>12</v>
      </c>
    </row>
    <row r="229" spans="1:8" x14ac:dyDescent="0.3">
      <c r="A229" s="1">
        <v>0.60109953703703889</v>
      </c>
      <c r="B229" s="2" t="s">
        <v>32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3.1900000000000004</v>
      </c>
      <c r="H229" s="2" t="s">
        <v>12</v>
      </c>
    </row>
    <row r="230" spans="1:8" x14ac:dyDescent="0.3">
      <c r="A230" s="1">
        <v>0.60115740740740931</v>
      </c>
      <c r="B230" s="2" t="s">
        <v>32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3.1800000000000006</v>
      </c>
      <c r="H230" s="2" t="s">
        <v>12</v>
      </c>
    </row>
    <row r="231" spans="1:8" x14ac:dyDescent="0.3">
      <c r="A231" s="1">
        <v>0.60120370370370557</v>
      </c>
      <c r="B231" s="2" t="s">
        <v>32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3.1800000000000006</v>
      </c>
      <c r="H231" s="2" t="s">
        <v>12</v>
      </c>
    </row>
    <row r="232" spans="1:8" x14ac:dyDescent="0.3">
      <c r="A232" s="1">
        <v>0.60126157407407588</v>
      </c>
      <c r="B232" s="2" t="s">
        <v>32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</v>
      </c>
      <c r="H232" s="2" t="s">
        <v>12</v>
      </c>
    </row>
    <row r="233" spans="1:8" x14ac:dyDescent="0.3">
      <c r="A233" s="1">
        <v>0.60130787037037225</v>
      </c>
      <c r="B233" s="2" t="s">
        <v>32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3.1900000000000004</v>
      </c>
      <c r="H233" s="2" t="s">
        <v>12</v>
      </c>
    </row>
    <row r="234" spans="1:8" x14ac:dyDescent="0.3">
      <c r="A234" s="1">
        <v>0.60136574074074267</v>
      </c>
      <c r="B234" s="2" t="s">
        <v>32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3.1800000000000006</v>
      </c>
      <c r="H234" s="2" t="s">
        <v>12</v>
      </c>
    </row>
    <row r="235" spans="1:8" x14ac:dyDescent="0.3">
      <c r="A235" s="1">
        <v>0.60141203703703894</v>
      </c>
      <c r="B235" s="2" t="s">
        <v>32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3.22</v>
      </c>
      <c r="H235" s="2" t="s">
        <v>12</v>
      </c>
    </row>
    <row r="236" spans="1:8" x14ac:dyDescent="0.3">
      <c r="A236" s="1">
        <v>0.60146990740740924</v>
      </c>
      <c r="B236" s="2" t="s">
        <v>32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3.1900000000000004</v>
      </c>
      <c r="H236" s="2" t="s">
        <v>12</v>
      </c>
    </row>
    <row r="237" spans="1:8" x14ac:dyDescent="0.3">
      <c r="A237" s="1">
        <v>0.60151620370370562</v>
      </c>
      <c r="B237" s="2" t="s">
        <v>32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3.21</v>
      </c>
      <c r="H237" s="2" t="s">
        <v>12</v>
      </c>
    </row>
    <row r="238" spans="1:8" x14ac:dyDescent="0.3">
      <c r="A238" s="1">
        <v>0.60157407407407604</v>
      </c>
      <c r="B238" s="2" t="s">
        <v>32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</v>
      </c>
      <c r="H238" s="2" t="s">
        <v>12</v>
      </c>
    </row>
    <row r="239" spans="1:8" x14ac:dyDescent="0.3">
      <c r="A239" s="1">
        <v>0.6016203703703723</v>
      </c>
      <c r="B239" s="2" t="s">
        <v>32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3.1700000000000004</v>
      </c>
      <c r="H239" s="2" t="s">
        <v>12</v>
      </c>
    </row>
    <row r="240" spans="1:8" x14ac:dyDescent="0.3">
      <c r="A240" s="1">
        <v>0.60167824074074261</v>
      </c>
      <c r="B240" s="2" t="s">
        <v>32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3.18</v>
      </c>
      <c r="H240" s="2" t="s">
        <v>12</v>
      </c>
    </row>
    <row r="241" spans="1:8" x14ac:dyDescent="0.3">
      <c r="A241" s="1">
        <v>0.60172453703703899</v>
      </c>
      <c r="B241" s="2" t="s">
        <v>32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3.1800000000000006</v>
      </c>
      <c r="H241" s="2" t="s">
        <v>12</v>
      </c>
    </row>
    <row r="242" spans="1:8" x14ac:dyDescent="0.3">
      <c r="A242" s="1">
        <v>0.6017824074074094</v>
      </c>
      <c r="B242" s="2" t="s">
        <v>32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3.1900000000000004</v>
      </c>
      <c r="H242" s="2" t="s">
        <v>12</v>
      </c>
    </row>
    <row r="243" spans="1:8" x14ac:dyDescent="0.3">
      <c r="A243" s="1">
        <v>0.60182870370370567</v>
      </c>
      <c r="B243" s="2" t="s">
        <v>32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3.18</v>
      </c>
      <c r="H243" s="2" t="s">
        <v>12</v>
      </c>
    </row>
    <row r="244" spans="1:8" x14ac:dyDescent="0.3">
      <c r="A244" s="1">
        <v>0.60188657407407598</v>
      </c>
      <c r="B244" s="2" t="s">
        <v>32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3.1800000000000006</v>
      </c>
      <c r="H244" s="2" t="s">
        <v>12</v>
      </c>
    </row>
    <row r="245" spans="1:8" x14ac:dyDescent="0.3">
      <c r="A245" s="1">
        <v>0.60193287037037235</v>
      </c>
      <c r="B245" s="2" t="s">
        <v>32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3.18</v>
      </c>
      <c r="H245" s="2" t="s">
        <v>12</v>
      </c>
    </row>
    <row r="246" spans="1:8" x14ac:dyDescent="0.3">
      <c r="A246" s="1">
        <v>0.60199074074074277</v>
      </c>
      <c r="B246" s="2" t="s">
        <v>32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3.1700000000000004</v>
      </c>
      <c r="H246" s="2" t="s">
        <v>12</v>
      </c>
    </row>
    <row r="247" spans="1:8" x14ac:dyDescent="0.3">
      <c r="A247" s="1">
        <v>0.60203703703703904</v>
      </c>
      <c r="B247" s="2" t="s">
        <v>32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3.19</v>
      </c>
      <c r="H247" s="2" t="s">
        <v>12</v>
      </c>
    </row>
    <row r="248" spans="1:8" x14ac:dyDescent="0.3">
      <c r="A248" s="1">
        <v>0.60209490740740934</v>
      </c>
      <c r="B248" s="2" t="s">
        <v>32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3.19</v>
      </c>
      <c r="H248" s="2" t="s">
        <v>12</v>
      </c>
    </row>
    <row r="249" spans="1:8" x14ac:dyDescent="0.3">
      <c r="A249" s="1">
        <v>0.60214120370370572</v>
      </c>
      <c r="B249" s="2" t="s">
        <v>32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0.60219907407407613</v>
      </c>
      <c r="B250" s="2" t="s">
        <v>32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3.1800000000000006</v>
      </c>
      <c r="H250" s="2" t="s">
        <v>12</v>
      </c>
    </row>
    <row r="251" spans="1:8" x14ac:dyDescent="0.3">
      <c r="A251" s="1">
        <v>0.6022453703703724</v>
      </c>
      <c r="B251" s="2" t="s">
        <v>32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</v>
      </c>
      <c r="H251" s="2" t="s">
        <v>12</v>
      </c>
    </row>
    <row r="252" spans="1:8" x14ac:dyDescent="0.3">
      <c r="A252" s="1">
        <v>0.60230324074074271</v>
      </c>
      <c r="B252" s="2" t="s">
        <v>32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</v>
      </c>
      <c r="H252" s="2" t="s">
        <v>12</v>
      </c>
    </row>
    <row r="253" spans="1:8" x14ac:dyDescent="0.3">
      <c r="A253" s="1">
        <v>0.60234953703703908</v>
      </c>
      <c r="B253" s="2" t="s">
        <v>32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</v>
      </c>
      <c r="H253" s="2" t="s">
        <v>12</v>
      </c>
    </row>
    <row r="254" spans="1:8" x14ac:dyDescent="0.3">
      <c r="A254" s="1">
        <v>0.6024074074074095</v>
      </c>
      <c r="B254" s="2" t="s">
        <v>32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3.1900000000000004</v>
      </c>
      <c r="H254" s="2" t="s">
        <v>12</v>
      </c>
    </row>
    <row r="255" spans="1:8" x14ac:dyDescent="0.3">
      <c r="A255" s="1">
        <v>0.60245370370370577</v>
      </c>
      <c r="B255" s="2" t="s">
        <v>32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3.1999999999999997</v>
      </c>
      <c r="H255" s="2" t="s">
        <v>12</v>
      </c>
    </row>
    <row r="256" spans="1:8" x14ac:dyDescent="0.3">
      <c r="A256" s="1">
        <v>0.60251157407407607</v>
      </c>
      <c r="B256" s="2" t="s">
        <v>32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3.1700000000000004</v>
      </c>
      <c r="H256" s="2" t="s">
        <v>12</v>
      </c>
    </row>
    <row r="257" spans="1:8" x14ac:dyDescent="0.3">
      <c r="A257" s="1">
        <v>0.60255787037037245</v>
      </c>
      <c r="B257" s="2" t="s">
        <v>32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</v>
      </c>
      <c r="H257" s="2" t="s">
        <v>12</v>
      </c>
    </row>
    <row r="258" spans="1:8" x14ac:dyDescent="0.3">
      <c r="A258" s="1">
        <v>0.60261574074074287</v>
      </c>
      <c r="B258" s="2" t="s">
        <v>32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3.1900000000000004</v>
      </c>
      <c r="H258" s="2" t="s">
        <v>12</v>
      </c>
    </row>
    <row r="259" spans="1:8" x14ac:dyDescent="0.3">
      <c r="A259" s="1">
        <v>0.60266203703703913</v>
      </c>
      <c r="B259" s="2" t="s">
        <v>32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</v>
      </c>
      <c r="H259" s="2" t="s">
        <v>12</v>
      </c>
    </row>
    <row r="260" spans="1:8" x14ac:dyDescent="0.3">
      <c r="A260" s="1">
        <v>0.60271990740740944</v>
      </c>
      <c r="B260" s="2" t="s">
        <v>32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</v>
      </c>
      <c r="H260" s="2" t="s">
        <v>12</v>
      </c>
    </row>
    <row r="261" spans="1:8" x14ac:dyDescent="0.3">
      <c r="A261" s="1">
        <v>0.60276620370370582</v>
      </c>
      <c r="B261" s="2" t="s">
        <v>32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3.18</v>
      </c>
      <c r="H261" s="2" t="s">
        <v>12</v>
      </c>
    </row>
    <row r="262" spans="1:8" x14ac:dyDescent="0.3">
      <c r="A262" s="1">
        <v>0.60282407407407623</v>
      </c>
      <c r="B262" s="2" t="s">
        <v>32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3.1600000000000006</v>
      </c>
      <c r="H262" s="2" t="s">
        <v>12</v>
      </c>
    </row>
    <row r="263" spans="1:8" x14ac:dyDescent="0.3">
      <c r="A263" s="1">
        <v>0.6028703703703725</v>
      </c>
      <c r="B263" s="2" t="s">
        <v>32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</v>
      </c>
      <c r="H263" s="2" t="s">
        <v>12</v>
      </c>
    </row>
    <row r="264" spans="1:8" x14ac:dyDescent="0.3">
      <c r="A264" s="1">
        <v>0.6029282407407428</v>
      </c>
      <c r="B264" s="2" t="s">
        <v>32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3.1800000000000006</v>
      </c>
      <c r="H264" s="2" t="s">
        <v>12</v>
      </c>
    </row>
    <row r="265" spans="1:8" x14ac:dyDescent="0.3">
      <c r="A265" s="1">
        <v>0.60297453703703918</v>
      </c>
      <c r="B265" s="2" t="s">
        <v>32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3.1700000000000004</v>
      </c>
      <c r="H265" s="2" t="s">
        <v>12</v>
      </c>
    </row>
    <row r="266" spans="1:8" x14ac:dyDescent="0.3">
      <c r="A266" s="1">
        <v>0.6030324074074096</v>
      </c>
      <c r="B266" s="2" t="s">
        <v>32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3.2100000000000004</v>
      </c>
      <c r="H266" s="2" t="s">
        <v>12</v>
      </c>
    </row>
    <row r="267" spans="1:8" x14ac:dyDescent="0.3">
      <c r="A267" s="1">
        <v>0.60307870370370587</v>
      </c>
      <c r="B267" s="2" t="s">
        <v>32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3.1900000000000004</v>
      </c>
      <c r="H267" s="2" t="s">
        <v>12</v>
      </c>
    </row>
    <row r="268" spans="1:8" x14ac:dyDescent="0.3">
      <c r="A268" s="1">
        <v>0.60313657407407617</v>
      </c>
      <c r="B268" s="2" t="s">
        <v>32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3.1900000000000004</v>
      </c>
      <c r="H268" s="2" t="s">
        <v>12</v>
      </c>
    </row>
    <row r="269" spans="1:8" x14ac:dyDescent="0.3">
      <c r="A269" s="1">
        <v>0.60318287037037255</v>
      </c>
      <c r="B269" s="2" t="s">
        <v>32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3.1800000000000006</v>
      </c>
      <c r="H269" s="2" t="s">
        <v>12</v>
      </c>
    </row>
    <row r="270" spans="1:8" x14ac:dyDescent="0.3">
      <c r="A270" s="1">
        <v>0.60324074074074296</v>
      </c>
      <c r="B270" s="2" t="s">
        <v>32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3.1700000000000004</v>
      </c>
      <c r="H270" s="2" t="s">
        <v>12</v>
      </c>
    </row>
    <row r="271" spans="1:8" x14ac:dyDescent="0.3">
      <c r="A271" s="1">
        <v>0.60328703703703923</v>
      </c>
      <c r="B271" s="2" t="s">
        <v>32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3.1800000000000006</v>
      </c>
      <c r="H271" s="2" t="s">
        <v>12</v>
      </c>
    </row>
    <row r="272" spans="1:8" x14ac:dyDescent="0.3">
      <c r="A272" s="1">
        <v>0.60334490740740954</v>
      </c>
      <c r="B272" s="2" t="s">
        <v>32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3.1800000000000006</v>
      </c>
      <c r="H272" s="2" t="s">
        <v>12</v>
      </c>
    </row>
    <row r="273" spans="1:8" x14ac:dyDescent="0.3">
      <c r="A273" s="1">
        <v>0.60339120370370591</v>
      </c>
      <c r="B273" s="2" t="s">
        <v>32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3.1700000000000004</v>
      </c>
      <c r="H273" s="2" t="s">
        <v>12</v>
      </c>
    </row>
    <row r="274" spans="1:8" x14ac:dyDescent="0.3">
      <c r="A274" s="1">
        <v>0.60344907407407633</v>
      </c>
      <c r="B274" s="2" t="s">
        <v>32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3.1800000000000006</v>
      </c>
      <c r="H274" s="2" t="s">
        <v>12</v>
      </c>
    </row>
    <row r="275" spans="1:8" x14ac:dyDescent="0.3">
      <c r="A275" s="1">
        <v>0.6034953703703726</v>
      </c>
      <c r="B275" s="2" t="s">
        <v>32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3.1800000000000006</v>
      </c>
      <c r="H275" s="2" t="s">
        <v>12</v>
      </c>
    </row>
    <row r="276" spans="1:8" x14ac:dyDescent="0.3">
      <c r="A276" s="1">
        <v>0.6035532407407429</v>
      </c>
      <c r="B276" s="2" t="s">
        <v>32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3.18</v>
      </c>
      <c r="H276" s="2" t="s">
        <v>12</v>
      </c>
    </row>
    <row r="277" spans="1:8" x14ac:dyDescent="0.3">
      <c r="A277" s="1">
        <v>0.60359953703703928</v>
      </c>
      <c r="B277" s="2" t="s">
        <v>32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3.1800000000000006</v>
      </c>
      <c r="H277" s="2" t="s">
        <v>12</v>
      </c>
    </row>
    <row r="278" spans="1:8" x14ac:dyDescent="0.3">
      <c r="A278" s="1">
        <v>0.6036574074074097</v>
      </c>
      <c r="B278" s="2" t="s">
        <v>32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3.1800000000000006</v>
      </c>
      <c r="H278" s="2" t="s">
        <v>12</v>
      </c>
    </row>
    <row r="279" spans="1:8" x14ac:dyDescent="0.3">
      <c r="A279" s="1">
        <v>0.60370370370370596</v>
      </c>
      <c r="B279" s="2" t="s">
        <v>32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3.18</v>
      </c>
      <c r="H279" s="2" t="s">
        <v>12</v>
      </c>
    </row>
    <row r="280" spans="1:8" x14ac:dyDescent="0.3">
      <c r="A280" s="1">
        <v>0.60376157407407627</v>
      </c>
      <c r="B280" s="2" t="s">
        <v>32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3.1900000000000004</v>
      </c>
      <c r="H280" s="2" t="s">
        <v>12</v>
      </c>
    </row>
    <row r="281" spans="1:8" x14ac:dyDescent="0.3">
      <c r="A281" s="1">
        <v>0.60380787037037265</v>
      </c>
      <c r="B281" s="2" t="s">
        <v>32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3.1800000000000006</v>
      </c>
      <c r="H281" s="2" t="s">
        <v>12</v>
      </c>
    </row>
    <row r="282" spans="1:8" x14ac:dyDescent="0.3">
      <c r="A282" s="1">
        <v>0.60386574074074306</v>
      </c>
      <c r="B282" s="2" t="s">
        <v>32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3.1700000000000004</v>
      </c>
      <c r="H282" s="2" t="s">
        <v>12</v>
      </c>
    </row>
    <row r="283" spans="1:8" x14ac:dyDescent="0.3">
      <c r="A283" s="1">
        <v>0.60391203703703933</v>
      </c>
      <c r="B283" s="2" t="s">
        <v>32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3.1800000000000006</v>
      </c>
      <c r="H283" s="2" t="s">
        <v>12</v>
      </c>
    </row>
    <row r="284" spans="1:8" x14ac:dyDescent="0.3">
      <c r="A284" s="1">
        <v>0.60396990740740963</v>
      </c>
      <c r="B284" s="2" t="s">
        <v>32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3.1800000000000006</v>
      </c>
      <c r="H284" s="2" t="s">
        <v>12</v>
      </c>
    </row>
    <row r="285" spans="1:8" x14ac:dyDescent="0.3">
      <c r="A285" s="1">
        <v>0.60401620370370601</v>
      </c>
      <c r="B285" s="2" t="s">
        <v>32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</v>
      </c>
      <c r="H285" s="2" t="s">
        <v>12</v>
      </c>
    </row>
    <row r="286" spans="1:8" x14ac:dyDescent="0.3">
      <c r="A286" s="1">
        <v>0.60407407407407643</v>
      </c>
      <c r="B286" s="2" t="s">
        <v>32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3.1900000000000004</v>
      </c>
      <c r="H286" s="2" t="s">
        <v>12</v>
      </c>
    </row>
    <row r="287" spans="1:8" x14ac:dyDescent="0.3">
      <c r="A287" s="1">
        <v>0.60412037037037269</v>
      </c>
      <c r="B287" s="2" t="s">
        <v>32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3.1900000000000004</v>
      </c>
      <c r="H287" s="2" t="s">
        <v>12</v>
      </c>
    </row>
    <row r="288" spans="1:8" x14ac:dyDescent="0.3">
      <c r="A288" s="1">
        <v>0.604178240740743</v>
      </c>
      <c r="B288" s="2" t="s">
        <v>32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3.1700000000000004</v>
      </c>
      <c r="H288" s="2" t="s">
        <v>12</v>
      </c>
    </row>
    <row r="289" spans="1:8" x14ac:dyDescent="0.3">
      <c r="A289" s="1">
        <v>0.60422453703703938</v>
      </c>
      <c r="B289" s="2" t="s">
        <v>32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3.1800000000000006</v>
      </c>
      <c r="H289" s="2" t="s">
        <v>12</v>
      </c>
    </row>
    <row r="290" spans="1:8" x14ac:dyDescent="0.3">
      <c r="A290" s="1">
        <v>0.60428240740740979</v>
      </c>
      <c r="B290" s="2" t="s">
        <v>32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3.1800000000000006</v>
      </c>
      <c r="H290" s="2" t="s">
        <v>12</v>
      </c>
    </row>
    <row r="291" spans="1:8" x14ac:dyDescent="0.3">
      <c r="A291" s="1">
        <v>0.60432870370370606</v>
      </c>
      <c r="B291" s="2" t="s">
        <v>32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3.1700000000000004</v>
      </c>
      <c r="H291" s="2" t="s">
        <v>12</v>
      </c>
    </row>
    <row r="292" spans="1:8" x14ac:dyDescent="0.3">
      <c r="A292" s="1">
        <v>0.60438657407407637</v>
      </c>
      <c r="B292" s="2" t="s">
        <v>32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3.1800000000000006</v>
      </c>
      <c r="H292" s="2" t="s">
        <v>12</v>
      </c>
    </row>
    <row r="293" spans="1:8" x14ac:dyDescent="0.3">
      <c r="A293" s="1">
        <v>0.60443287037037274</v>
      </c>
      <c r="B293" s="2" t="s">
        <v>32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3.1800000000000006</v>
      </c>
      <c r="H293" s="2" t="s">
        <v>12</v>
      </c>
    </row>
    <row r="294" spans="1:8" x14ac:dyDescent="0.3">
      <c r="A294" s="1">
        <v>0.60449074074074316</v>
      </c>
      <c r="B294" s="2" t="s">
        <v>32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3.1700000000000004</v>
      </c>
      <c r="H294" s="2" t="s">
        <v>12</v>
      </c>
    </row>
    <row r="295" spans="1:8" x14ac:dyDescent="0.3">
      <c r="A295" s="1">
        <v>0.60453703703703943</v>
      </c>
      <c r="B295" s="2" t="s">
        <v>32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3.1900000000000004</v>
      </c>
      <c r="H295" s="2" t="s">
        <v>12</v>
      </c>
    </row>
    <row r="296" spans="1:8" x14ac:dyDescent="0.3">
      <c r="A296" s="1">
        <v>0.60459490740740973</v>
      </c>
      <c r="B296" s="2" t="s">
        <v>32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3.1800000000000006</v>
      </c>
      <c r="H296" s="2" t="s">
        <v>12</v>
      </c>
    </row>
    <row r="297" spans="1:8" x14ac:dyDescent="0.3">
      <c r="A297" s="1">
        <v>0.60464120370370611</v>
      </c>
      <c r="B297" s="2" t="s">
        <v>32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3.1700000000000004</v>
      </c>
      <c r="H297" s="2" t="s">
        <v>12</v>
      </c>
    </row>
    <row r="298" spans="1:8" x14ac:dyDescent="0.3">
      <c r="A298" s="1">
        <v>0.60469907407407653</v>
      </c>
      <c r="B298" s="2" t="s">
        <v>32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3.1900000000000004</v>
      </c>
      <c r="H298" s="2" t="s">
        <v>12</v>
      </c>
    </row>
    <row r="299" spans="1:8" x14ac:dyDescent="0.3">
      <c r="A299" s="1">
        <v>0.60474537037037279</v>
      </c>
      <c r="B299" s="2" t="s">
        <v>32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3.1900000000000004</v>
      </c>
      <c r="H299" s="2" t="s">
        <v>12</v>
      </c>
    </row>
    <row r="300" spans="1:8" x14ac:dyDescent="0.3">
      <c r="A300" s="1">
        <v>0.6048032407407431</v>
      </c>
      <c r="B300" s="2" t="s">
        <v>32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3.18</v>
      </c>
      <c r="H300" s="2" t="s">
        <v>12</v>
      </c>
    </row>
    <row r="301" spans="1:8" x14ac:dyDescent="0.3">
      <c r="A301" s="1">
        <v>0.60484953703703948</v>
      </c>
      <c r="B301" s="2" t="s">
        <v>32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3.1800000000000006</v>
      </c>
      <c r="H301" s="2" t="s">
        <v>12</v>
      </c>
    </row>
    <row r="302" spans="1:8" x14ac:dyDescent="0.3">
      <c r="A302" s="1">
        <v>0.60490740740740989</v>
      </c>
      <c r="B302" s="2" t="s">
        <v>32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3.1800000000000006</v>
      </c>
      <c r="H302" s="2" t="s">
        <v>12</v>
      </c>
    </row>
    <row r="303" spans="1:8" x14ac:dyDescent="0.3">
      <c r="A303" s="1">
        <v>0.60495370370370616</v>
      </c>
      <c r="B303" s="2" t="s">
        <v>32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3.1700000000000004</v>
      </c>
      <c r="H303" s="2" t="s">
        <v>12</v>
      </c>
    </row>
    <row r="304" spans="1:8" x14ac:dyDescent="0.3">
      <c r="A304" s="1">
        <v>0.60501157407407646</v>
      </c>
      <c r="B304" s="2" t="s">
        <v>32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3.1900000000000004</v>
      </c>
      <c r="H304" s="2" t="s">
        <v>12</v>
      </c>
    </row>
    <row r="305" spans="1:8" x14ac:dyDescent="0.3">
      <c r="A305" s="1">
        <v>0.60505787037037284</v>
      </c>
      <c r="B305" s="2" t="s">
        <v>32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3.1800000000000006</v>
      </c>
      <c r="H305" s="2" t="s">
        <v>12</v>
      </c>
    </row>
    <row r="306" spans="1:8" x14ac:dyDescent="0.3">
      <c r="A306" s="1">
        <v>0.60511574074074326</v>
      </c>
      <c r="B306" s="2" t="s">
        <v>32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3.1700000000000004</v>
      </c>
      <c r="H306" s="2" t="s">
        <v>12</v>
      </c>
    </row>
    <row r="307" spans="1:8" x14ac:dyDescent="0.3">
      <c r="A307" s="1">
        <v>0.60516203703703952</v>
      </c>
      <c r="B307" s="2" t="s">
        <v>32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3.1900000000000004</v>
      </c>
      <c r="H307" s="2" t="s">
        <v>12</v>
      </c>
    </row>
    <row r="308" spans="1:8" x14ac:dyDescent="0.3">
      <c r="A308" s="1">
        <v>0.60521990740740983</v>
      </c>
      <c r="B308" s="2" t="s">
        <v>32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3.1900000000000004</v>
      </c>
      <c r="H308" s="2" t="s">
        <v>12</v>
      </c>
    </row>
    <row r="309" spans="1:8" x14ac:dyDescent="0.3">
      <c r="A309" s="1">
        <v>0.60526620370370621</v>
      </c>
      <c r="B309" s="2" t="s">
        <v>32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3.1700000000000004</v>
      </c>
      <c r="H309" s="2" t="s">
        <v>12</v>
      </c>
    </row>
    <row r="310" spans="1:8" x14ac:dyDescent="0.3">
      <c r="A310" s="1">
        <v>0.60532407407407662</v>
      </c>
      <c r="B310" s="2" t="s">
        <v>32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3.1800000000000006</v>
      </c>
      <c r="H310" s="2" t="s">
        <v>12</v>
      </c>
    </row>
    <row r="311" spans="1:8" x14ac:dyDescent="0.3">
      <c r="A311" s="1">
        <v>0.60537037037037289</v>
      </c>
      <c r="B311" s="2" t="s">
        <v>32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3.1800000000000006</v>
      </c>
      <c r="H311" s="2" t="s">
        <v>12</v>
      </c>
    </row>
    <row r="312" spans="1:8" x14ac:dyDescent="0.3">
      <c r="A312" s="1">
        <v>0.6054282407407432</v>
      </c>
      <c r="B312" s="2" t="s">
        <v>32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3.1700000000000004</v>
      </c>
      <c r="H312" s="2" t="s">
        <v>12</v>
      </c>
    </row>
    <row r="313" spans="1:8" x14ac:dyDescent="0.3">
      <c r="A313" s="1">
        <v>0.60547453703703957</v>
      </c>
      <c r="B313" s="2" t="s">
        <v>32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3.2100000000000004</v>
      </c>
      <c r="H313" s="2" t="s">
        <v>12</v>
      </c>
    </row>
    <row r="314" spans="1:8" x14ac:dyDescent="0.3">
      <c r="A314" s="1">
        <v>0.60553240740740999</v>
      </c>
      <c r="B314" s="2" t="s">
        <v>32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3.1900000000000004</v>
      </c>
      <c r="H314" s="2" t="s">
        <v>12</v>
      </c>
    </row>
    <row r="315" spans="1:8" x14ac:dyDescent="0.3">
      <c r="A315" s="1">
        <v>0.60557870370370626</v>
      </c>
      <c r="B315" s="2" t="s">
        <v>32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3.18</v>
      </c>
      <c r="H315" s="2" t="s">
        <v>12</v>
      </c>
    </row>
    <row r="316" spans="1:8" x14ac:dyDescent="0.3">
      <c r="A316" s="1">
        <v>0.60563657407407656</v>
      </c>
      <c r="B316" s="2" t="s">
        <v>32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3.1800000000000006</v>
      </c>
      <c r="H316" s="2" t="s">
        <v>12</v>
      </c>
    </row>
    <row r="317" spans="1:8" x14ac:dyDescent="0.3">
      <c r="A317" s="1">
        <v>0.60568287037037294</v>
      </c>
      <c r="B317" s="2" t="s">
        <v>32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3.1800000000000006</v>
      </c>
      <c r="H317" s="2" t="s">
        <v>12</v>
      </c>
    </row>
    <row r="318" spans="1:8" x14ac:dyDescent="0.3">
      <c r="A318" s="1">
        <v>0.60574074074074336</v>
      </c>
      <c r="B318" s="2" t="s">
        <v>32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3.1700000000000004</v>
      </c>
      <c r="H318" s="2" t="s">
        <v>12</v>
      </c>
    </row>
    <row r="319" spans="1:8" x14ac:dyDescent="0.3">
      <c r="A319" s="1">
        <v>0.60578703703703962</v>
      </c>
      <c r="B319" s="2" t="s">
        <v>32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3.1800000000000006</v>
      </c>
      <c r="H319" s="2" t="s">
        <v>12</v>
      </c>
    </row>
    <row r="320" spans="1:8" x14ac:dyDescent="0.3">
      <c r="A320" s="1">
        <v>0.60584490740740993</v>
      </c>
      <c r="B320" s="2" t="s">
        <v>32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3.1800000000000006</v>
      </c>
      <c r="H320" s="2" t="s">
        <v>12</v>
      </c>
    </row>
    <row r="321" spans="1:8" x14ac:dyDescent="0.3">
      <c r="A321" s="1">
        <v>0.6058912037037063</v>
      </c>
      <c r="B321" s="2" t="s">
        <v>32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3.1700000000000004</v>
      </c>
      <c r="H321" s="2" t="s">
        <v>12</v>
      </c>
    </row>
    <row r="322" spans="1:8" x14ac:dyDescent="0.3">
      <c r="A322" s="1">
        <v>0.60594907407407672</v>
      </c>
      <c r="B322" s="2" t="s">
        <v>32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3.1800000000000006</v>
      </c>
      <c r="H322" s="2" t="s">
        <v>12</v>
      </c>
    </row>
    <row r="323" spans="1:8" x14ac:dyDescent="0.3">
      <c r="A323" s="1">
        <v>0.60599537037037299</v>
      </c>
      <c r="B323" s="2" t="s">
        <v>32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3.1900000000000004</v>
      </c>
      <c r="H323" s="2" t="s">
        <v>12</v>
      </c>
    </row>
    <row r="324" spans="1:8" x14ac:dyDescent="0.3">
      <c r="A324" s="1">
        <v>0.60605324074074329</v>
      </c>
      <c r="B324" s="2" t="s">
        <v>32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3.1700000000000004</v>
      </c>
      <c r="H324" s="2" t="s">
        <v>12</v>
      </c>
    </row>
    <row r="325" spans="1:8" x14ac:dyDescent="0.3">
      <c r="A325" s="1">
        <v>0.60609953703703967</v>
      </c>
      <c r="B325" s="2" t="s">
        <v>32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3.1800000000000006</v>
      </c>
      <c r="H325" s="2" t="s">
        <v>12</v>
      </c>
    </row>
    <row r="326" spans="1:8" x14ac:dyDescent="0.3">
      <c r="A326" s="1">
        <v>0.60615740740741009</v>
      </c>
      <c r="B326" s="2" t="s">
        <v>32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3.1800000000000006</v>
      </c>
      <c r="H326" s="2" t="s">
        <v>12</v>
      </c>
    </row>
    <row r="327" spans="1:8" x14ac:dyDescent="0.3">
      <c r="A327" s="1">
        <v>0.60620370370370635</v>
      </c>
      <c r="B327" s="2" t="s">
        <v>32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3.1800000000000006</v>
      </c>
      <c r="H327" s="2" t="s">
        <v>12</v>
      </c>
    </row>
    <row r="328" spans="1:8" x14ac:dyDescent="0.3">
      <c r="A328" s="1">
        <v>0.60626157407407666</v>
      </c>
      <c r="B328" s="2" t="s">
        <v>32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3.1700000000000004</v>
      </c>
      <c r="H328" s="2" t="s">
        <v>12</v>
      </c>
    </row>
    <row r="329" spans="1:8" x14ac:dyDescent="0.3">
      <c r="A329" s="1">
        <v>0.60630787037037304</v>
      </c>
      <c r="B329" s="2" t="s">
        <v>32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3.1800000000000006</v>
      </c>
      <c r="H329" s="2" t="s">
        <v>12</v>
      </c>
    </row>
    <row r="330" spans="1:8" x14ac:dyDescent="0.3">
      <c r="A330" s="1">
        <v>0.60636574074074345</v>
      </c>
      <c r="B330" s="2" t="s">
        <v>32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3.1800000000000006</v>
      </c>
      <c r="H330" s="2" t="s">
        <v>12</v>
      </c>
    </row>
    <row r="331" spans="1:8" x14ac:dyDescent="0.3">
      <c r="A331" s="1">
        <v>0.60641203703703972</v>
      </c>
      <c r="B331" s="2" t="s">
        <v>32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3.1700000000000004</v>
      </c>
      <c r="H331" s="2" t="s">
        <v>12</v>
      </c>
    </row>
    <row r="332" spans="1:8" x14ac:dyDescent="0.3">
      <c r="A332" s="1">
        <v>0.60646990740741002</v>
      </c>
      <c r="B332" s="2" t="s">
        <v>32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3.1900000000000004</v>
      </c>
      <c r="H332" s="2" t="s">
        <v>12</v>
      </c>
    </row>
    <row r="333" spans="1:8" x14ac:dyDescent="0.3">
      <c r="A333" s="1">
        <v>0.6065162037037064</v>
      </c>
      <c r="B333" s="2" t="s">
        <v>32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3.1800000000000006</v>
      </c>
      <c r="H333" s="2" t="s">
        <v>12</v>
      </c>
    </row>
    <row r="334" spans="1:8" x14ac:dyDescent="0.3">
      <c r="A334" s="1">
        <v>0.60657407407407682</v>
      </c>
      <c r="B334" s="2" t="s">
        <v>32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3.1700000000000004</v>
      </c>
      <c r="H334" s="2" t="s">
        <v>12</v>
      </c>
    </row>
    <row r="335" spans="1:8" x14ac:dyDescent="0.3">
      <c r="A335" s="1">
        <v>0.60662037037037309</v>
      </c>
      <c r="B335" s="2" t="s">
        <v>32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3.1900000000000004</v>
      </c>
      <c r="H335" s="2" t="s">
        <v>12</v>
      </c>
    </row>
    <row r="336" spans="1:8" x14ac:dyDescent="0.3">
      <c r="A336" s="1">
        <v>0.60667824074074339</v>
      </c>
      <c r="B336" s="2" t="s">
        <v>32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3.1800000000000006</v>
      </c>
      <c r="H336" s="2" t="s">
        <v>12</v>
      </c>
    </row>
    <row r="337" spans="1:8" x14ac:dyDescent="0.3">
      <c r="A337" s="1">
        <v>0.60672453703703977</v>
      </c>
      <c r="B337" s="2" t="s">
        <v>32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3.1700000000000004</v>
      </c>
      <c r="H337" s="2" t="s">
        <v>12</v>
      </c>
    </row>
    <row r="338" spans="1:8" x14ac:dyDescent="0.3">
      <c r="A338" s="1">
        <v>0.60678240740741018</v>
      </c>
      <c r="B338" s="2" t="s">
        <v>32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3.1800000000000006</v>
      </c>
      <c r="H338" s="2" t="s">
        <v>12</v>
      </c>
    </row>
    <row r="339" spans="1:8" x14ac:dyDescent="0.3">
      <c r="A339" s="1">
        <v>0.60682870370370645</v>
      </c>
      <c r="B339" s="2" t="s">
        <v>32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3.1900000000000004</v>
      </c>
      <c r="H339" s="2" t="s">
        <v>12</v>
      </c>
    </row>
    <row r="340" spans="1:8" x14ac:dyDescent="0.3">
      <c r="A340" s="1">
        <v>0.60688657407407676</v>
      </c>
      <c r="B340" s="2" t="s">
        <v>32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3.1700000000000004</v>
      </c>
      <c r="H340" s="2" t="s">
        <v>12</v>
      </c>
    </row>
    <row r="341" spans="1:8" x14ac:dyDescent="0.3">
      <c r="A341" s="1">
        <v>0.60693287037037313</v>
      </c>
      <c r="B341" s="2" t="s">
        <v>32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3.1800000000000006</v>
      </c>
      <c r="H341" s="2" t="s">
        <v>12</v>
      </c>
    </row>
    <row r="342" spans="1:8" x14ac:dyDescent="0.3">
      <c r="A342" s="1">
        <v>0.60699074074074355</v>
      </c>
      <c r="B342" s="2" t="s">
        <v>32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3.1900000000000004</v>
      </c>
      <c r="H342" s="2" t="s">
        <v>12</v>
      </c>
    </row>
    <row r="343" spans="1:8" x14ac:dyDescent="0.3">
      <c r="A343" s="1">
        <v>0.60703703703703982</v>
      </c>
      <c r="B343" s="2" t="s">
        <v>32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3.18</v>
      </c>
      <c r="H343" s="2" t="s">
        <v>12</v>
      </c>
    </row>
    <row r="344" spans="1:8" x14ac:dyDescent="0.3">
      <c r="A344" s="1">
        <v>0.60709490740741012</v>
      </c>
      <c r="B344" s="2" t="s">
        <v>32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3.1800000000000006</v>
      </c>
      <c r="H344" s="2" t="s">
        <v>12</v>
      </c>
    </row>
    <row r="345" spans="1:8" x14ac:dyDescent="0.3">
      <c r="A345" s="1">
        <v>0.6071412037037065</v>
      </c>
      <c r="B345" s="2" t="s">
        <v>32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3.1800000000000006</v>
      </c>
      <c r="H345" s="2" t="s">
        <v>12</v>
      </c>
    </row>
    <row r="346" spans="1:8" x14ac:dyDescent="0.3">
      <c r="A346" s="1">
        <v>0.60719907407407692</v>
      </c>
      <c r="B346" s="2" t="s">
        <v>32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3.1700000000000004</v>
      </c>
      <c r="H346" s="2" t="s">
        <v>12</v>
      </c>
    </row>
    <row r="347" spans="1:8" x14ac:dyDescent="0.3">
      <c r="A347" s="1">
        <v>0.60724537037037318</v>
      </c>
      <c r="B347" s="2" t="s">
        <v>32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3.1800000000000006</v>
      </c>
      <c r="H347" s="2" t="s">
        <v>12</v>
      </c>
    </row>
    <row r="348" spans="1:8" x14ac:dyDescent="0.3">
      <c r="A348" s="1">
        <v>0.60730324074074349</v>
      </c>
      <c r="B348" s="2" t="s">
        <v>32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3.2100000000000004</v>
      </c>
      <c r="H348" s="2" t="s">
        <v>12</v>
      </c>
    </row>
    <row r="349" spans="1:8" x14ac:dyDescent="0.3">
      <c r="A349" s="1">
        <v>0.60734953703703987</v>
      </c>
      <c r="B349" s="2" t="s">
        <v>32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3.18</v>
      </c>
      <c r="H349" s="2" t="s">
        <v>12</v>
      </c>
    </row>
    <row r="350" spans="1:8" x14ac:dyDescent="0.3">
      <c r="A350" s="1">
        <v>0.60740740740741028</v>
      </c>
      <c r="B350" s="2" t="s">
        <v>32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3.1900000000000004</v>
      </c>
      <c r="H350" s="2" t="s">
        <v>12</v>
      </c>
    </row>
    <row r="351" spans="1:8" x14ac:dyDescent="0.3">
      <c r="A351" s="1">
        <v>0.60745370370370655</v>
      </c>
      <c r="B351" s="2" t="s">
        <v>32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3.1800000000000006</v>
      </c>
      <c r="H351" s="2" t="s">
        <v>12</v>
      </c>
    </row>
    <row r="352" spans="1:8" x14ac:dyDescent="0.3">
      <c r="A352" s="1">
        <v>0.60751157407407685</v>
      </c>
      <c r="B352" s="2" t="s">
        <v>32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3.1700000000000004</v>
      </c>
      <c r="H352" s="2" t="s">
        <v>12</v>
      </c>
    </row>
    <row r="353" spans="1:8" x14ac:dyDescent="0.3">
      <c r="A353" s="1">
        <v>0.60755787037037323</v>
      </c>
      <c r="B353" s="2" t="s">
        <v>32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3.1800000000000006</v>
      </c>
      <c r="H353" s="2" t="s">
        <v>12</v>
      </c>
    </row>
    <row r="354" spans="1:8" x14ac:dyDescent="0.3">
      <c r="A354" s="1">
        <v>0.60761574074074365</v>
      </c>
      <c r="B354" s="2" t="s">
        <v>32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3.1800000000000006</v>
      </c>
      <c r="H354" s="2" t="s">
        <v>12</v>
      </c>
    </row>
    <row r="355" spans="1:8" x14ac:dyDescent="0.3">
      <c r="A355" s="1">
        <v>0.60766203703703991</v>
      </c>
      <c r="B355" s="2" t="s">
        <v>32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3.1700000000000004</v>
      </c>
      <c r="H355" s="2" t="s">
        <v>12</v>
      </c>
    </row>
    <row r="356" spans="1:8" x14ac:dyDescent="0.3">
      <c r="A356" s="1">
        <v>0.60771990740741022</v>
      </c>
      <c r="B356" s="2" t="s">
        <v>32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3.1800000000000006</v>
      </c>
      <c r="H356" s="2" t="s">
        <v>12</v>
      </c>
    </row>
    <row r="357" spans="1:8" x14ac:dyDescent="0.3">
      <c r="A357" s="1">
        <v>0.6077662037037066</v>
      </c>
      <c r="B357" s="2" t="s">
        <v>32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3.1800000000000006</v>
      </c>
      <c r="H357" s="2" t="s">
        <v>12</v>
      </c>
    </row>
    <row r="358" spans="1:8" x14ac:dyDescent="0.3">
      <c r="A358" s="1">
        <v>0.60782407407407701</v>
      </c>
      <c r="B358" s="2" t="s">
        <v>32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3.18</v>
      </c>
      <c r="H358" s="2" t="s">
        <v>12</v>
      </c>
    </row>
    <row r="359" spans="1:8" x14ac:dyDescent="0.3">
      <c r="A359" s="1">
        <v>0.60787037037037328</v>
      </c>
      <c r="B359" s="2" t="s">
        <v>32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3.1800000000000006</v>
      </c>
      <c r="H359" s="2" t="s">
        <v>12</v>
      </c>
    </row>
    <row r="360" spans="1:8" x14ac:dyDescent="0.3">
      <c r="A360" s="1">
        <v>0.60792824074074359</v>
      </c>
      <c r="B360" s="2" t="s">
        <v>32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3.1800000000000006</v>
      </c>
      <c r="H360" s="2" t="s">
        <v>12</v>
      </c>
    </row>
    <row r="361" spans="1:8" x14ac:dyDescent="0.3">
      <c r="A361" s="1">
        <v>0.60797453703703996</v>
      </c>
      <c r="B361" s="2" t="s">
        <v>32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3.18</v>
      </c>
      <c r="H361" s="2" t="s">
        <v>12</v>
      </c>
    </row>
    <row r="362" spans="1:8" x14ac:dyDescent="0.3">
      <c r="A362" s="1">
        <v>0.60803240740741038</v>
      </c>
      <c r="B362" s="2" t="s">
        <v>32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3.1800000000000006</v>
      </c>
      <c r="H362" s="2" t="s">
        <v>12</v>
      </c>
    </row>
    <row r="363" spans="1:8" x14ac:dyDescent="0.3">
      <c r="A363" s="1">
        <v>0.60807870370370665</v>
      </c>
      <c r="B363" s="2" t="s">
        <v>32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3.1800000000000006</v>
      </c>
      <c r="H363" s="2" t="s">
        <v>12</v>
      </c>
    </row>
    <row r="364" spans="1:8" x14ac:dyDescent="0.3">
      <c r="A364" s="1">
        <v>0.60813657407407695</v>
      </c>
      <c r="B364" s="2" t="s">
        <v>32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3.18</v>
      </c>
      <c r="H364" s="2" t="s">
        <v>12</v>
      </c>
    </row>
    <row r="365" spans="1:8" x14ac:dyDescent="0.3">
      <c r="A365" s="1">
        <v>0.60818287037037333</v>
      </c>
      <c r="B365" s="2" t="s">
        <v>32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3.1800000000000006</v>
      </c>
      <c r="H365" s="2" t="s">
        <v>12</v>
      </c>
    </row>
    <row r="366" spans="1:8" x14ac:dyDescent="0.3">
      <c r="A366" s="1">
        <v>0.60824074074074375</v>
      </c>
      <c r="B366" s="2" t="s">
        <v>32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3.1700000000000004</v>
      </c>
      <c r="H366" s="2" t="s">
        <v>12</v>
      </c>
    </row>
    <row r="367" spans="1:8" x14ac:dyDescent="0.3">
      <c r="A367" s="1">
        <v>0.60828703703704001</v>
      </c>
      <c r="B367" s="2" t="s">
        <v>32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3.1700000000000004</v>
      </c>
      <c r="H367" s="2" t="s">
        <v>12</v>
      </c>
    </row>
    <row r="368" spans="1:8" x14ac:dyDescent="0.3">
      <c r="A368" s="1">
        <v>0.60834490740741032</v>
      </c>
      <c r="B368" s="2" t="s">
        <v>32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3.18</v>
      </c>
      <c r="H368" s="2" t="s">
        <v>12</v>
      </c>
    </row>
    <row r="369" spans="1:8" x14ac:dyDescent="0.3">
      <c r="A369" s="1">
        <v>0.6083912037037067</v>
      </c>
      <c r="B369" s="2" t="s">
        <v>32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3.1800000000000006</v>
      </c>
      <c r="H369" s="2" t="s">
        <v>12</v>
      </c>
    </row>
    <row r="370" spans="1:8" x14ac:dyDescent="0.3">
      <c r="A370" s="1">
        <v>0.60844907407407711</v>
      </c>
      <c r="B370" s="2" t="s">
        <v>32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3.1700000000000004</v>
      </c>
      <c r="H370" s="2" t="s">
        <v>12</v>
      </c>
    </row>
    <row r="371" spans="1:8" x14ac:dyDescent="0.3">
      <c r="A371" s="1">
        <v>0.60849537037037338</v>
      </c>
      <c r="B371" s="2" t="s">
        <v>32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3.18</v>
      </c>
      <c r="H371" s="2" t="s">
        <v>12</v>
      </c>
    </row>
    <row r="372" spans="1:8" x14ac:dyDescent="0.3">
      <c r="A372" s="1">
        <v>0.60855324074074368</v>
      </c>
      <c r="B372" s="2" t="s">
        <v>32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3.18</v>
      </c>
      <c r="H372" s="2" t="s">
        <v>12</v>
      </c>
    </row>
    <row r="373" spans="1:8" x14ac:dyDescent="0.3">
      <c r="A373" s="1">
        <v>0.60859953703704006</v>
      </c>
      <c r="B373" s="2" t="s">
        <v>32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3.1800000000000006</v>
      </c>
      <c r="H373" s="2" t="s">
        <v>12</v>
      </c>
    </row>
    <row r="374" spans="1:8" x14ac:dyDescent="0.3">
      <c r="A374" s="1">
        <v>0.60865740740741048</v>
      </c>
      <c r="B374" s="2" t="s">
        <v>32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3.1700000000000004</v>
      </c>
      <c r="H374" s="2" t="s">
        <v>12</v>
      </c>
    </row>
    <row r="375" spans="1:8" x14ac:dyDescent="0.3">
      <c r="A375" s="1">
        <v>0.60870370370370674</v>
      </c>
      <c r="B375" s="2" t="s">
        <v>32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3.1700000000000004</v>
      </c>
      <c r="H375" s="2" t="s">
        <v>12</v>
      </c>
    </row>
    <row r="376" spans="1:8" x14ac:dyDescent="0.3">
      <c r="A376" s="1">
        <v>0.60876157407407705</v>
      </c>
      <c r="B376" s="2" t="s">
        <v>32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3.1800000000000006</v>
      </c>
      <c r="H376" s="2" t="s">
        <v>12</v>
      </c>
    </row>
    <row r="377" spans="1:8" x14ac:dyDescent="0.3">
      <c r="A377" s="1">
        <v>0.60880787037037343</v>
      </c>
      <c r="B377" s="2" t="s">
        <v>32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</v>
      </c>
      <c r="H377" s="2" t="s">
        <v>12</v>
      </c>
    </row>
    <row r="378" spans="1:8" x14ac:dyDescent="0.3">
      <c r="A378" s="1">
        <v>0.60886574074074384</v>
      </c>
      <c r="B378" s="2" t="s">
        <v>32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3.18</v>
      </c>
      <c r="H378" s="2" t="s">
        <v>12</v>
      </c>
    </row>
    <row r="379" spans="1:8" x14ac:dyDescent="0.3">
      <c r="A379" s="1">
        <v>0.60891203703704011</v>
      </c>
      <c r="B379" s="2" t="s">
        <v>32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3.18</v>
      </c>
      <c r="H379" s="2" t="s">
        <v>12</v>
      </c>
    </row>
    <row r="380" spans="1:8" x14ac:dyDescent="0.3">
      <c r="A380" s="1">
        <v>0.60896990740741042</v>
      </c>
      <c r="B380" s="2" t="s">
        <v>32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3.1800000000000006</v>
      </c>
      <c r="H380" s="2" t="s">
        <v>12</v>
      </c>
    </row>
    <row r="381" spans="1:8" x14ac:dyDescent="0.3">
      <c r="A381" s="1">
        <v>0.60901620370370679</v>
      </c>
      <c r="B381" s="2" t="s">
        <v>32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3.1700000000000004</v>
      </c>
      <c r="H381" s="2" t="s">
        <v>12</v>
      </c>
    </row>
    <row r="382" spans="1:8" x14ac:dyDescent="0.3">
      <c r="A382" s="1">
        <v>0.60907407407407721</v>
      </c>
      <c r="B382" s="2" t="s">
        <v>32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3.1700000000000004</v>
      </c>
      <c r="H382" s="2" t="s">
        <v>12</v>
      </c>
    </row>
    <row r="383" spans="1:8" x14ac:dyDescent="0.3">
      <c r="A383" s="1">
        <v>0.60912037037037348</v>
      </c>
      <c r="B383" s="2" t="s">
        <v>32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3.1800000000000006</v>
      </c>
      <c r="H383" s="2" t="s">
        <v>12</v>
      </c>
    </row>
    <row r="384" spans="1:8" x14ac:dyDescent="0.3">
      <c r="A384" s="1">
        <v>0.60917824074074378</v>
      </c>
      <c r="B384" s="2" t="s">
        <v>32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3.1700000000000004</v>
      </c>
      <c r="H384" s="2" t="s">
        <v>12</v>
      </c>
    </row>
    <row r="385" spans="1:8" x14ac:dyDescent="0.3">
      <c r="A385" s="1">
        <v>0.60922453703704016</v>
      </c>
      <c r="B385" s="2" t="s">
        <v>32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3.1700000000000004</v>
      </c>
      <c r="H385" s="2" t="s">
        <v>12</v>
      </c>
    </row>
    <row r="386" spans="1:8" x14ac:dyDescent="0.3">
      <c r="A386" s="1">
        <v>0.60928240740741058</v>
      </c>
      <c r="B386" s="2" t="s">
        <v>32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3.1700000000000004</v>
      </c>
      <c r="H386" s="2" t="s">
        <v>12</v>
      </c>
    </row>
    <row r="387" spans="1:8" x14ac:dyDescent="0.3">
      <c r="A387" s="1">
        <v>0.60932870370370684</v>
      </c>
      <c r="B387" s="2" t="s">
        <v>32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3.1900000000000004</v>
      </c>
      <c r="H387" s="2" t="s">
        <v>12</v>
      </c>
    </row>
    <row r="388" spans="1:8" x14ac:dyDescent="0.3">
      <c r="A388" s="1">
        <v>0.60938657407407715</v>
      </c>
      <c r="B388" s="2" t="s">
        <v>32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3.1700000000000004</v>
      </c>
      <c r="H388" s="2" t="s">
        <v>12</v>
      </c>
    </row>
    <row r="389" spans="1:8" x14ac:dyDescent="0.3">
      <c r="A389" s="1">
        <v>0.60943287037037353</v>
      </c>
      <c r="B389" s="2" t="s">
        <v>32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3.1700000000000004</v>
      </c>
      <c r="H389" s="2" t="s">
        <v>12</v>
      </c>
    </row>
    <row r="390" spans="1:8" x14ac:dyDescent="0.3">
      <c r="A390" s="1">
        <v>0.60949074074074394</v>
      </c>
      <c r="B390" s="2" t="s">
        <v>32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3.1900000000000004</v>
      </c>
      <c r="H390" s="2" t="s">
        <v>12</v>
      </c>
    </row>
    <row r="391" spans="1:8" x14ac:dyDescent="0.3">
      <c r="A391" s="1">
        <v>0.60953703703704021</v>
      </c>
      <c r="B391" s="2" t="s">
        <v>32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3.1700000000000004</v>
      </c>
      <c r="H391" s="2" t="s">
        <v>12</v>
      </c>
    </row>
    <row r="392" spans="1:8" x14ac:dyDescent="0.3">
      <c r="A392" s="1">
        <v>0.60959490740741051</v>
      </c>
      <c r="B392" s="2" t="s">
        <v>32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3.1700000000000004</v>
      </c>
      <c r="H392" s="2" t="s">
        <v>12</v>
      </c>
    </row>
    <row r="393" spans="1:8" x14ac:dyDescent="0.3">
      <c r="A393" s="1">
        <v>0.60964120370370689</v>
      </c>
      <c r="B393" s="2" t="s">
        <v>32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3.1700000000000004</v>
      </c>
      <c r="H393" s="2" t="s">
        <v>12</v>
      </c>
    </row>
    <row r="394" spans="1:8" x14ac:dyDescent="0.3">
      <c r="A394" s="1">
        <v>0.60969907407407731</v>
      </c>
      <c r="B394" s="2" t="s">
        <v>32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3.1900000000000004</v>
      </c>
      <c r="H394" s="2" t="s">
        <v>12</v>
      </c>
    </row>
    <row r="395" spans="1:8" x14ac:dyDescent="0.3">
      <c r="A395" s="1">
        <v>0.60974537037037357</v>
      </c>
      <c r="B395" s="2" t="s">
        <v>32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3.1700000000000004</v>
      </c>
      <c r="H395" s="2" t="s">
        <v>12</v>
      </c>
    </row>
    <row r="396" spans="1:8" x14ac:dyDescent="0.3">
      <c r="A396" s="1">
        <v>0.60980324074074388</v>
      </c>
      <c r="B396" s="2" t="s">
        <v>32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3.1700000000000004</v>
      </c>
      <c r="H396" s="2" t="s">
        <v>12</v>
      </c>
    </row>
    <row r="397" spans="1:8" x14ac:dyDescent="0.3">
      <c r="A397" s="1">
        <v>0.60984953703704026</v>
      </c>
      <c r="B397" s="2" t="s">
        <v>32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3.1900000000000004</v>
      </c>
      <c r="H397" s="2" t="s">
        <v>12</v>
      </c>
    </row>
    <row r="398" spans="1:8" x14ac:dyDescent="0.3">
      <c r="A398" s="1">
        <v>0.60990740740741067</v>
      </c>
      <c r="B398" s="2" t="s">
        <v>32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3.18</v>
      </c>
      <c r="H398" s="2" t="s">
        <v>12</v>
      </c>
    </row>
    <row r="399" spans="1:8" x14ac:dyDescent="0.3">
      <c r="A399" s="1">
        <v>0.60995370370370694</v>
      </c>
      <c r="B399" s="2" t="s">
        <v>32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3.1700000000000004</v>
      </c>
      <c r="H399" s="2" t="s">
        <v>12</v>
      </c>
    </row>
    <row r="400" spans="1:8" x14ac:dyDescent="0.3">
      <c r="A400" s="1">
        <v>0.61001157407407725</v>
      </c>
      <c r="B400" s="2" t="s">
        <v>32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3.1700000000000004</v>
      </c>
      <c r="H400" s="2" t="s">
        <v>12</v>
      </c>
    </row>
    <row r="401" spans="1:8" x14ac:dyDescent="0.3">
      <c r="A401" s="1">
        <v>0.61005787037037362</v>
      </c>
      <c r="B401" s="2" t="s">
        <v>32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3.1800000000000006</v>
      </c>
      <c r="H401" s="2" t="s">
        <v>12</v>
      </c>
    </row>
    <row r="402" spans="1:8" x14ac:dyDescent="0.3">
      <c r="A402" s="1">
        <v>0.61011574074074404</v>
      </c>
      <c r="B402" s="2" t="s">
        <v>32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3.1700000000000004</v>
      </c>
      <c r="H402" s="2" t="s">
        <v>12</v>
      </c>
    </row>
    <row r="403" spans="1:8" x14ac:dyDescent="0.3">
      <c r="A403" s="1">
        <v>0.61016203703704031</v>
      </c>
      <c r="B403" s="2" t="s">
        <v>32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</v>
      </c>
      <c r="H403" s="2" t="s">
        <v>12</v>
      </c>
    </row>
    <row r="404" spans="1:8" x14ac:dyDescent="0.3">
      <c r="A404" s="1">
        <v>0.61021990740741061</v>
      </c>
      <c r="B404" s="2" t="s">
        <v>32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3.1900000000000004</v>
      </c>
      <c r="H404" s="2" t="s">
        <v>12</v>
      </c>
    </row>
    <row r="405" spans="1:8" x14ac:dyDescent="0.3">
      <c r="A405" s="1">
        <v>0.61026620370370699</v>
      </c>
      <c r="B405" s="2" t="s">
        <v>32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3.18</v>
      </c>
      <c r="H405" s="2" t="s">
        <v>12</v>
      </c>
    </row>
    <row r="406" spans="1:8" x14ac:dyDescent="0.3">
      <c r="A406" s="1">
        <v>0.61032407407407741</v>
      </c>
      <c r="B406" s="2" t="s">
        <v>32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3.1700000000000004</v>
      </c>
      <c r="H406" s="2" t="s">
        <v>12</v>
      </c>
    </row>
    <row r="407" spans="1:8" x14ac:dyDescent="0.3">
      <c r="A407" s="1">
        <v>0.61037037037037367</v>
      </c>
      <c r="B407" s="2" t="s">
        <v>32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3.1700000000000004</v>
      </c>
      <c r="H407" s="2" t="s">
        <v>12</v>
      </c>
    </row>
    <row r="408" spans="1:8" x14ac:dyDescent="0.3">
      <c r="A408" s="1">
        <v>0.61042824074074398</v>
      </c>
      <c r="B408" s="2" t="s">
        <v>32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3.1800000000000006</v>
      </c>
      <c r="H408" s="2" t="s">
        <v>12</v>
      </c>
    </row>
    <row r="409" spans="1:8" x14ac:dyDescent="0.3">
      <c r="A409" s="1">
        <v>0.61047453703704035</v>
      </c>
      <c r="B409" s="2" t="s">
        <v>32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3.1700000000000004</v>
      </c>
      <c r="H409" s="2" t="s">
        <v>12</v>
      </c>
    </row>
    <row r="410" spans="1:8" x14ac:dyDescent="0.3">
      <c r="A410" s="1">
        <v>0.61053240740741077</v>
      </c>
      <c r="B410" s="2" t="s">
        <v>32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3.1700000000000004</v>
      </c>
      <c r="H410" s="2" t="s">
        <v>12</v>
      </c>
    </row>
    <row r="411" spans="1:8" x14ac:dyDescent="0.3">
      <c r="A411" s="1">
        <v>0.61057870370370704</v>
      </c>
      <c r="B411" s="2" t="s">
        <v>32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3.1800000000000006</v>
      </c>
      <c r="H411" s="2" t="s">
        <v>12</v>
      </c>
    </row>
    <row r="412" spans="1:8" x14ac:dyDescent="0.3">
      <c r="A412" s="1">
        <v>0.61063657407407734</v>
      </c>
      <c r="B412" s="2" t="s">
        <v>32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3.1700000000000004</v>
      </c>
      <c r="H412" s="2" t="s">
        <v>12</v>
      </c>
    </row>
    <row r="413" spans="1:8" x14ac:dyDescent="0.3">
      <c r="A413" s="1">
        <v>0.61068287037037372</v>
      </c>
      <c r="B413" s="2" t="s">
        <v>32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3.18</v>
      </c>
      <c r="H413" s="2" t="s">
        <v>12</v>
      </c>
    </row>
    <row r="414" spans="1:8" x14ac:dyDescent="0.3">
      <c r="A414" s="1">
        <v>0.61074074074074414</v>
      </c>
      <c r="B414" s="2" t="s">
        <v>32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3.1700000000000004</v>
      </c>
      <c r="H414" s="2" t="s">
        <v>12</v>
      </c>
    </row>
    <row r="415" spans="1:8" x14ac:dyDescent="0.3">
      <c r="A415" s="1">
        <v>0.6107870370370404</v>
      </c>
      <c r="B415" s="2" t="s">
        <v>32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3.1800000000000006</v>
      </c>
      <c r="H415" s="2" t="s">
        <v>12</v>
      </c>
    </row>
    <row r="416" spans="1:8" x14ac:dyDescent="0.3">
      <c r="A416" s="1">
        <v>0.61084490740741071</v>
      </c>
      <c r="B416" s="2" t="s">
        <v>32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3.18</v>
      </c>
      <c r="H416" s="2" t="s">
        <v>12</v>
      </c>
    </row>
    <row r="417" spans="1:8" x14ac:dyDescent="0.3">
      <c r="A417" s="1">
        <v>0.61089120370370709</v>
      </c>
      <c r="B417" s="2" t="s">
        <v>32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3.1700000000000004</v>
      </c>
      <c r="H417" s="2" t="s">
        <v>12</v>
      </c>
    </row>
    <row r="418" spans="1:8" x14ac:dyDescent="0.3">
      <c r="A418" s="1">
        <v>0.6109490740740775</v>
      </c>
      <c r="B418" s="2" t="s">
        <v>32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3.1800000000000006</v>
      </c>
      <c r="H418" s="2" t="s">
        <v>12</v>
      </c>
    </row>
    <row r="419" spans="1:8" x14ac:dyDescent="0.3">
      <c r="A419" s="1">
        <v>0.61099537037037377</v>
      </c>
      <c r="B419" s="2" t="s">
        <v>32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3.1700000000000004</v>
      </c>
      <c r="H419" s="2" t="s">
        <v>12</v>
      </c>
    </row>
    <row r="420" spans="1:8" x14ac:dyDescent="0.3">
      <c r="A420" s="1">
        <v>0.61105324074074407</v>
      </c>
      <c r="B420" s="2" t="s">
        <v>32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3.18</v>
      </c>
      <c r="H420" s="2" t="s">
        <v>12</v>
      </c>
    </row>
    <row r="421" spans="1:8" x14ac:dyDescent="0.3">
      <c r="A421" s="1">
        <v>0.61109953703704045</v>
      </c>
      <c r="B421" s="2" t="s">
        <v>32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3.1700000000000004</v>
      </c>
      <c r="H421" s="2" t="s">
        <v>12</v>
      </c>
    </row>
    <row r="422" spans="1:8" x14ac:dyDescent="0.3">
      <c r="A422" s="1">
        <v>0.61115740740741087</v>
      </c>
      <c r="B422" s="2" t="s">
        <v>32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3.1800000000000006</v>
      </c>
      <c r="H422" s="2" t="s">
        <v>12</v>
      </c>
    </row>
    <row r="423" spans="1:8" x14ac:dyDescent="0.3">
      <c r="A423" s="1">
        <v>0.61120370370370714</v>
      </c>
      <c r="B423" s="2" t="s">
        <v>32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3.18</v>
      </c>
      <c r="H423" s="2" t="s">
        <v>12</v>
      </c>
    </row>
    <row r="424" spans="1:8" x14ac:dyDescent="0.3">
      <c r="A424" s="1">
        <v>0.61126157407407744</v>
      </c>
      <c r="B424" s="2" t="s">
        <v>32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3.18</v>
      </c>
      <c r="H424" s="2" t="s">
        <v>12</v>
      </c>
    </row>
    <row r="425" spans="1:8" x14ac:dyDescent="0.3">
      <c r="A425" s="1">
        <v>0.61130787037037382</v>
      </c>
      <c r="B425" s="2" t="s">
        <v>32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3.1800000000000006</v>
      </c>
      <c r="H425" s="2" t="s">
        <v>12</v>
      </c>
    </row>
    <row r="426" spans="1:8" x14ac:dyDescent="0.3">
      <c r="A426" s="1">
        <v>0.61136574074074423</v>
      </c>
      <c r="B426" s="2" t="s">
        <v>32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3.1700000000000004</v>
      </c>
      <c r="H426" s="2" t="s">
        <v>12</v>
      </c>
    </row>
    <row r="427" spans="1:8" x14ac:dyDescent="0.3">
      <c r="A427" s="1">
        <v>0.6114120370370405</v>
      </c>
      <c r="B427" s="2" t="s">
        <v>32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3.1700000000000004</v>
      </c>
      <c r="H427" s="2" t="s">
        <v>12</v>
      </c>
    </row>
    <row r="428" spans="1:8" x14ac:dyDescent="0.3">
      <c r="A428" s="1">
        <v>0.61146990740741081</v>
      </c>
      <c r="B428" s="2" t="s">
        <v>32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3.1700000000000004</v>
      </c>
      <c r="H428" s="2" t="s">
        <v>12</v>
      </c>
    </row>
    <row r="429" spans="1:8" x14ac:dyDescent="0.3">
      <c r="A429" s="1">
        <v>0.61151620370370718</v>
      </c>
      <c r="B429" s="2" t="s">
        <v>32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3.1800000000000006</v>
      </c>
      <c r="H429" s="2" t="s">
        <v>12</v>
      </c>
    </row>
    <row r="430" spans="1:8" x14ac:dyDescent="0.3">
      <c r="A430" s="1">
        <v>0.6115740740740776</v>
      </c>
      <c r="B430" s="2" t="s">
        <v>32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3.18</v>
      </c>
      <c r="H430" s="2" t="s">
        <v>12</v>
      </c>
    </row>
    <row r="431" spans="1:8" x14ac:dyDescent="0.3">
      <c r="A431" s="1">
        <v>0.61162037037037387</v>
      </c>
      <c r="B431" s="2" t="s">
        <v>32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3.18</v>
      </c>
      <c r="H431" s="2" t="s">
        <v>12</v>
      </c>
    </row>
    <row r="432" spans="1:8" x14ac:dyDescent="0.3">
      <c r="A432" s="1">
        <v>0.61167824074074417</v>
      </c>
      <c r="B432" s="2" t="s">
        <v>32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3.1800000000000006</v>
      </c>
      <c r="H432" s="2" t="s">
        <v>12</v>
      </c>
    </row>
    <row r="433" spans="1:8" x14ac:dyDescent="0.3">
      <c r="A433" s="1">
        <v>0.61172453703704055</v>
      </c>
      <c r="B433" s="2" t="s">
        <v>32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3.1700000000000004</v>
      </c>
      <c r="H433" s="2" t="s">
        <v>12</v>
      </c>
    </row>
    <row r="434" spans="1:8" x14ac:dyDescent="0.3">
      <c r="A434" s="1">
        <v>0.61178240740741097</v>
      </c>
      <c r="B434" s="2" t="s">
        <v>32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3.1700000000000004</v>
      </c>
      <c r="H434" s="2" t="s">
        <v>12</v>
      </c>
    </row>
    <row r="435" spans="1:8" x14ac:dyDescent="0.3">
      <c r="A435" s="1">
        <v>0.61182870370370723</v>
      </c>
      <c r="B435" s="2" t="s">
        <v>32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3.1700000000000004</v>
      </c>
      <c r="H435" s="2" t="s">
        <v>12</v>
      </c>
    </row>
    <row r="436" spans="1:8" x14ac:dyDescent="0.3">
      <c r="A436" s="1">
        <v>0.61188657407407754</v>
      </c>
      <c r="B436" s="2" t="s">
        <v>32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3.1800000000000006</v>
      </c>
      <c r="H436" s="2" t="s">
        <v>12</v>
      </c>
    </row>
    <row r="437" spans="1:8" x14ac:dyDescent="0.3">
      <c r="A437" s="1">
        <v>0.61193287037037392</v>
      </c>
      <c r="B437" s="2" t="s">
        <v>32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3.1700000000000004</v>
      </c>
      <c r="H437" s="2" t="s">
        <v>12</v>
      </c>
    </row>
    <row r="438" spans="1:8" x14ac:dyDescent="0.3">
      <c r="A438" s="1">
        <v>0.61199074074074433</v>
      </c>
      <c r="B438" s="2" t="s">
        <v>32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3.1700000000000004</v>
      </c>
      <c r="H438" s="2" t="s">
        <v>12</v>
      </c>
    </row>
    <row r="439" spans="1:8" x14ac:dyDescent="0.3">
      <c r="A439" s="1">
        <v>0.6120370370370406</v>
      </c>
      <c r="B439" s="2" t="s">
        <v>32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3.1900000000000004</v>
      </c>
      <c r="H439" s="2" t="s">
        <v>12</v>
      </c>
    </row>
    <row r="440" spans="1:8" x14ac:dyDescent="0.3">
      <c r="A440" s="1">
        <v>0.6120949074074109</v>
      </c>
      <c r="B440" s="2" t="s">
        <v>32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3.1700000000000004</v>
      </c>
      <c r="H440" s="2" t="s">
        <v>12</v>
      </c>
    </row>
    <row r="441" spans="1:8" x14ac:dyDescent="0.3">
      <c r="A441" s="1">
        <v>0.61214120370370728</v>
      </c>
      <c r="B441" s="2" t="s">
        <v>32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3.1700000000000004</v>
      </c>
      <c r="H441" s="2" t="s">
        <v>12</v>
      </c>
    </row>
    <row r="442" spans="1:8" x14ac:dyDescent="0.3">
      <c r="A442" s="1">
        <v>0.6121990740740777</v>
      </c>
      <c r="B442" s="2" t="s">
        <v>32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3.18</v>
      </c>
      <c r="H442" s="2" t="s">
        <v>12</v>
      </c>
    </row>
    <row r="443" spans="1:8" x14ac:dyDescent="0.3">
      <c r="A443" s="1">
        <v>0.61224537037037396</v>
      </c>
      <c r="B443" s="2" t="s">
        <v>32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3.1800000000000006</v>
      </c>
      <c r="H443" s="2" t="s">
        <v>12</v>
      </c>
    </row>
    <row r="444" spans="1:8" x14ac:dyDescent="0.3">
      <c r="A444" s="1">
        <v>0.61230324074074427</v>
      </c>
      <c r="B444" s="2" t="s">
        <v>32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3.1700000000000004</v>
      </c>
      <c r="H444" s="2" t="s">
        <v>12</v>
      </c>
    </row>
    <row r="445" spans="1:8" x14ac:dyDescent="0.3">
      <c r="A445" s="1">
        <v>0.61234953703704065</v>
      </c>
      <c r="B445" s="2" t="s">
        <v>32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3.1700000000000004</v>
      </c>
      <c r="H445" s="2" t="s">
        <v>12</v>
      </c>
    </row>
    <row r="446" spans="1:8" x14ac:dyDescent="0.3">
      <c r="A446" s="1">
        <v>0.61240740740741106</v>
      </c>
      <c r="B446" s="2" t="s">
        <v>32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3.1900000000000004</v>
      </c>
      <c r="H446" s="2" t="s">
        <v>12</v>
      </c>
    </row>
    <row r="447" spans="1:8" x14ac:dyDescent="0.3">
      <c r="A447" s="1">
        <v>0.61245370370370733</v>
      </c>
      <c r="B447" s="2" t="s">
        <v>32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3.1700000000000004</v>
      </c>
      <c r="H447" s="2" t="s">
        <v>12</v>
      </c>
    </row>
    <row r="448" spans="1:8" x14ac:dyDescent="0.3">
      <c r="A448" s="1">
        <v>0.61251157407407764</v>
      </c>
      <c r="B448" s="2" t="s">
        <v>32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3.1700000000000004</v>
      </c>
      <c r="H448" s="2" t="s">
        <v>12</v>
      </c>
    </row>
    <row r="449" spans="1:8" x14ac:dyDescent="0.3">
      <c r="A449" s="1">
        <v>0.61255787037037401</v>
      </c>
      <c r="B449" s="2" t="s">
        <v>32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3.18</v>
      </c>
      <c r="H449" s="2" t="s">
        <v>12</v>
      </c>
    </row>
    <row r="450" spans="1:8" x14ac:dyDescent="0.3">
      <c r="A450" s="1">
        <v>0.61261574074074443</v>
      </c>
      <c r="B450" s="2" t="s">
        <v>32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3.1900000000000004</v>
      </c>
      <c r="H450" s="2" t="s">
        <v>12</v>
      </c>
    </row>
    <row r="451" spans="1:8" x14ac:dyDescent="0.3">
      <c r="A451" s="1">
        <v>0.6126620370370407</v>
      </c>
      <c r="B451" s="2" t="s">
        <v>32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3.1700000000000004</v>
      </c>
      <c r="H451" s="2" t="s">
        <v>12</v>
      </c>
    </row>
    <row r="452" spans="1:8" x14ac:dyDescent="0.3">
      <c r="A452" s="1">
        <v>0.612719907407411</v>
      </c>
      <c r="B452" s="2" t="s">
        <v>32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3.1800000000000006</v>
      </c>
      <c r="H452" s="2" t="s">
        <v>12</v>
      </c>
    </row>
    <row r="453" spans="1:8" x14ac:dyDescent="0.3">
      <c r="A453" s="1">
        <v>0.61276620370370738</v>
      </c>
      <c r="B453" s="2" t="s">
        <v>32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3.1700000000000004</v>
      </c>
      <c r="H453" s="2" t="s">
        <v>12</v>
      </c>
    </row>
    <row r="454" spans="1:8" x14ac:dyDescent="0.3">
      <c r="A454" s="1">
        <v>0.6128240740740778</v>
      </c>
      <c r="B454" s="2" t="s">
        <v>32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3.1800000000000006</v>
      </c>
      <c r="H454" s="2" t="s">
        <v>12</v>
      </c>
    </row>
    <row r="455" spans="1:8" x14ac:dyDescent="0.3">
      <c r="A455" s="1">
        <v>0.61287037037037406</v>
      </c>
      <c r="B455" s="2" t="s">
        <v>32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3.1700000000000004</v>
      </c>
      <c r="H455" s="2" t="s">
        <v>12</v>
      </c>
    </row>
    <row r="456" spans="1:8" x14ac:dyDescent="0.3">
      <c r="A456" s="1">
        <v>0.61292824074074437</v>
      </c>
      <c r="B456" s="2" t="s">
        <v>32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3.1900000000000004</v>
      </c>
      <c r="H456" s="2" t="s">
        <v>12</v>
      </c>
    </row>
    <row r="457" spans="1:8" x14ac:dyDescent="0.3">
      <c r="A457" s="1">
        <v>0.61297453703704075</v>
      </c>
      <c r="B457" s="2" t="s">
        <v>32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3.18</v>
      </c>
      <c r="H457" s="2" t="s">
        <v>12</v>
      </c>
    </row>
    <row r="458" spans="1:8" x14ac:dyDescent="0.3">
      <c r="A458" s="1">
        <v>0.61303240740741116</v>
      </c>
      <c r="B458" s="2" t="s">
        <v>32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3.1800000000000006</v>
      </c>
      <c r="H458" s="2" t="s">
        <v>12</v>
      </c>
    </row>
    <row r="459" spans="1:8" x14ac:dyDescent="0.3">
      <c r="A459" s="1">
        <v>0.61307870370370743</v>
      </c>
      <c r="B459" s="2" t="s">
        <v>32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3.1700000000000004</v>
      </c>
      <c r="H459" s="2" t="s">
        <v>12</v>
      </c>
    </row>
    <row r="460" spans="1:8" x14ac:dyDescent="0.3">
      <c r="A460" s="1">
        <v>0.61313657407407773</v>
      </c>
      <c r="B460" s="2" t="s">
        <v>32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3.1700000000000004</v>
      </c>
      <c r="H460" s="2" t="s">
        <v>12</v>
      </c>
    </row>
    <row r="461" spans="1:8" x14ac:dyDescent="0.3">
      <c r="A461" s="1">
        <v>0.61318287037037411</v>
      </c>
      <c r="B461" s="2" t="s">
        <v>32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3.16</v>
      </c>
      <c r="H461" s="2" t="s">
        <v>12</v>
      </c>
    </row>
    <row r="462" spans="1:8" x14ac:dyDescent="0.3">
      <c r="A462" s="1">
        <v>0.61324074074074453</v>
      </c>
      <c r="B462" s="2" t="s">
        <v>32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3.16</v>
      </c>
      <c r="H462" s="2" t="s">
        <v>12</v>
      </c>
    </row>
    <row r="463" spans="1:8" x14ac:dyDescent="0.3">
      <c r="A463" s="1">
        <v>0.61328703703704079</v>
      </c>
      <c r="B463" s="2" t="s">
        <v>32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3.1700000000000004</v>
      </c>
      <c r="H463" s="2" t="s">
        <v>12</v>
      </c>
    </row>
    <row r="464" spans="1:8" x14ac:dyDescent="0.3">
      <c r="A464" s="1">
        <v>0.6133449074074111</v>
      </c>
      <c r="B464" s="2" t="s">
        <v>32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3.16</v>
      </c>
      <c r="H464" s="2" t="s">
        <v>12</v>
      </c>
    </row>
    <row r="465" spans="1:8" x14ac:dyDescent="0.3">
      <c r="A465" s="1">
        <v>0.61339120370370748</v>
      </c>
      <c r="B465" s="2" t="s">
        <v>32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3.16</v>
      </c>
      <c r="H465" s="2" t="s">
        <v>12</v>
      </c>
    </row>
    <row r="466" spans="1:8" x14ac:dyDescent="0.3">
      <c r="A466" s="1">
        <v>0.61344907407407789</v>
      </c>
      <c r="B466" s="2" t="s">
        <v>32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3.1700000000000004</v>
      </c>
      <c r="H466" s="2" t="s">
        <v>12</v>
      </c>
    </row>
    <row r="467" spans="1:8" x14ac:dyDescent="0.3">
      <c r="A467" s="1">
        <v>0.61349537037037416</v>
      </c>
      <c r="B467" s="2" t="s">
        <v>32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3.17</v>
      </c>
      <c r="H467" s="2" t="s">
        <v>12</v>
      </c>
    </row>
    <row r="468" spans="1:8" x14ac:dyDescent="0.3">
      <c r="A468" s="1">
        <v>0.61355324074074447</v>
      </c>
      <c r="B468" s="2" t="s">
        <v>32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3.16</v>
      </c>
      <c r="H468" s="2" t="s">
        <v>12</v>
      </c>
    </row>
    <row r="469" spans="1:8" x14ac:dyDescent="0.3">
      <c r="A469" s="1">
        <v>0.61359953703704084</v>
      </c>
      <c r="B469" s="2" t="s">
        <v>32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3.1700000000000004</v>
      </c>
      <c r="H469" s="2" t="s">
        <v>12</v>
      </c>
    </row>
    <row r="470" spans="1:8" x14ac:dyDescent="0.3">
      <c r="A470" s="1">
        <v>0.61365740740741126</v>
      </c>
      <c r="B470" s="2" t="s">
        <v>32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3.16</v>
      </c>
      <c r="H470" s="2" t="s">
        <v>12</v>
      </c>
    </row>
    <row r="471" spans="1:8" x14ac:dyDescent="0.3">
      <c r="A471" s="1">
        <v>0.61370370370370753</v>
      </c>
      <c r="B471" s="2" t="s">
        <v>32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3.16</v>
      </c>
      <c r="H471" s="2" t="s">
        <v>12</v>
      </c>
    </row>
    <row r="472" spans="1:8" x14ac:dyDescent="0.3">
      <c r="A472" s="1">
        <v>0.61376157407407783</v>
      </c>
      <c r="B472" s="2" t="s">
        <v>32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3.1700000000000004</v>
      </c>
      <c r="H472" s="2" t="s">
        <v>12</v>
      </c>
    </row>
    <row r="473" spans="1:8" x14ac:dyDescent="0.3">
      <c r="A473" s="1">
        <v>0.61380787037037421</v>
      </c>
      <c r="B473" s="2" t="s">
        <v>32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3.17</v>
      </c>
      <c r="H473" s="2" t="s">
        <v>12</v>
      </c>
    </row>
    <row r="474" spans="1:8" x14ac:dyDescent="0.3">
      <c r="A474" s="1">
        <v>0.61386574074074463</v>
      </c>
      <c r="B474" s="2" t="s">
        <v>32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3.16</v>
      </c>
      <c r="H474" s="2" t="s">
        <v>12</v>
      </c>
    </row>
    <row r="475" spans="1:8" x14ac:dyDescent="0.3">
      <c r="A475" s="1">
        <v>0.61391203703704089</v>
      </c>
      <c r="B475" s="2" t="s">
        <v>32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3.1700000000000004</v>
      </c>
      <c r="H475" s="2" t="s">
        <v>12</v>
      </c>
    </row>
    <row r="476" spans="1:8" x14ac:dyDescent="0.3">
      <c r="A476" s="1">
        <v>0.6139699074074112</v>
      </c>
      <c r="B476" s="2" t="s">
        <v>32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3.17</v>
      </c>
      <c r="H476" s="2" t="s">
        <v>12</v>
      </c>
    </row>
    <row r="477" spans="1:8" x14ac:dyDescent="0.3">
      <c r="A477" s="1">
        <v>0.61401620370370757</v>
      </c>
      <c r="B477" s="2" t="s">
        <v>32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3.1500000000000004</v>
      </c>
      <c r="H477" s="2" t="s">
        <v>12</v>
      </c>
    </row>
    <row r="478" spans="1:8" x14ac:dyDescent="0.3">
      <c r="A478" s="1">
        <v>0.61407407407407799</v>
      </c>
      <c r="B478" s="2" t="s">
        <v>32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3.1700000000000004</v>
      </c>
      <c r="H478" s="2" t="s">
        <v>12</v>
      </c>
    </row>
    <row r="479" spans="1:8" x14ac:dyDescent="0.3">
      <c r="A479" s="1">
        <v>0.61412037037037426</v>
      </c>
      <c r="B479" s="2" t="s">
        <v>32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3.16</v>
      </c>
      <c r="H479" s="2" t="s">
        <v>12</v>
      </c>
    </row>
    <row r="480" spans="1:8" x14ac:dyDescent="0.3">
      <c r="A480" s="1">
        <v>0.61417824074074456</v>
      </c>
      <c r="B480" s="2" t="s">
        <v>32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3.15</v>
      </c>
      <c r="H480" s="2" t="s">
        <v>12</v>
      </c>
    </row>
    <row r="481" spans="1:8" x14ac:dyDescent="0.3">
      <c r="A481" s="1">
        <v>0.61422453703704094</v>
      </c>
      <c r="B481" s="2" t="s">
        <v>32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3.12</v>
      </c>
      <c r="H481" s="2" t="s">
        <v>12</v>
      </c>
    </row>
    <row r="482" spans="1:8" x14ac:dyDescent="0.3">
      <c r="A482" s="1">
        <v>0.61428240740741136</v>
      </c>
      <c r="B482" s="2" t="s">
        <v>32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3.16</v>
      </c>
      <c r="H482" s="2" t="s">
        <v>12</v>
      </c>
    </row>
    <row r="483" spans="1:8" x14ac:dyDescent="0.3">
      <c r="A483" s="1">
        <v>0.61432870370370762</v>
      </c>
      <c r="B483" s="2" t="s">
        <v>32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3.17</v>
      </c>
      <c r="H483" s="2" t="s">
        <v>12</v>
      </c>
    </row>
    <row r="484" spans="1:8" x14ac:dyDescent="0.3">
      <c r="A484" s="1">
        <v>0.61438657407407793</v>
      </c>
      <c r="B484" s="2" t="s">
        <v>32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3.18</v>
      </c>
      <c r="H484" s="2" t="s">
        <v>12</v>
      </c>
    </row>
    <row r="485" spans="1:8" x14ac:dyDescent="0.3">
      <c r="A485" s="1">
        <v>0.61443287037037431</v>
      </c>
      <c r="B485" s="2" t="s">
        <v>32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3.16</v>
      </c>
      <c r="H485" s="2" t="s">
        <v>12</v>
      </c>
    </row>
    <row r="486" spans="1:8" x14ac:dyDescent="0.3">
      <c r="A486" s="1">
        <v>0.61449074074074472</v>
      </c>
      <c r="B486" s="2" t="s">
        <v>32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3.16</v>
      </c>
      <c r="H486" s="2" t="s">
        <v>12</v>
      </c>
    </row>
    <row r="487" spans="1:8" x14ac:dyDescent="0.3">
      <c r="A487" s="1">
        <v>0.61453703703704099</v>
      </c>
      <c r="B487" s="2" t="s">
        <v>32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3.1500000000000004</v>
      </c>
      <c r="H487" s="2" t="s">
        <v>12</v>
      </c>
    </row>
    <row r="488" spans="1:8" x14ac:dyDescent="0.3">
      <c r="A488" s="1">
        <v>0.61459490740741129</v>
      </c>
      <c r="B488" s="2" t="s">
        <v>32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3.16</v>
      </c>
      <c r="H488" s="2" t="s">
        <v>12</v>
      </c>
    </row>
    <row r="489" spans="1:8" x14ac:dyDescent="0.3">
      <c r="A489" s="1">
        <v>0.61464120370370767</v>
      </c>
      <c r="B489" s="2" t="s">
        <v>32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3.16</v>
      </c>
      <c r="H489" s="2" t="s">
        <v>12</v>
      </c>
    </row>
    <row r="490" spans="1:8" x14ac:dyDescent="0.3">
      <c r="A490" s="1">
        <v>0.61469907407407809</v>
      </c>
      <c r="B490" s="2" t="s">
        <v>32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3.16</v>
      </c>
      <c r="H490" s="2" t="s">
        <v>12</v>
      </c>
    </row>
    <row r="491" spans="1:8" x14ac:dyDescent="0.3">
      <c r="A491" s="1">
        <v>0.61474537037037436</v>
      </c>
      <c r="B491" s="2" t="s">
        <v>32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3.17</v>
      </c>
      <c r="H491" s="2" t="s">
        <v>12</v>
      </c>
    </row>
    <row r="492" spans="1:8" x14ac:dyDescent="0.3">
      <c r="A492" s="1">
        <v>0.61480324074074466</v>
      </c>
      <c r="B492" s="2" t="s">
        <v>32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3.16</v>
      </c>
      <c r="H492" s="2" t="s">
        <v>12</v>
      </c>
    </row>
    <row r="493" spans="1:8" x14ac:dyDescent="0.3">
      <c r="A493" s="1">
        <v>0.61484953703704104</v>
      </c>
      <c r="B493" s="2" t="s">
        <v>32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3.1500000000000004</v>
      </c>
      <c r="H493" s="2" t="s">
        <v>12</v>
      </c>
    </row>
    <row r="494" spans="1:8" x14ac:dyDescent="0.3">
      <c r="A494" s="1">
        <v>0.61490740740741145</v>
      </c>
      <c r="B494" s="2" t="s">
        <v>32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3.16</v>
      </c>
      <c r="H494" s="2" t="s">
        <v>12</v>
      </c>
    </row>
    <row r="495" spans="1:8" x14ac:dyDescent="0.3">
      <c r="A495" s="1">
        <v>0.61495370370370772</v>
      </c>
      <c r="B495" s="2" t="s">
        <v>32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3.1500000000000004</v>
      </c>
      <c r="H495" s="2" t="s">
        <v>12</v>
      </c>
    </row>
    <row r="496" spans="1:8" x14ac:dyDescent="0.3">
      <c r="A496" s="1">
        <v>0.61501157407407803</v>
      </c>
      <c r="B496" s="2" t="s">
        <v>32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3.16</v>
      </c>
      <c r="H496" s="2" t="s">
        <v>12</v>
      </c>
    </row>
    <row r="497" spans="1:8" x14ac:dyDescent="0.3">
      <c r="A497" s="1">
        <v>0.6150578703703744</v>
      </c>
      <c r="B497" s="2" t="s">
        <v>32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3.16</v>
      </c>
      <c r="H497" s="2" t="s">
        <v>12</v>
      </c>
    </row>
    <row r="498" spans="1:8" x14ac:dyDescent="0.3">
      <c r="A498" s="1">
        <v>0.61511574074074482</v>
      </c>
      <c r="B498" s="2" t="s">
        <v>32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3.1500000000000004</v>
      </c>
      <c r="H498" s="2" t="s">
        <v>12</v>
      </c>
    </row>
    <row r="499" spans="1:8" x14ac:dyDescent="0.3">
      <c r="A499" s="1">
        <v>0.61516203703704109</v>
      </c>
      <c r="B499" s="2" t="s">
        <v>32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3.17</v>
      </c>
      <c r="H499" s="2" t="s">
        <v>12</v>
      </c>
    </row>
    <row r="500" spans="1:8" x14ac:dyDescent="0.3">
      <c r="A500" s="1">
        <v>0.61521990740741139</v>
      </c>
      <c r="B500" s="2" t="s">
        <v>32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3.16</v>
      </c>
      <c r="H500" s="2" t="s">
        <v>12</v>
      </c>
    </row>
    <row r="501" spans="1:8" x14ac:dyDescent="0.3">
      <c r="A501" s="1">
        <v>0.61526620370370777</v>
      </c>
      <c r="B501" s="2" t="s">
        <v>32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3.1500000000000004</v>
      </c>
      <c r="H501" s="2" t="s">
        <v>12</v>
      </c>
    </row>
    <row r="502" spans="1:8" x14ac:dyDescent="0.3">
      <c r="A502" s="1">
        <v>0.61532407407407819</v>
      </c>
      <c r="B502" s="2" t="s">
        <v>32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3.16</v>
      </c>
      <c r="H502" s="2" t="s">
        <v>12</v>
      </c>
    </row>
    <row r="503" spans="1:8" x14ac:dyDescent="0.3">
      <c r="A503" s="1">
        <v>0.61537037037037445</v>
      </c>
      <c r="B503" s="2" t="s">
        <v>32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3.18</v>
      </c>
      <c r="H503" s="2" t="s">
        <v>12</v>
      </c>
    </row>
    <row r="504" spans="1:8" x14ac:dyDescent="0.3">
      <c r="A504" s="1">
        <v>0.61542824074074476</v>
      </c>
      <c r="B504" s="2" t="s">
        <v>32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3.14</v>
      </c>
      <c r="H504" s="2" t="s">
        <v>12</v>
      </c>
    </row>
    <row r="505" spans="1:8" x14ac:dyDescent="0.3">
      <c r="A505" s="1">
        <v>0.61547453703704114</v>
      </c>
      <c r="B505" s="2" t="s">
        <v>32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3.18</v>
      </c>
      <c r="H505" s="2" t="s">
        <v>12</v>
      </c>
    </row>
    <row r="506" spans="1:8" x14ac:dyDescent="0.3">
      <c r="A506" s="1">
        <v>0.61553240740741155</v>
      </c>
      <c r="B506" s="2" t="s">
        <v>32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3.1700000000000004</v>
      </c>
      <c r="H506" s="2" t="s">
        <v>12</v>
      </c>
    </row>
    <row r="507" spans="1:8" x14ac:dyDescent="0.3">
      <c r="A507" s="1">
        <v>0.61557870370370782</v>
      </c>
      <c r="B507" s="2" t="s">
        <v>32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3.16</v>
      </c>
      <c r="H507" s="2" t="s">
        <v>12</v>
      </c>
    </row>
    <row r="508" spans="1:8" x14ac:dyDescent="0.3">
      <c r="A508" s="1">
        <v>0.61563657407407812</v>
      </c>
      <c r="B508" s="2" t="s">
        <v>32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3.17</v>
      </c>
      <c r="H508" s="2" t="s">
        <v>12</v>
      </c>
    </row>
    <row r="509" spans="1:8" x14ac:dyDescent="0.3">
      <c r="A509" s="1">
        <v>0.6156828703703745</v>
      </c>
      <c r="B509" s="2" t="s">
        <v>32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3.1500000000000004</v>
      </c>
      <c r="H509" s="2" t="s">
        <v>12</v>
      </c>
    </row>
    <row r="510" spans="1:8" x14ac:dyDescent="0.3">
      <c r="A510" s="1">
        <v>0.61574074074074492</v>
      </c>
      <c r="B510" s="2" t="s">
        <v>32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3.16</v>
      </c>
      <c r="H510" s="2" t="s">
        <v>12</v>
      </c>
    </row>
    <row r="511" spans="1:8" x14ac:dyDescent="0.3">
      <c r="A511" s="1">
        <v>0.61578703703704118</v>
      </c>
      <c r="B511" s="2" t="s">
        <v>32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3.18</v>
      </c>
      <c r="H511" s="2" t="s">
        <v>12</v>
      </c>
    </row>
    <row r="512" spans="1:8" x14ac:dyDescent="0.3">
      <c r="A512" s="1">
        <v>0.61584490740741149</v>
      </c>
      <c r="B512" s="2" t="s">
        <v>32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3.15</v>
      </c>
      <c r="H512" s="2" t="s">
        <v>12</v>
      </c>
    </row>
    <row r="513" spans="1:8" x14ac:dyDescent="0.3">
      <c r="A513" s="1">
        <v>0.61589120370370787</v>
      </c>
      <c r="B513" s="2" t="s">
        <v>32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3.1700000000000004</v>
      </c>
      <c r="H513" s="2" t="s">
        <v>12</v>
      </c>
    </row>
    <row r="514" spans="1:8" x14ac:dyDescent="0.3">
      <c r="A514" s="1">
        <v>0.61594907407407828</v>
      </c>
      <c r="B514" s="2" t="s">
        <v>32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3.1700000000000004</v>
      </c>
      <c r="H514" s="2" t="s">
        <v>12</v>
      </c>
    </row>
    <row r="515" spans="1:8" x14ac:dyDescent="0.3">
      <c r="A515" s="1">
        <v>0.61599537037037455</v>
      </c>
      <c r="B515" s="2" t="s">
        <v>32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3.17</v>
      </c>
      <c r="H515" s="2" t="s">
        <v>12</v>
      </c>
    </row>
    <row r="516" spans="1:8" x14ac:dyDescent="0.3">
      <c r="A516" s="1">
        <v>0.61605324074074486</v>
      </c>
      <c r="B516" s="2" t="s">
        <v>32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3.17</v>
      </c>
      <c r="H516" s="2" t="s">
        <v>12</v>
      </c>
    </row>
    <row r="517" spans="1:8" x14ac:dyDescent="0.3">
      <c r="A517" s="1">
        <v>0.61609953703704123</v>
      </c>
      <c r="B517" s="2" t="s">
        <v>32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3.16</v>
      </c>
      <c r="H517" s="2" t="s">
        <v>12</v>
      </c>
    </row>
    <row r="518" spans="1:8" x14ac:dyDescent="0.3">
      <c r="A518" s="1">
        <v>0.61615740740741165</v>
      </c>
      <c r="B518" s="2" t="s">
        <v>32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3.1700000000000004</v>
      </c>
      <c r="H518" s="2" t="s">
        <v>12</v>
      </c>
    </row>
    <row r="519" spans="1:8" x14ac:dyDescent="0.3">
      <c r="A519" s="1">
        <v>0.61620370370370792</v>
      </c>
      <c r="B519" s="2" t="s">
        <v>32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3.16</v>
      </c>
      <c r="H519" s="2" t="s">
        <v>12</v>
      </c>
    </row>
    <row r="520" spans="1:8" x14ac:dyDescent="0.3">
      <c r="A520" s="1">
        <v>0.61626157407407822</v>
      </c>
      <c r="B520" s="2" t="s">
        <v>32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3.16</v>
      </c>
      <c r="H520" s="2" t="s">
        <v>12</v>
      </c>
    </row>
    <row r="521" spans="1:8" x14ac:dyDescent="0.3">
      <c r="A521" s="1">
        <v>0.6163078703703746</v>
      </c>
      <c r="B521" s="2" t="s">
        <v>32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3.16</v>
      </c>
      <c r="H521" s="2" t="s">
        <v>12</v>
      </c>
    </row>
    <row r="522" spans="1:8" x14ac:dyDescent="0.3">
      <c r="A522" s="1">
        <v>0.61636574074074502</v>
      </c>
      <c r="B522" s="2" t="s">
        <v>32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3.18</v>
      </c>
      <c r="H522" s="2" t="s">
        <v>12</v>
      </c>
    </row>
    <row r="523" spans="1:8" x14ac:dyDescent="0.3">
      <c r="A523" s="1">
        <v>0.61641203703704128</v>
      </c>
      <c r="B523" s="2" t="s">
        <v>32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3.17</v>
      </c>
      <c r="H523" s="2" t="s">
        <v>12</v>
      </c>
    </row>
    <row r="524" spans="1:8" x14ac:dyDescent="0.3">
      <c r="A524" s="1">
        <v>0.61646990740741159</v>
      </c>
      <c r="B524" s="2" t="s">
        <v>32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3.14</v>
      </c>
      <c r="H524" s="2" t="s">
        <v>12</v>
      </c>
    </row>
    <row r="525" spans="1:8" x14ac:dyDescent="0.3">
      <c r="A525" s="1">
        <v>0.61651620370370797</v>
      </c>
      <c r="B525" s="2" t="s">
        <v>32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3.16</v>
      </c>
      <c r="H525" s="2" t="s">
        <v>12</v>
      </c>
    </row>
    <row r="526" spans="1:8" x14ac:dyDescent="0.3">
      <c r="A526" s="1">
        <v>0.61657407407407838</v>
      </c>
      <c r="B526" s="2" t="s">
        <v>32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3.16</v>
      </c>
      <c r="H526" s="2" t="s">
        <v>12</v>
      </c>
    </row>
    <row r="527" spans="1:8" x14ac:dyDescent="0.3">
      <c r="A527" s="1">
        <v>0.61662037037037465</v>
      </c>
      <c r="B527" s="2" t="s">
        <v>32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3.1500000000000004</v>
      </c>
      <c r="H527" s="2" t="s">
        <v>12</v>
      </c>
    </row>
    <row r="528" spans="1:8" x14ac:dyDescent="0.3">
      <c r="A528" s="1">
        <v>0.61667824074074495</v>
      </c>
      <c r="B528" s="2" t="s">
        <v>32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3.16</v>
      </c>
      <c r="H528" s="2" t="s">
        <v>12</v>
      </c>
    </row>
    <row r="529" spans="1:8" x14ac:dyDescent="0.3">
      <c r="A529" s="1">
        <v>0.61672453703704133</v>
      </c>
      <c r="B529" s="2" t="s">
        <v>32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3.18</v>
      </c>
      <c r="H529" s="2" t="s">
        <v>12</v>
      </c>
    </row>
    <row r="530" spans="1:8" x14ac:dyDescent="0.3">
      <c r="A530" s="1">
        <v>0.61678240740741175</v>
      </c>
      <c r="B530" s="2" t="s">
        <v>32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3.1500000000000004</v>
      </c>
      <c r="H530" s="2" t="s">
        <v>12</v>
      </c>
    </row>
    <row r="531" spans="1:8" x14ac:dyDescent="0.3">
      <c r="A531" s="1">
        <v>0.61682870370370801</v>
      </c>
      <c r="B531" s="2" t="s">
        <v>32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3.16</v>
      </c>
      <c r="H531" s="2" t="s">
        <v>12</v>
      </c>
    </row>
    <row r="532" spans="1:8" x14ac:dyDescent="0.3">
      <c r="A532" s="1">
        <v>0.61688657407407832</v>
      </c>
      <c r="B532" s="2" t="s">
        <v>32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3.16</v>
      </c>
      <c r="H532" s="2" t="s">
        <v>12</v>
      </c>
    </row>
    <row r="533" spans="1:8" x14ac:dyDescent="0.3">
      <c r="A533" s="1">
        <v>0.6169328703703747</v>
      </c>
      <c r="B533" s="2" t="s">
        <v>32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3.1700000000000004</v>
      </c>
      <c r="H533" s="2" t="s">
        <v>12</v>
      </c>
    </row>
    <row r="534" spans="1:8" x14ac:dyDescent="0.3">
      <c r="A534" s="1">
        <v>0.61699074074074511</v>
      </c>
      <c r="B534" s="2" t="s">
        <v>32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3.1500000000000004</v>
      </c>
      <c r="H534" s="2" t="s">
        <v>12</v>
      </c>
    </row>
    <row r="535" spans="1:8" x14ac:dyDescent="0.3">
      <c r="A535" s="1">
        <v>0.61703703703704138</v>
      </c>
      <c r="B535" s="2" t="s">
        <v>32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3.1500000000000004</v>
      </c>
      <c r="H535" s="2" t="s">
        <v>12</v>
      </c>
    </row>
    <row r="536" spans="1:8" x14ac:dyDescent="0.3">
      <c r="A536" s="1">
        <v>0.61709490740741169</v>
      </c>
      <c r="B536" s="2" t="s">
        <v>32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3.1500000000000004</v>
      </c>
      <c r="H536" s="2" t="s">
        <v>12</v>
      </c>
    </row>
    <row r="537" spans="1:8" x14ac:dyDescent="0.3">
      <c r="A537" s="1">
        <v>0.61714120370370806</v>
      </c>
      <c r="B537" s="2" t="s">
        <v>32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3.17</v>
      </c>
      <c r="H537" s="2" t="s">
        <v>12</v>
      </c>
    </row>
    <row r="538" spans="1:8" x14ac:dyDescent="0.3">
      <c r="A538" s="1">
        <v>0.61719907407407848</v>
      </c>
      <c r="B538" s="2" t="s">
        <v>32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3.1500000000000004</v>
      </c>
      <c r="H538" s="2" t="s">
        <v>12</v>
      </c>
    </row>
    <row r="539" spans="1:8" x14ac:dyDescent="0.3">
      <c r="A539" s="1">
        <v>0.61724537037037475</v>
      </c>
      <c r="B539" s="2" t="s">
        <v>32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3.16</v>
      </c>
      <c r="H539" s="2" t="s">
        <v>12</v>
      </c>
    </row>
    <row r="540" spans="1:8" x14ac:dyDescent="0.3">
      <c r="A540" s="1">
        <v>0.61730324074074505</v>
      </c>
      <c r="B540" s="2" t="s">
        <v>32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3.19</v>
      </c>
      <c r="H540" s="2" t="s">
        <v>12</v>
      </c>
    </row>
    <row r="541" spans="1:8" x14ac:dyDescent="0.3">
      <c r="A541" s="1">
        <v>0.61734953703704143</v>
      </c>
      <c r="B541" s="2" t="s">
        <v>32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3.1500000000000004</v>
      </c>
      <c r="H541" s="2" t="s">
        <v>12</v>
      </c>
    </row>
    <row r="542" spans="1:8" x14ac:dyDescent="0.3">
      <c r="A542" s="1">
        <v>0.61740740740741185</v>
      </c>
      <c r="B542" s="2" t="s">
        <v>32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3.1500000000000004</v>
      </c>
      <c r="H542" s="2" t="s">
        <v>12</v>
      </c>
    </row>
    <row r="543" spans="1:8" x14ac:dyDescent="0.3">
      <c r="A543" s="1">
        <v>0.61745370370370811</v>
      </c>
      <c r="B543" s="2" t="s">
        <v>32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3.16</v>
      </c>
      <c r="H543" s="2" t="s">
        <v>12</v>
      </c>
    </row>
    <row r="544" spans="1:8" x14ac:dyDescent="0.3">
      <c r="A544" s="1">
        <v>0.61751157407407842</v>
      </c>
      <c r="B544" s="2" t="s">
        <v>32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3.14</v>
      </c>
      <c r="H544" s="2" t="s">
        <v>12</v>
      </c>
    </row>
    <row r="545" spans="1:8" x14ac:dyDescent="0.3">
      <c r="A545" s="1">
        <v>0.6175578703703748</v>
      </c>
      <c r="B545" s="2" t="s">
        <v>32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3.1500000000000004</v>
      </c>
      <c r="H545" s="2" t="s">
        <v>12</v>
      </c>
    </row>
    <row r="546" spans="1:8" x14ac:dyDescent="0.3">
      <c r="A546" s="1">
        <v>0.61761574074074521</v>
      </c>
      <c r="B546" s="2" t="s">
        <v>32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3.1500000000000004</v>
      </c>
      <c r="H546" s="2" t="s">
        <v>12</v>
      </c>
    </row>
    <row r="547" spans="1:8" x14ac:dyDescent="0.3">
      <c r="A547" s="1">
        <v>0.61766203703704148</v>
      </c>
      <c r="B547" s="2" t="s">
        <v>32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3.15</v>
      </c>
      <c r="H547" s="2" t="s">
        <v>12</v>
      </c>
    </row>
    <row r="548" spans="1:8" x14ac:dyDescent="0.3">
      <c r="A548" s="1">
        <v>0.61771990740741178</v>
      </c>
      <c r="B548" s="2" t="s">
        <v>32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3.15</v>
      </c>
      <c r="H548" s="2" t="s">
        <v>12</v>
      </c>
    </row>
    <row r="549" spans="1:8" x14ac:dyDescent="0.3">
      <c r="A549" s="1">
        <v>0.61776620370370816</v>
      </c>
      <c r="B549" s="2" t="s">
        <v>32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3.1</v>
      </c>
      <c r="H549" s="2" t="s">
        <v>12</v>
      </c>
    </row>
    <row r="550" spans="1:8" x14ac:dyDescent="0.3">
      <c r="A550" s="1">
        <v>0.61782407407407858</v>
      </c>
      <c r="B550" s="2" t="s">
        <v>32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3.1500000000000004</v>
      </c>
      <c r="H550" s="2" t="s">
        <v>12</v>
      </c>
    </row>
    <row r="551" spans="1:8" x14ac:dyDescent="0.3">
      <c r="A551" s="1">
        <v>0.61787037037037484</v>
      </c>
      <c r="B551" s="2" t="s">
        <v>32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3.14</v>
      </c>
      <c r="H551" s="2" t="s">
        <v>12</v>
      </c>
    </row>
    <row r="552" spans="1:8" x14ac:dyDescent="0.3">
      <c r="A552" s="1">
        <v>0.61792824074074515</v>
      </c>
      <c r="B552" s="2" t="s">
        <v>32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3.1500000000000004</v>
      </c>
      <c r="H552" s="2" t="s">
        <v>12</v>
      </c>
    </row>
    <row r="553" spans="1:8" x14ac:dyDescent="0.3">
      <c r="A553" s="1">
        <v>0.61797453703704153</v>
      </c>
      <c r="B553" s="2" t="s">
        <v>32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3.1500000000000004</v>
      </c>
      <c r="H553" s="2" t="s">
        <v>12</v>
      </c>
    </row>
    <row r="554" spans="1:8" x14ac:dyDescent="0.3">
      <c r="A554" s="1">
        <v>0.61803240740741194</v>
      </c>
      <c r="B554" s="2" t="s">
        <v>32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3.16</v>
      </c>
      <c r="H554" s="2" t="s">
        <v>12</v>
      </c>
    </row>
    <row r="555" spans="1:8" x14ac:dyDescent="0.3">
      <c r="A555" s="1">
        <v>0.61807870370370821</v>
      </c>
      <c r="B555" s="2" t="s">
        <v>32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3.15</v>
      </c>
      <c r="H555" s="2" t="s">
        <v>12</v>
      </c>
    </row>
    <row r="556" spans="1:8" x14ac:dyDescent="0.3">
      <c r="A556" s="1">
        <v>0.61813657407407852</v>
      </c>
      <c r="B556" s="2" t="s">
        <v>32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3.14</v>
      </c>
      <c r="H556" s="2" t="s">
        <v>12</v>
      </c>
    </row>
    <row r="557" spans="1:8" x14ac:dyDescent="0.3">
      <c r="A557" s="1">
        <v>0.61818287037037489</v>
      </c>
      <c r="B557" s="2" t="s">
        <v>32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3.1500000000000004</v>
      </c>
      <c r="H557" s="2" t="s">
        <v>12</v>
      </c>
    </row>
    <row r="558" spans="1:8" x14ac:dyDescent="0.3">
      <c r="A558" s="1">
        <v>0.61824074074074531</v>
      </c>
      <c r="B558" s="2" t="s">
        <v>32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3.16</v>
      </c>
      <c r="H558" s="2" t="s">
        <v>12</v>
      </c>
    </row>
    <row r="559" spans="1:8" x14ac:dyDescent="0.3">
      <c r="A559" s="1">
        <v>0.61828703703704158</v>
      </c>
      <c r="B559" s="2" t="s">
        <v>32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3.14</v>
      </c>
      <c r="H559" s="2" t="s">
        <v>12</v>
      </c>
    </row>
    <row r="560" spans="1:8" x14ac:dyDescent="0.3">
      <c r="A560" s="1">
        <v>0.61834490740741188</v>
      </c>
      <c r="B560" s="2" t="s">
        <v>32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3.1700000000000004</v>
      </c>
      <c r="H560" s="2" t="s">
        <v>12</v>
      </c>
    </row>
    <row r="561" spans="1:8" x14ac:dyDescent="0.3">
      <c r="A561" s="1">
        <v>0.61839120370370826</v>
      </c>
      <c r="B561" s="2" t="s">
        <v>32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3.14</v>
      </c>
      <c r="H561" s="2" t="s">
        <v>12</v>
      </c>
    </row>
    <row r="562" spans="1:8" x14ac:dyDescent="0.3">
      <c r="A562" s="1">
        <v>0.61844907407407868</v>
      </c>
      <c r="B562" s="2" t="s">
        <v>32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3.1500000000000004</v>
      </c>
      <c r="H562" s="2" t="s">
        <v>12</v>
      </c>
    </row>
    <row r="563" spans="1:8" x14ac:dyDescent="0.3">
      <c r="A563" s="1">
        <v>0.61849537037037494</v>
      </c>
      <c r="B563" s="2" t="s">
        <v>32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3.15</v>
      </c>
      <c r="H563" s="2" t="s">
        <v>12</v>
      </c>
    </row>
    <row r="564" spans="1:8" x14ac:dyDescent="0.3">
      <c r="A564" s="1">
        <v>0.61855324074074525</v>
      </c>
      <c r="B564" s="2" t="s">
        <v>32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3.14</v>
      </c>
      <c r="H564" s="2" t="s">
        <v>12</v>
      </c>
    </row>
    <row r="565" spans="1:8" x14ac:dyDescent="0.3">
      <c r="A565" s="1">
        <v>0.61859953703704162</v>
      </c>
      <c r="B565" s="2" t="s">
        <v>32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3.14</v>
      </c>
      <c r="H565" s="2" t="s">
        <v>12</v>
      </c>
    </row>
    <row r="566" spans="1:8" x14ac:dyDescent="0.3">
      <c r="A566" s="1">
        <v>0.61865740740741204</v>
      </c>
      <c r="B566" s="2" t="s">
        <v>32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3.1300000000000003</v>
      </c>
      <c r="H566" s="2" t="s">
        <v>12</v>
      </c>
    </row>
    <row r="567" spans="1:8" x14ac:dyDescent="0.3">
      <c r="A567" s="1">
        <v>0.61870370370370831</v>
      </c>
      <c r="B567" s="2" t="s">
        <v>32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3.1500000000000004</v>
      </c>
      <c r="H567" s="2" t="s">
        <v>12</v>
      </c>
    </row>
    <row r="568" spans="1:8" x14ac:dyDescent="0.3">
      <c r="A568" s="1">
        <v>0.61876157407407861</v>
      </c>
      <c r="B568" s="2" t="s">
        <v>32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3.14</v>
      </c>
      <c r="H568" s="2" t="s">
        <v>12</v>
      </c>
    </row>
    <row r="569" spans="1:8" x14ac:dyDescent="0.3">
      <c r="A569" s="1">
        <v>0.61880787037037499</v>
      </c>
      <c r="B569" s="2" t="s">
        <v>32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3.15</v>
      </c>
      <c r="H569" s="2" t="s">
        <v>12</v>
      </c>
    </row>
    <row r="570" spans="1:8" x14ac:dyDescent="0.3">
      <c r="A570" s="1">
        <v>0.61886574074074541</v>
      </c>
      <c r="B570" s="2" t="s">
        <v>32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3.1300000000000003</v>
      </c>
      <c r="H570" s="2" t="s">
        <v>12</v>
      </c>
    </row>
    <row r="571" spans="1:8" x14ac:dyDescent="0.3">
      <c r="A571" s="1">
        <v>0.61891203703704167</v>
      </c>
      <c r="B571" s="2" t="s">
        <v>32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3.1300000000000003</v>
      </c>
      <c r="H571" s="2" t="s">
        <v>12</v>
      </c>
    </row>
    <row r="572" spans="1:8" x14ac:dyDescent="0.3">
      <c r="A572" s="1">
        <v>0.61896990740741198</v>
      </c>
      <c r="B572" s="2" t="s">
        <v>32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3.15</v>
      </c>
      <c r="H572" s="2" t="s">
        <v>12</v>
      </c>
    </row>
    <row r="573" spans="1:8" x14ac:dyDescent="0.3">
      <c r="A573" s="1">
        <v>0.61901620370370836</v>
      </c>
      <c r="B573" s="2" t="s">
        <v>32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3.14</v>
      </c>
      <c r="H573" s="2" t="s">
        <v>12</v>
      </c>
    </row>
    <row r="574" spans="1:8" x14ac:dyDescent="0.3">
      <c r="A574" s="1">
        <v>0.61907407407407877</v>
      </c>
      <c r="B574" s="2" t="s">
        <v>32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3.1300000000000003</v>
      </c>
      <c r="H574" s="2" t="s">
        <v>12</v>
      </c>
    </row>
    <row r="575" spans="1:8" x14ac:dyDescent="0.3">
      <c r="A575" s="1">
        <v>0.61912037037037504</v>
      </c>
      <c r="B575" s="2" t="s">
        <v>32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3.1300000000000003</v>
      </c>
      <c r="H575" s="2" t="s">
        <v>12</v>
      </c>
    </row>
    <row r="576" spans="1:8" x14ac:dyDescent="0.3">
      <c r="A576" s="1">
        <v>0.61917824074074534</v>
      </c>
      <c r="B576" s="2" t="s">
        <v>32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3.14</v>
      </c>
      <c r="H576" s="2" t="s">
        <v>12</v>
      </c>
    </row>
    <row r="577" spans="1:8" x14ac:dyDescent="0.3">
      <c r="A577" s="1">
        <v>0.61922453703704172</v>
      </c>
      <c r="B577" s="2" t="s">
        <v>32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3.1500000000000004</v>
      </c>
      <c r="H577" s="2" t="s">
        <v>12</v>
      </c>
    </row>
    <row r="578" spans="1:8" x14ac:dyDescent="0.3">
      <c r="A578" s="1">
        <v>0.61928240740741214</v>
      </c>
      <c r="B578" s="2" t="s">
        <v>32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3.14</v>
      </c>
      <c r="H578" s="2" t="s">
        <v>12</v>
      </c>
    </row>
    <row r="579" spans="1:8" x14ac:dyDescent="0.3">
      <c r="A579" s="1">
        <v>0.61932870370370841</v>
      </c>
      <c r="B579" s="2" t="s">
        <v>32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3.15</v>
      </c>
      <c r="H579" s="2" t="s">
        <v>12</v>
      </c>
    </row>
    <row r="580" spans="1:8" x14ac:dyDescent="0.3">
      <c r="A580" s="1">
        <v>0.61938657407407871</v>
      </c>
      <c r="B580" s="2" t="s">
        <v>32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3.14</v>
      </c>
      <c r="H580" s="2" t="s">
        <v>12</v>
      </c>
    </row>
    <row r="581" spans="1:8" x14ac:dyDescent="0.3">
      <c r="A581" s="1">
        <v>0.61943287037037509</v>
      </c>
      <c r="B581" s="2" t="s">
        <v>32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3.1300000000000003</v>
      </c>
      <c r="H581" s="2" t="s">
        <v>12</v>
      </c>
    </row>
    <row r="582" spans="1:8" x14ac:dyDescent="0.3">
      <c r="A582" s="1">
        <v>0.6194907407407455</v>
      </c>
      <c r="B582" s="2" t="s">
        <v>32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3.14</v>
      </c>
      <c r="H582" s="2" t="s">
        <v>12</v>
      </c>
    </row>
    <row r="583" spans="1:8" x14ac:dyDescent="0.3">
      <c r="A583" s="1">
        <v>0.61953703703704177</v>
      </c>
      <c r="B583" s="2" t="s">
        <v>32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3.14</v>
      </c>
      <c r="H583" s="2" t="s">
        <v>12</v>
      </c>
    </row>
    <row r="584" spans="1:8" x14ac:dyDescent="0.3">
      <c r="A584" s="1">
        <v>0.61959490740741208</v>
      </c>
      <c r="B584" s="2" t="s">
        <v>32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3.1300000000000003</v>
      </c>
      <c r="H584" s="2" t="s">
        <v>12</v>
      </c>
    </row>
    <row r="585" spans="1:8" x14ac:dyDescent="0.3">
      <c r="A585" s="1">
        <v>0.61964120370370845</v>
      </c>
      <c r="B585" s="2" t="s">
        <v>32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3.1300000000000003</v>
      </c>
      <c r="H585" s="2" t="s">
        <v>12</v>
      </c>
    </row>
    <row r="586" spans="1:8" x14ac:dyDescent="0.3">
      <c r="A586" s="1">
        <v>0.61969907407407887</v>
      </c>
      <c r="B586" s="2" t="s">
        <v>32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3.15</v>
      </c>
      <c r="H586" s="2" t="s">
        <v>12</v>
      </c>
    </row>
    <row r="587" spans="1:8" x14ac:dyDescent="0.3">
      <c r="A587" s="1">
        <v>0.61974537037037514</v>
      </c>
      <c r="B587" s="2" t="s">
        <v>32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3.15</v>
      </c>
      <c r="H587" s="2" t="s">
        <v>12</v>
      </c>
    </row>
    <row r="588" spans="1:8" x14ac:dyDescent="0.3">
      <c r="A588" s="1">
        <v>0.61980324074074544</v>
      </c>
      <c r="B588" s="2" t="s">
        <v>32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3.1300000000000003</v>
      </c>
      <c r="H588" s="2" t="s">
        <v>12</v>
      </c>
    </row>
    <row r="589" spans="1:8" x14ac:dyDescent="0.3">
      <c r="A589" s="1">
        <v>0.61984953703704182</v>
      </c>
      <c r="B589" s="2" t="s">
        <v>32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3.1300000000000003</v>
      </c>
      <c r="H589" s="2" t="s">
        <v>12</v>
      </c>
    </row>
    <row r="590" spans="1:8" x14ac:dyDescent="0.3">
      <c r="A590" s="1">
        <v>0.61990740740741224</v>
      </c>
      <c r="B590" s="2" t="s">
        <v>32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3.14</v>
      </c>
      <c r="H590" s="2" t="s">
        <v>12</v>
      </c>
    </row>
    <row r="591" spans="1:8" x14ac:dyDescent="0.3">
      <c r="A591" s="1">
        <v>0.6199537037037085</v>
      </c>
      <c r="B591" s="2" t="s">
        <v>32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3.14</v>
      </c>
      <c r="H591" s="2" t="s">
        <v>12</v>
      </c>
    </row>
    <row r="592" spans="1:8" x14ac:dyDescent="0.3">
      <c r="A592" s="1">
        <v>0.62001157407407881</v>
      </c>
      <c r="B592" s="2" t="s">
        <v>32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3.1300000000000003</v>
      </c>
      <c r="H592" s="2" t="s">
        <v>12</v>
      </c>
    </row>
    <row r="593" spans="1:8" x14ac:dyDescent="0.3">
      <c r="A593" s="1">
        <v>0.62005787037037519</v>
      </c>
      <c r="B593" s="2" t="s">
        <v>32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3.1300000000000003</v>
      </c>
      <c r="H593" s="2" t="s">
        <v>12</v>
      </c>
    </row>
    <row r="594" spans="1:8" x14ac:dyDescent="0.3">
      <c r="A594" s="1">
        <v>0.6201157407407456</v>
      </c>
      <c r="B594" s="2" t="s">
        <v>32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3.14</v>
      </c>
      <c r="H594" s="2" t="s">
        <v>12</v>
      </c>
    </row>
    <row r="595" spans="1:8" x14ac:dyDescent="0.3">
      <c r="A595" s="1">
        <v>0.62016203703704187</v>
      </c>
      <c r="B595" s="2" t="s">
        <v>32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3.15</v>
      </c>
      <c r="H595" s="2" t="s">
        <v>12</v>
      </c>
    </row>
    <row r="596" spans="1:8" x14ac:dyDescent="0.3">
      <c r="A596" s="1">
        <v>0.62021990740741217</v>
      </c>
      <c r="B596" s="2" t="s">
        <v>32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3.1300000000000003</v>
      </c>
      <c r="H596" s="2" t="s">
        <v>12</v>
      </c>
    </row>
    <row r="597" spans="1:8" x14ac:dyDescent="0.3">
      <c r="A597" s="1">
        <v>0.62026620370370855</v>
      </c>
      <c r="B597" s="2" t="s">
        <v>32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3.1300000000000003</v>
      </c>
      <c r="H597" s="2" t="s">
        <v>12</v>
      </c>
    </row>
    <row r="598" spans="1:8" x14ac:dyDescent="0.3">
      <c r="A598" s="1">
        <v>0.62032407407407897</v>
      </c>
      <c r="B598" s="2" t="s">
        <v>32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3.15</v>
      </c>
      <c r="H598" s="2" t="s">
        <v>12</v>
      </c>
    </row>
    <row r="599" spans="1:8" x14ac:dyDescent="0.3">
      <c r="A599" s="1">
        <v>0.62037037037037523</v>
      </c>
      <c r="B599" s="2" t="s">
        <v>32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3.15</v>
      </c>
      <c r="H599" s="2" t="s">
        <v>12</v>
      </c>
    </row>
    <row r="600" spans="1:8" x14ac:dyDescent="0.3">
      <c r="A600" s="1">
        <v>0.62042824074074554</v>
      </c>
      <c r="B600" s="2" t="s">
        <v>32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3.14</v>
      </c>
      <c r="H600" s="2" t="s">
        <v>12</v>
      </c>
    </row>
    <row r="601" spans="1:8" x14ac:dyDescent="0.3">
      <c r="A601" s="1">
        <v>0.62047453703704192</v>
      </c>
      <c r="B601" s="2" t="s">
        <v>32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3.14</v>
      </c>
      <c r="H601" s="2" t="s">
        <v>12</v>
      </c>
    </row>
    <row r="602" spans="1:8" x14ac:dyDescent="0.3">
      <c r="A602" s="1">
        <v>0.62053240740741233</v>
      </c>
      <c r="B602" s="2" t="s">
        <v>32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3.15</v>
      </c>
      <c r="H602" s="2" t="s">
        <v>12</v>
      </c>
    </row>
    <row r="603" spans="1:8" x14ac:dyDescent="0.3">
      <c r="A603" s="1">
        <v>0.6205787037037086</v>
      </c>
      <c r="B603" s="2" t="s">
        <v>32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3.15</v>
      </c>
      <c r="H603" s="2" t="s">
        <v>12</v>
      </c>
    </row>
    <row r="604" spans="1:8" x14ac:dyDescent="0.3">
      <c r="A604" s="1">
        <v>0.62063657407407891</v>
      </c>
      <c r="B604" s="2" t="s">
        <v>32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3.14</v>
      </c>
      <c r="H604" s="2" t="s">
        <v>12</v>
      </c>
    </row>
    <row r="605" spans="1:8" x14ac:dyDescent="0.3">
      <c r="A605" s="1">
        <v>0.62068287037037528</v>
      </c>
      <c r="B605" s="2" t="s">
        <v>32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3.14</v>
      </c>
      <c r="H605" s="2" t="s">
        <v>12</v>
      </c>
    </row>
    <row r="606" spans="1:8" x14ac:dyDescent="0.3">
      <c r="A606" s="1">
        <v>0.6207407407407457</v>
      </c>
      <c r="B606" s="2" t="s">
        <v>32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3.14</v>
      </c>
      <c r="H606" s="2" t="s">
        <v>12</v>
      </c>
    </row>
    <row r="607" spans="1:8" x14ac:dyDescent="0.3">
      <c r="A607" s="1">
        <v>0.62078703703704197</v>
      </c>
      <c r="B607" s="2" t="s">
        <v>32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3.15</v>
      </c>
      <c r="H607" s="2" t="s">
        <v>12</v>
      </c>
    </row>
    <row r="608" spans="1:8" x14ac:dyDescent="0.3">
      <c r="A608" s="1">
        <v>0.62084490740741227</v>
      </c>
      <c r="B608" s="2" t="s">
        <v>32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3.14</v>
      </c>
      <c r="H608" s="2" t="s">
        <v>12</v>
      </c>
    </row>
    <row r="609" spans="1:8" x14ac:dyDescent="0.3">
      <c r="A609" s="1">
        <v>0.62089120370370865</v>
      </c>
      <c r="B609" s="2" t="s">
        <v>32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3.15</v>
      </c>
      <c r="H609" s="2" t="s">
        <v>12</v>
      </c>
    </row>
    <row r="610" spans="1:8" x14ac:dyDescent="0.3">
      <c r="A610" s="1">
        <v>0.62094907407407907</v>
      </c>
      <c r="B610" s="2" t="s">
        <v>32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3.14</v>
      </c>
      <c r="H610" s="2" t="s">
        <v>12</v>
      </c>
    </row>
    <row r="611" spans="1:8" x14ac:dyDescent="0.3">
      <c r="A611" s="1">
        <v>0.62099537037037533</v>
      </c>
      <c r="B611" s="2" t="s">
        <v>32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3.15</v>
      </c>
      <c r="H611" s="2" t="s">
        <v>12</v>
      </c>
    </row>
    <row r="612" spans="1:8" x14ac:dyDescent="0.3">
      <c r="A612" s="1">
        <v>0.62105324074074564</v>
      </c>
      <c r="B612" s="2" t="s">
        <v>32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3.14</v>
      </c>
      <c r="H612" s="2" t="s">
        <v>12</v>
      </c>
    </row>
    <row r="613" spans="1:8" x14ac:dyDescent="0.3">
      <c r="A613" s="1">
        <v>0.62109953703704202</v>
      </c>
      <c r="B613" s="2" t="s">
        <v>32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3.15</v>
      </c>
      <c r="H613" s="2" t="s">
        <v>12</v>
      </c>
    </row>
    <row r="614" spans="1:8" x14ac:dyDescent="0.3">
      <c r="A614" s="1">
        <v>0.62115740740741243</v>
      </c>
      <c r="B614" s="2" t="s">
        <v>32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3.13</v>
      </c>
      <c r="H614" s="2" t="s">
        <v>12</v>
      </c>
    </row>
    <row r="615" spans="1:8" x14ac:dyDescent="0.3">
      <c r="A615" s="1">
        <v>0.6212037037037087</v>
      </c>
      <c r="B615" s="2" t="s">
        <v>32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3.15</v>
      </c>
      <c r="H615" s="2" t="s">
        <v>12</v>
      </c>
    </row>
    <row r="616" spans="1:8" x14ac:dyDescent="0.3">
      <c r="A616" s="1">
        <v>0.621261574074079</v>
      </c>
      <c r="B616" s="2" t="s">
        <v>32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3.14</v>
      </c>
      <c r="H616" s="2" t="s">
        <v>12</v>
      </c>
    </row>
    <row r="617" spans="1:8" x14ac:dyDescent="0.3">
      <c r="A617" s="1">
        <v>0.62130787037037538</v>
      </c>
      <c r="B617" s="2" t="s">
        <v>32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3.15</v>
      </c>
      <c r="H617" s="2" t="s">
        <v>12</v>
      </c>
    </row>
    <row r="618" spans="1:8" x14ac:dyDescent="0.3">
      <c r="A618" s="1">
        <v>0.6213657407407458</v>
      </c>
      <c r="B618" s="2" t="s">
        <v>32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3.14</v>
      </c>
      <c r="H618" s="2" t="s">
        <v>12</v>
      </c>
    </row>
    <row r="619" spans="1:8" x14ac:dyDescent="0.3">
      <c r="A619" s="1">
        <v>0.62141203703704206</v>
      </c>
      <c r="B619" s="2" t="s">
        <v>32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3.15</v>
      </c>
      <c r="H619" s="2" t="s">
        <v>12</v>
      </c>
    </row>
    <row r="620" spans="1:8" x14ac:dyDescent="0.3">
      <c r="A620" s="1">
        <v>0.62146990740741237</v>
      </c>
      <c r="B620" s="2" t="s">
        <v>32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3.14</v>
      </c>
      <c r="H620" s="2" t="s">
        <v>12</v>
      </c>
    </row>
    <row r="621" spans="1:8" x14ac:dyDescent="0.3">
      <c r="A621" s="1">
        <v>0.62151620370370875</v>
      </c>
      <c r="B621" s="2" t="s">
        <v>32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3.13</v>
      </c>
      <c r="H621" s="2" t="s">
        <v>12</v>
      </c>
    </row>
    <row r="622" spans="1:8" x14ac:dyDescent="0.3">
      <c r="A622" s="1">
        <v>0.62157407407407916</v>
      </c>
      <c r="B622" s="2" t="s">
        <v>32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3.14</v>
      </c>
      <c r="H622" s="2" t="s">
        <v>12</v>
      </c>
    </row>
    <row r="623" spans="1:8" x14ac:dyDescent="0.3">
      <c r="A623" s="1">
        <v>0.62162037037037543</v>
      </c>
      <c r="B623" s="2" t="s">
        <v>32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3.14</v>
      </c>
      <c r="H623" s="2" t="s">
        <v>12</v>
      </c>
    </row>
    <row r="624" spans="1:8" x14ac:dyDescent="0.3">
      <c r="A624" s="1">
        <v>0.62167824074074574</v>
      </c>
      <c r="B624" s="2" t="s">
        <v>32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3.13</v>
      </c>
      <c r="H624" s="2" t="s">
        <v>12</v>
      </c>
    </row>
    <row r="625" spans="1:8" x14ac:dyDescent="0.3">
      <c r="A625" s="1">
        <v>0.62172453703704211</v>
      </c>
      <c r="B625" s="2" t="s">
        <v>32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3.13</v>
      </c>
      <c r="H625" s="2" t="s">
        <v>12</v>
      </c>
    </row>
    <row r="626" spans="1:8" x14ac:dyDescent="0.3">
      <c r="A626" s="1">
        <v>0.62178240740741253</v>
      </c>
      <c r="B626" s="2" t="s">
        <v>32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3.14</v>
      </c>
      <c r="H626" s="2" t="s">
        <v>12</v>
      </c>
    </row>
    <row r="627" spans="1:8" x14ac:dyDescent="0.3">
      <c r="A627" s="1">
        <v>0.6218287037037088</v>
      </c>
      <c r="B627" s="2" t="s">
        <v>32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3.14</v>
      </c>
      <c r="H627" s="2" t="s">
        <v>12</v>
      </c>
    </row>
    <row r="628" spans="1:8" x14ac:dyDescent="0.3">
      <c r="A628" s="1">
        <v>0.6218865740740791</v>
      </c>
      <c r="B628" s="2" t="s">
        <v>32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3.13</v>
      </c>
      <c r="H628" s="2" t="s">
        <v>12</v>
      </c>
    </row>
    <row r="629" spans="1:8" x14ac:dyDescent="0.3">
      <c r="A629" s="1">
        <v>0.62193287037037548</v>
      </c>
      <c r="B629" s="2" t="s">
        <v>32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3.13</v>
      </c>
      <c r="H629" s="2" t="s">
        <v>12</v>
      </c>
    </row>
    <row r="630" spans="1:8" x14ac:dyDescent="0.3">
      <c r="A630" s="1">
        <v>0.6219907407407459</v>
      </c>
      <c r="B630" s="2" t="s">
        <v>32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3.14</v>
      </c>
      <c r="H630" s="2" t="s">
        <v>12</v>
      </c>
    </row>
    <row r="631" spans="1:8" x14ac:dyDescent="0.3">
      <c r="A631" s="1">
        <v>0.62203703703704216</v>
      </c>
      <c r="B631" s="2" t="s">
        <v>32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3.14</v>
      </c>
      <c r="H631" s="2" t="s">
        <v>12</v>
      </c>
    </row>
    <row r="632" spans="1:8" x14ac:dyDescent="0.3">
      <c r="A632" s="1">
        <v>0.62209490740741247</v>
      </c>
      <c r="B632" s="2" t="s">
        <v>32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3.13</v>
      </c>
      <c r="H632" s="2" t="s">
        <v>12</v>
      </c>
    </row>
    <row r="633" spans="1:8" x14ac:dyDescent="0.3">
      <c r="A633" s="1">
        <v>0.62214120370370884</v>
      </c>
      <c r="B633" s="2" t="s">
        <v>32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3.13</v>
      </c>
      <c r="H633" s="2" t="s">
        <v>12</v>
      </c>
    </row>
    <row r="634" spans="1:8" x14ac:dyDescent="0.3">
      <c r="A634" s="1">
        <v>0.62219907407407926</v>
      </c>
      <c r="B634" s="2" t="s">
        <v>32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3.14</v>
      </c>
      <c r="H634" s="2" t="s">
        <v>12</v>
      </c>
    </row>
    <row r="635" spans="1:8" x14ac:dyDescent="0.3">
      <c r="A635" s="1">
        <v>0.62224537037037553</v>
      </c>
      <c r="B635" s="2" t="s">
        <v>32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3.14</v>
      </c>
      <c r="H635" s="2" t="s">
        <v>12</v>
      </c>
    </row>
    <row r="636" spans="1:8" x14ac:dyDescent="0.3">
      <c r="A636" s="1">
        <v>0.62230324074074583</v>
      </c>
      <c r="B636" s="2" t="s">
        <v>32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3.13</v>
      </c>
      <c r="H636" s="2" t="s">
        <v>12</v>
      </c>
    </row>
    <row r="637" spans="1:8" x14ac:dyDescent="0.3">
      <c r="A637" s="1">
        <v>0.62234953703704221</v>
      </c>
      <c r="B637" s="2" t="s">
        <v>32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3.12</v>
      </c>
      <c r="H637" s="2" t="s">
        <v>12</v>
      </c>
    </row>
    <row r="638" spans="1:8" x14ac:dyDescent="0.3">
      <c r="A638" s="1">
        <v>0.62240740740741263</v>
      </c>
      <c r="B638" s="2" t="s">
        <v>32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3.14</v>
      </c>
      <c r="H638" s="2" t="s">
        <v>12</v>
      </c>
    </row>
    <row r="639" spans="1:8" x14ac:dyDescent="0.3">
      <c r="A639" s="1">
        <v>0.62245370370370889</v>
      </c>
      <c r="B639" s="2" t="s">
        <v>32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3.13</v>
      </c>
      <c r="H639" s="2" t="s">
        <v>12</v>
      </c>
    </row>
    <row r="640" spans="1:8" x14ac:dyDescent="0.3">
      <c r="A640" s="1">
        <v>0.6225115740740792</v>
      </c>
      <c r="B640" s="2" t="s">
        <v>32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3.14</v>
      </c>
      <c r="H640" s="2" t="s">
        <v>12</v>
      </c>
    </row>
    <row r="641" spans="1:8" x14ac:dyDescent="0.3">
      <c r="A641" s="1">
        <v>0.62255787037037558</v>
      </c>
      <c r="B641" s="2" t="s">
        <v>32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3.13</v>
      </c>
      <c r="H641" s="2" t="s">
        <v>12</v>
      </c>
    </row>
    <row r="642" spans="1:8" x14ac:dyDescent="0.3">
      <c r="A642" s="1">
        <v>0.62261574074074599</v>
      </c>
      <c r="B642" s="2" t="s">
        <v>32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3.13</v>
      </c>
      <c r="H642" s="2" t="s">
        <v>12</v>
      </c>
    </row>
    <row r="643" spans="1:8" x14ac:dyDescent="0.3">
      <c r="A643" s="1">
        <v>0.62266203703704226</v>
      </c>
      <c r="B643" s="2" t="s">
        <v>32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3.12</v>
      </c>
      <c r="H643" s="2" t="s">
        <v>12</v>
      </c>
    </row>
    <row r="644" spans="1:8" x14ac:dyDescent="0.3">
      <c r="A644" s="1">
        <v>0.62271990740741257</v>
      </c>
      <c r="B644" s="2" t="s">
        <v>32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3.13</v>
      </c>
      <c r="H644" s="2" t="s">
        <v>12</v>
      </c>
    </row>
    <row r="645" spans="1:8" x14ac:dyDescent="0.3">
      <c r="A645" s="1">
        <v>0.62276620370370894</v>
      </c>
      <c r="B645" s="2" t="s">
        <v>32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3.12</v>
      </c>
      <c r="H645" s="2" t="s">
        <v>12</v>
      </c>
    </row>
    <row r="646" spans="1:8" x14ac:dyDescent="0.3">
      <c r="A646" s="1">
        <v>0.62282407407407936</v>
      </c>
      <c r="B646" s="2" t="s">
        <v>32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3.13</v>
      </c>
      <c r="H646" s="2" t="s">
        <v>12</v>
      </c>
    </row>
    <row r="647" spans="1:8" x14ac:dyDescent="0.3">
      <c r="A647" s="1">
        <v>0.62287037037037563</v>
      </c>
      <c r="B647" s="2" t="s">
        <v>32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3.13</v>
      </c>
      <c r="H647" s="2" t="s">
        <v>12</v>
      </c>
    </row>
    <row r="648" spans="1:8" x14ac:dyDescent="0.3">
      <c r="A648" s="1">
        <v>0.62292824074074593</v>
      </c>
      <c r="B648" s="2" t="s">
        <v>32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3.12</v>
      </c>
      <c r="H648" s="2" t="s">
        <v>12</v>
      </c>
    </row>
    <row r="649" spans="1:8" x14ac:dyDescent="0.3">
      <c r="A649" s="1">
        <v>0.62297453703704231</v>
      </c>
      <c r="B649" s="2" t="s">
        <v>32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3.13</v>
      </c>
      <c r="H649" s="2" t="s">
        <v>12</v>
      </c>
    </row>
    <row r="650" spans="1:8" x14ac:dyDescent="0.3">
      <c r="A650" s="1">
        <v>0.62303240740741272</v>
      </c>
      <c r="B650" s="2" t="s">
        <v>32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3.12</v>
      </c>
      <c r="H650" s="2" t="s">
        <v>12</v>
      </c>
    </row>
    <row r="651" spans="1:8" x14ac:dyDescent="0.3">
      <c r="A651" s="1">
        <v>0.62307870370370899</v>
      </c>
      <c r="B651" s="2" t="s">
        <v>32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3.12</v>
      </c>
      <c r="H651" s="2" t="s">
        <v>12</v>
      </c>
    </row>
    <row r="652" spans="1:8" x14ac:dyDescent="0.3">
      <c r="A652" s="1">
        <v>0.6231365740740793</v>
      </c>
      <c r="B652" s="2" t="s">
        <v>32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3.13</v>
      </c>
      <c r="H652" s="2" t="s">
        <v>12</v>
      </c>
    </row>
    <row r="653" spans="1:8" x14ac:dyDescent="0.3">
      <c r="A653" s="1">
        <v>0.62318287037037567</v>
      </c>
      <c r="B653" s="2" t="s">
        <v>32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3.12</v>
      </c>
      <c r="H653" s="2" t="s">
        <v>12</v>
      </c>
    </row>
    <row r="654" spans="1:8" x14ac:dyDescent="0.3">
      <c r="A654" s="1">
        <v>0.62324074074074609</v>
      </c>
      <c r="B654" s="2" t="s">
        <v>32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3.13</v>
      </c>
      <c r="H654" s="2" t="s">
        <v>12</v>
      </c>
    </row>
    <row r="655" spans="1:8" x14ac:dyDescent="0.3">
      <c r="A655" s="1">
        <v>0.62328703703704236</v>
      </c>
      <c r="B655" s="2" t="s">
        <v>32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3.12</v>
      </c>
      <c r="H655" s="2" t="s">
        <v>12</v>
      </c>
    </row>
    <row r="656" spans="1:8" x14ac:dyDescent="0.3">
      <c r="A656" s="1">
        <v>0.62334490740741266</v>
      </c>
      <c r="B656" s="2" t="s">
        <v>32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3.13</v>
      </c>
      <c r="H656" s="2" t="s">
        <v>12</v>
      </c>
    </row>
    <row r="657" spans="1:8" x14ac:dyDescent="0.3">
      <c r="A657" s="1">
        <v>0.62339120370370904</v>
      </c>
      <c r="B657" s="2" t="s">
        <v>32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3.12</v>
      </c>
      <c r="H657" s="2" t="s">
        <v>12</v>
      </c>
    </row>
    <row r="658" spans="1:8" x14ac:dyDescent="0.3">
      <c r="A658" s="1">
        <v>0.62344907407407946</v>
      </c>
      <c r="B658" s="2" t="s">
        <v>32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3.12</v>
      </c>
      <c r="H658" s="2" t="s">
        <v>12</v>
      </c>
    </row>
    <row r="659" spans="1:8" x14ac:dyDescent="0.3">
      <c r="A659" s="1">
        <v>0.62349537037037572</v>
      </c>
      <c r="B659" s="2" t="s">
        <v>32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3.11</v>
      </c>
      <c r="H659" s="2" t="s">
        <v>12</v>
      </c>
    </row>
    <row r="660" spans="1:8" x14ac:dyDescent="0.3">
      <c r="A660" s="1">
        <v>0.62355324074074603</v>
      </c>
      <c r="B660" s="2" t="s">
        <v>32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3.13</v>
      </c>
      <c r="H660" s="2" t="s">
        <v>12</v>
      </c>
    </row>
    <row r="661" spans="1:8" x14ac:dyDescent="0.3">
      <c r="A661" s="1">
        <v>0.62359953703704241</v>
      </c>
      <c r="B661" s="2" t="s">
        <v>32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3.13</v>
      </c>
      <c r="H661" s="2" t="s">
        <v>12</v>
      </c>
    </row>
    <row r="662" spans="1:8" x14ac:dyDescent="0.3">
      <c r="A662" s="1">
        <v>0.62365740740741282</v>
      </c>
      <c r="B662" s="2" t="s">
        <v>32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3.13</v>
      </c>
      <c r="H662" s="2" t="s">
        <v>12</v>
      </c>
    </row>
    <row r="663" spans="1:8" x14ac:dyDescent="0.3">
      <c r="A663" s="1">
        <v>0.62370370370370909</v>
      </c>
      <c r="B663" s="2" t="s">
        <v>32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3.12</v>
      </c>
      <c r="H663" s="2" t="s">
        <v>12</v>
      </c>
    </row>
    <row r="664" spans="1:8" x14ac:dyDescent="0.3">
      <c r="A664" s="1">
        <v>0.62376157407407939</v>
      </c>
      <c r="B664" s="2" t="s">
        <v>32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3.12</v>
      </c>
      <c r="H664" s="2" t="s">
        <v>12</v>
      </c>
    </row>
    <row r="665" spans="1:8" x14ac:dyDescent="0.3">
      <c r="A665" s="1">
        <v>0.62380787037037577</v>
      </c>
      <c r="B665" s="2" t="s">
        <v>32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3.13</v>
      </c>
      <c r="H665" s="2" t="s">
        <v>12</v>
      </c>
    </row>
    <row r="666" spans="1:8" x14ac:dyDescent="0.3">
      <c r="A666" s="1">
        <v>0.62386574074074619</v>
      </c>
      <c r="B666" s="2" t="s">
        <v>32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3.15</v>
      </c>
      <c r="H666" s="2" t="s">
        <v>12</v>
      </c>
    </row>
    <row r="667" spans="1:8" x14ac:dyDescent="0.3">
      <c r="A667" s="1">
        <v>0.62391203703704246</v>
      </c>
      <c r="B667" s="2" t="s">
        <v>32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3.12</v>
      </c>
      <c r="H667" s="2" t="s">
        <v>12</v>
      </c>
    </row>
    <row r="668" spans="1:8" x14ac:dyDescent="0.3">
      <c r="A668" s="1">
        <v>0.62396990740741276</v>
      </c>
      <c r="B668" s="2" t="s">
        <v>32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3.12</v>
      </c>
      <c r="H668" s="2" t="s">
        <v>12</v>
      </c>
    </row>
    <row r="669" spans="1:8" x14ac:dyDescent="0.3">
      <c r="A669" s="1">
        <v>0.62401620370370914</v>
      </c>
      <c r="B669" s="2" t="s">
        <v>32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3.13</v>
      </c>
      <c r="H669" s="2" t="s">
        <v>12</v>
      </c>
    </row>
    <row r="670" spans="1:8" x14ac:dyDescent="0.3">
      <c r="A670" s="1">
        <v>0.62407407407407955</v>
      </c>
      <c r="B670" s="2" t="s">
        <v>32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3.13</v>
      </c>
      <c r="H670" s="2" t="s">
        <v>12</v>
      </c>
    </row>
    <row r="671" spans="1:8" x14ac:dyDescent="0.3">
      <c r="A671" s="1">
        <v>0.62412037037037582</v>
      </c>
      <c r="B671" s="2" t="s">
        <v>32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3.11</v>
      </c>
      <c r="H671" s="2" t="s">
        <v>12</v>
      </c>
    </row>
    <row r="672" spans="1:8" x14ac:dyDescent="0.3">
      <c r="A672" s="1">
        <v>0.62417824074074613</v>
      </c>
      <c r="B672" s="2" t="s">
        <v>32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3.11</v>
      </c>
      <c r="H672" s="2" t="s">
        <v>12</v>
      </c>
    </row>
    <row r="673" spans="1:8" x14ac:dyDescent="0.3">
      <c r="A673" s="1">
        <v>0.6242245370370425</v>
      </c>
      <c r="B673" s="2" t="s">
        <v>32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3.13</v>
      </c>
      <c r="H673" s="2" t="s">
        <v>12</v>
      </c>
    </row>
    <row r="674" spans="1:8" x14ac:dyDescent="0.3">
      <c r="A674" s="1">
        <v>0.62428240740741292</v>
      </c>
      <c r="B674" s="2" t="s">
        <v>32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3.13</v>
      </c>
      <c r="H674" s="2" t="s">
        <v>12</v>
      </c>
    </row>
    <row r="675" spans="1:8" x14ac:dyDescent="0.3">
      <c r="A675" s="1">
        <v>0.62432870370370919</v>
      </c>
      <c r="B675" s="2" t="s">
        <v>32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3.12</v>
      </c>
      <c r="H675" s="2" t="s">
        <v>12</v>
      </c>
    </row>
    <row r="676" spans="1:8" x14ac:dyDescent="0.3">
      <c r="A676" s="1">
        <v>0.62438657407407949</v>
      </c>
      <c r="B676" s="2" t="s">
        <v>32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3.13</v>
      </c>
      <c r="H676" s="2" t="s">
        <v>12</v>
      </c>
    </row>
    <row r="677" spans="1:8" x14ac:dyDescent="0.3">
      <c r="A677" s="1">
        <v>0.62443287037037587</v>
      </c>
      <c r="B677" s="2" t="s">
        <v>32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3.13</v>
      </c>
      <c r="H677" s="2" t="s">
        <v>12</v>
      </c>
    </row>
    <row r="678" spans="1:8" x14ac:dyDescent="0.3">
      <c r="A678" s="1">
        <v>0.62449074074074629</v>
      </c>
      <c r="B678" s="2" t="s">
        <v>32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3.12</v>
      </c>
      <c r="H678" s="2" t="s">
        <v>12</v>
      </c>
    </row>
    <row r="679" spans="1:8" x14ac:dyDescent="0.3">
      <c r="A679" s="1">
        <v>0.62453703703704255</v>
      </c>
      <c r="B679" s="2" t="s">
        <v>32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3.11</v>
      </c>
      <c r="H679" s="2" t="s">
        <v>12</v>
      </c>
    </row>
    <row r="680" spans="1:8" x14ac:dyDescent="0.3">
      <c r="A680" s="1">
        <v>0.62459490740741286</v>
      </c>
      <c r="B680" s="2" t="s">
        <v>32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3.11</v>
      </c>
      <c r="H680" s="2" t="s">
        <v>12</v>
      </c>
    </row>
    <row r="681" spans="1:8" x14ac:dyDescent="0.3">
      <c r="A681" s="1">
        <v>0.62464120370370924</v>
      </c>
      <c r="B681" s="2" t="s">
        <v>32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3.12</v>
      </c>
      <c r="H681" s="2" t="s">
        <v>12</v>
      </c>
    </row>
    <row r="682" spans="1:8" x14ac:dyDescent="0.3">
      <c r="A682" s="1">
        <v>0.62469907407407965</v>
      </c>
      <c r="B682" s="2" t="s">
        <v>32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3.12</v>
      </c>
      <c r="H682" s="2" t="s">
        <v>12</v>
      </c>
    </row>
    <row r="683" spans="1:8" x14ac:dyDescent="0.3">
      <c r="A683" s="1">
        <v>0.62474537037037592</v>
      </c>
      <c r="B683" s="2" t="s">
        <v>32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3.13</v>
      </c>
      <c r="H683" s="2" t="s">
        <v>12</v>
      </c>
    </row>
    <row r="684" spans="1:8" x14ac:dyDescent="0.3">
      <c r="A684" s="1">
        <v>0.62480324074074622</v>
      </c>
      <c r="B684" s="2" t="s">
        <v>32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3.12</v>
      </c>
      <c r="H684" s="2" t="s">
        <v>12</v>
      </c>
    </row>
    <row r="685" spans="1:8" x14ac:dyDescent="0.3">
      <c r="A685" s="1">
        <v>0.6248495370370426</v>
      </c>
      <c r="B685" s="2" t="s">
        <v>32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3.11</v>
      </c>
      <c r="H685" s="2" t="s">
        <v>12</v>
      </c>
    </row>
    <row r="686" spans="1:8" x14ac:dyDescent="0.3">
      <c r="A686" s="1">
        <v>0.62490740740741302</v>
      </c>
      <c r="B686" s="2" t="s">
        <v>32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3.13</v>
      </c>
      <c r="H686" s="2" t="s">
        <v>12</v>
      </c>
    </row>
    <row r="687" spans="1:8" x14ac:dyDescent="0.3">
      <c r="A687" s="1">
        <v>0.62495370370370928</v>
      </c>
      <c r="B687" s="2" t="s">
        <v>32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3.13</v>
      </c>
      <c r="H687" s="2" t="s">
        <v>12</v>
      </c>
    </row>
    <row r="688" spans="1:8" x14ac:dyDescent="0.3">
      <c r="A688" s="1">
        <v>0.62501157407407959</v>
      </c>
      <c r="B688" s="2" t="s">
        <v>32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3.12</v>
      </c>
      <c r="H688" s="2" t="s">
        <v>12</v>
      </c>
    </row>
    <row r="689" spans="1:8" x14ac:dyDescent="0.3">
      <c r="A689" s="1">
        <v>0.62505787037037597</v>
      </c>
      <c r="B689" s="2" t="s">
        <v>32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3.12</v>
      </c>
      <c r="H689" s="2" t="s">
        <v>12</v>
      </c>
    </row>
    <row r="690" spans="1:8" x14ac:dyDescent="0.3">
      <c r="A690" s="1">
        <v>0.62511574074074638</v>
      </c>
      <c r="B690" s="2" t="s">
        <v>32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3.11</v>
      </c>
      <c r="H690" s="2" t="s">
        <v>12</v>
      </c>
    </row>
    <row r="691" spans="1:8" x14ac:dyDescent="0.3">
      <c r="A691" s="1">
        <v>0.62516203703704265</v>
      </c>
      <c r="B691" s="2" t="s">
        <v>32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3.13</v>
      </c>
      <c r="H691" s="2" t="s">
        <v>12</v>
      </c>
    </row>
    <row r="692" spans="1:8" x14ac:dyDescent="0.3">
      <c r="A692" s="1">
        <v>0.62521990740741296</v>
      </c>
      <c r="B692" s="2" t="s">
        <v>32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3.12</v>
      </c>
      <c r="H692" s="2" t="s">
        <v>12</v>
      </c>
    </row>
    <row r="693" spans="1:8" x14ac:dyDescent="0.3">
      <c r="A693" s="1">
        <v>0.62526620370370933</v>
      </c>
      <c r="B693" s="2" t="s">
        <v>32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3.12</v>
      </c>
      <c r="H693" s="2" t="s">
        <v>12</v>
      </c>
    </row>
    <row r="694" spans="1:8" x14ac:dyDescent="0.3">
      <c r="A694" s="1">
        <v>0.62532407407407975</v>
      </c>
      <c r="B694" s="2" t="s">
        <v>32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3.11</v>
      </c>
      <c r="H694" s="2" t="s">
        <v>12</v>
      </c>
    </row>
    <row r="695" spans="1:8" x14ac:dyDescent="0.3">
      <c r="A695" s="1">
        <v>0.62537037037037602</v>
      </c>
      <c r="B695" s="2" t="s">
        <v>32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3.11</v>
      </c>
      <c r="H695" s="2" t="s">
        <v>12</v>
      </c>
    </row>
    <row r="696" spans="1:8" x14ac:dyDescent="0.3">
      <c r="A696" s="1">
        <v>0.62542824074074632</v>
      </c>
      <c r="B696" s="2" t="s">
        <v>32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3.13</v>
      </c>
      <c r="H696" s="2" t="s">
        <v>12</v>
      </c>
    </row>
    <row r="697" spans="1:8" x14ac:dyDescent="0.3">
      <c r="A697" s="1">
        <v>0.6254745370370427</v>
      </c>
      <c r="B697" s="2" t="s">
        <v>32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3.13</v>
      </c>
      <c r="H697" s="2" t="s">
        <v>12</v>
      </c>
    </row>
    <row r="698" spans="1:8" x14ac:dyDescent="0.3">
      <c r="A698" s="1">
        <v>0.62553240740741312</v>
      </c>
      <c r="B698" s="2" t="s">
        <v>32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3.12</v>
      </c>
      <c r="H698" s="2" t="s">
        <v>12</v>
      </c>
    </row>
    <row r="699" spans="1:8" x14ac:dyDescent="0.3">
      <c r="A699" s="1">
        <v>0.62557870370370938</v>
      </c>
      <c r="B699" s="2" t="s">
        <v>32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3.13</v>
      </c>
      <c r="H699" s="2" t="s">
        <v>12</v>
      </c>
    </row>
    <row r="700" spans="1:8" x14ac:dyDescent="0.3">
      <c r="A700" s="1">
        <v>0.62563657407407969</v>
      </c>
      <c r="B700" s="2" t="s">
        <v>32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3.13</v>
      </c>
      <c r="H700" s="2" t="s">
        <v>12</v>
      </c>
    </row>
    <row r="701" spans="1:8" x14ac:dyDescent="0.3">
      <c r="A701" s="1">
        <v>0.62568287037037607</v>
      </c>
      <c r="B701" s="2" t="s">
        <v>32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3.12</v>
      </c>
      <c r="H701" s="2" t="s">
        <v>12</v>
      </c>
    </row>
    <row r="702" spans="1:8" x14ac:dyDescent="0.3">
      <c r="A702" s="1">
        <v>0.62574074074074648</v>
      </c>
      <c r="B702" s="2" t="s">
        <v>32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3.11</v>
      </c>
      <c r="H702" s="2" t="s">
        <v>12</v>
      </c>
    </row>
    <row r="703" spans="1:8" x14ac:dyDescent="0.3">
      <c r="A703" s="1">
        <v>0.62578703703704275</v>
      </c>
      <c r="B703" s="2" t="s">
        <v>32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3.11</v>
      </c>
      <c r="H703" s="2" t="s">
        <v>12</v>
      </c>
    </row>
    <row r="704" spans="1:8" x14ac:dyDescent="0.3">
      <c r="A704" s="1">
        <v>0.62584490740741305</v>
      </c>
      <c r="B704" s="2" t="s">
        <v>32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3.13</v>
      </c>
      <c r="H704" s="2" t="s">
        <v>12</v>
      </c>
    </row>
    <row r="705" spans="1:8" x14ac:dyDescent="0.3">
      <c r="A705" s="1">
        <v>0.62589120370370943</v>
      </c>
      <c r="B705" s="2" t="s">
        <v>32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3.12</v>
      </c>
      <c r="H705" s="2" t="s">
        <v>12</v>
      </c>
    </row>
    <row r="706" spans="1:8" x14ac:dyDescent="0.3">
      <c r="A706" s="1">
        <v>0.62594907407407985</v>
      </c>
      <c r="B706" s="2" t="s">
        <v>32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3.13</v>
      </c>
      <c r="H706" s="2" t="s">
        <v>12</v>
      </c>
    </row>
    <row r="707" spans="1:8" x14ac:dyDescent="0.3">
      <c r="A707" s="1">
        <v>0.62599537037037611</v>
      </c>
      <c r="B707" s="2" t="s">
        <v>32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3.13</v>
      </c>
      <c r="H707" s="2" t="s">
        <v>12</v>
      </c>
    </row>
    <row r="708" spans="1:8" x14ac:dyDescent="0.3">
      <c r="A708" s="1">
        <v>0.62605324074074642</v>
      </c>
      <c r="B708" s="2" t="s">
        <v>32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3.11</v>
      </c>
      <c r="H708" s="2" t="s">
        <v>12</v>
      </c>
    </row>
    <row r="709" spans="1:8" x14ac:dyDescent="0.3">
      <c r="A709" s="1">
        <v>0.6260995370370428</v>
      </c>
      <c r="B709" s="2" t="s">
        <v>32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3.11</v>
      </c>
      <c r="H709" s="2" t="s">
        <v>12</v>
      </c>
    </row>
    <row r="710" spans="1:8" x14ac:dyDescent="0.3">
      <c r="A710" s="1">
        <v>0.62615740740741321</v>
      </c>
      <c r="B710" s="2" t="s">
        <v>32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3.12</v>
      </c>
      <c r="H710" s="2" t="s">
        <v>12</v>
      </c>
    </row>
    <row r="711" spans="1:8" x14ac:dyDescent="0.3">
      <c r="A711" s="1">
        <v>0.62620370370370948</v>
      </c>
      <c r="B711" s="2" t="s">
        <v>32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3.12</v>
      </c>
      <c r="H711" s="2" t="s">
        <v>12</v>
      </c>
    </row>
    <row r="712" spans="1:8" x14ac:dyDescent="0.3">
      <c r="A712" s="1">
        <v>0.62626157407407979</v>
      </c>
      <c r="B712" s="2" t="s">
        <v>32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3.11</v>
      </c>
      <c r="H712" s="2" t="s">
        <v>12</v>
      </c>
    </row>
    <row r="713" spans="1:8" x14ac:dyDescent="0.3">
      <c r="A713" s="1">
        <v>0.62630787037037616</v>
      </c>
      <c r="B713" s="2" t="s">
        <v>32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3.11</v>
      </c>
      <c r="H713" s="2" t="s">
        <v>12</v>
      </c>
    </row>
    <row r="714" spans="1:8" x14ac:dyDescent="0.3">
      <c r="A714" s="1">
        <v>0.62636574074074658</v>
      </c>
      <c r="B714" s="2" t="s">
        <v>32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3.11</v>
      </c>
      <c r="H714" s="2" t="s">
        <v>12</v>
      </c>
    </row>
    <row r="715" spans="1:8" x14ac:dyDescent="0.3">
      <c r="A715" s="1">
        <v>0.62641203703704285</v>
      </c>
      <c r="B715" s="2" t="s">
        <v>32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3.1100000000000003</v>
      </c>
      <c r="H715" s="2" t="s">
        <v>12</v>
      </c>
    </row>
    <row r="716" spans="1:8" x14ac:dyDescent="0.3">
      <c r="A716" s="1">
        <v>0.62646990740741315</v>
      </c>
      <c r="B716" s="2" t="s">
        <v>32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3.1100000000000003</v>
      </c>
      <c r="H716" s="2" t="s">
        <v>12</v>
      </c>
    </row>
    <row r="717" spans="1:8" x14ac:dyDescent="0.3">
      <c r="A717" s="1">
        <v>0.62651620370370953</v>
      </c>
      <c r="B717" s="2" t="s">
        <v>32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3.1100000000000003</v>
      </c>
      <c r="H717" s="2" t="s">
        <v>12</v>
      </c>
    </row>
    <row r="718" spans="1:8" x14ac:dyDescent="0.3">
      <c r="A718" s="1">
        <v>0.62657407407407995</v>
      </c>
      <c r="B718" s="2" t="s">
        <v>32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</v>
      </c>
      <c r="H718" s="2" t="s">
        <v>12</v>
      </c>
    </row>
    <row r="719" spans="1:8" x14ac:dyDescent="0.3">
      <c r="A719" s="1">
        <v>0.62662037037037621</v>
      </c>
      <c r="B719" s="2" t="s">
        <v>32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</v>
      </c>
      <c r="H719" s="2" t="s">
        <v>12</v>
      </c>
    </row>
    <row r="720" spans="1:8" x14ac:dyDescent="0.3">
      <c r="A720" s="1">
        <v>0.62667824074074652</v>
      </c>
      <c r="B720" s="2" t="s">
        <v>32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3.12</v>
      </c>
      <c r="H720" s="2" t="s">
        <v>12</v>
      </c>
    </row>
    <row r="721" spans="1:8" x14ac:dyDescent="0.3">
      <c r="A721" s="1">
        <v>0.62672453703704289</v>
      </c>
      <c r="B721" s="2" t="s">
        <v>32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3.12</v>
      </c>
      <c r="H721" s="2" t="s">
        <v>12</v>
      </c>
    </row>
    <row r="722" spans="1:8" x14ac:dyDescent="0.3">
      <c r="A722" s="1">
        <v>0.62678240740741331</v>
      </c>
      <c r="B722" s="2" t="s">
        <v>32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</v>
      </c>
      <c r="H722" s="2" t="s">
        <v>12</v>
      </c>
    </row>
    <row r="723" spans="1:8" x14ac:dyDescent="0.3">
      <c r="A723" s="1">
        <v>0.62682870370370958</v>
      </c>
      <c r="B723" s="2" t="s">
        <v>32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3.11</v>
      </c>
      <c r="H723" s="2" t="s">
        <v>12</v>
      </c>
    </row>
    <row r="724" spans="1:8" x14ac:dyDescent="0.3">
      <c r="A724" s="1">
        <v>0.62688657407407988</v>
      </c>
      <c r="B724" s="2" t="s">
        <v>32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</v>
      </c>
      <c r="H724" s="2" t="s">
        <v>12</v>
      </c>
    </row>
    <row r="725" spans="1:8" x14ac:dyDescent="0.3">
      <c r="A725" s="1">
        <v>0.62693287037037626</v>
      </c>
      <c r="B725" s="2" t="s">
        <v>32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3.12</v>
      </c>
      <c r="H725" s="2" t="s">
        <v>12</v>
      </c>
    </row>
    <row r="726" spans="1:8" x14ac:dyDescent="0.3">
      <c r="A726" s="1">
        <v>0.62699074074074668</v>
      </c>
      <c r="B726" s="2" t="s">
        <v>32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3.12</v>
      </c>
      <c r="H726" s="2" t="s">
        <v>12</v>
      </c>
    </row>
    <row r="727" spans="1:8" x14ac:dyDescent="0.3">
      <c r="A727" s="1">
        <v>0.62703703703704294</v>
      </c>
      <c r="B727" s="2" t="s">
        <v>32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3.11</v>
      </c>
      <c r="H727" s="2" t="s">
        <v>12</v>
      </c>
    </row>
    <row r="728" spans="1:8" x14ac:dyDescent="0.3">
      <c r="A728" s="1">
        <v>0.62709490740741325</v>
      </c>
      <c r="B728" s="2" t="s">
        <v>32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</v>
      </c>
      <c r="H728" s="2" t="s">
        <v>12</v>
      </c>
    </row>
    <row r="729" spans="1:8" x14ac:dyDescent="0.3">
      <c r="A729" s="1">
        <v>0.62714120370370963</v>
      </c>
      <c r="B729" s="2" t="s">
        <v>32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3.1100000000000003</v>
      </c>
      <c r="H729" s="2" t="s">
        <v>12</v>
      </c>
    </row>
    <row r="730" spans="1:8" x14ac:dyDescent="0.3">
      <c r="A730" s="1">
        <v>0.62719907407408004</v>
      </c>
      <c r="B730" s="2" t="s">
        <v>32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3.13</v>
      </c>
      <c r="H730" s="2" t="s">
        <v>12</v>
      </c>
    </row>
    <row r="731" spans="1:8" x14ac:dyDescent="0.3">
      <c r="A731" s="1">
        <v>0.62724537037037631</v>
      </c>
      <c r="B731" s="2" t="s">
        <v>32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3.11</v>
      </c>
      <c r="H731" s="2" t="s">
        <v>12</v>
      </c>
    </row>
    <row r="732" spans="1:8" x14ac:dyDescent="0.3">
      <c r="A732" s="1">
        <v>0.62730324074074661</v>
      </c>
      <c r="B732" s="2" t="s">
        <v>32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</v>
      </c>
      <c r="H732" s="2" t="s">
        <v>12</v>
      </c>
    </row>
    <row r="733" spans="1:8" x14ac:dyDescent="0.3">
      <c r="A733" s="1">
        <v>0.62734953703704299</v>
      </c>
      <c r="B733" s="2" t="s">
        <v>32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</v>
      </c>
      <c r="H733" s="2" t="s">
        <v>12</v>
      </c>
    </row>
    <row r="734" spans="1:8" x14ac:dyDescent="0.3">
      <c r="A734" s="1">
        <v>0.62740740740741341</v>
      </c>
      <c r="B734" s="2" t="s">
        <v>32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</v>
      </c>
      <c r="H734" s="2" t="s">
        <v>12</v>
      </c>
    </row>
    <row r="735" spans="1:8" x14ac:dyDescent="0.3">
      <c r="A735" s="1">
        <v>0.62745370370370968</v>
      </c>
      <c r="B735" s="2" t="s">
        <v>32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</v>
      </c>
      <c r="H735" s="2" t="s">
        <v>12</v>
      </c>
    </row>
    <row r="736" spans="1:8" x14ac:dyDescent="0.3">
      <c r="A736" s="1">
        <v>0.62751157407407998</v>
      </c>
      <c r="B736" s="2" t="s">
        <v>32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3.11</v>
      </c>
      <c r="H736" s="2" t="s">
        <v>12</v>
      </c>
    </row>
    <row r="737" spans="1:8" x14ac:dyDescent="0.3">
      <c r="A737" s="1">
        <v>0.62755787037037636</v>
      </c>
      <c r="B737" s="2" t="s">
        <v>32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3.11</v>
      </c>
      <c r="H737" s="2" t="s">
        <v>12</v>
      </c>
    </row>
    <row r="738" spans="1:8" x14ac:dyDescent="0.3">
      <c r="A738" s="1">
        <v>0.62761574074074677</v>
      </c>
      <c r="B738" s="2" t="s">
        <v>32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</v>
      </c>
      <c r="H738" s="2" t="s">
        <v>12</v>
      </c>
    </row>
    <row r="739" spans="1:8" x14ac:dyDescent="0.3">
      <c r="A739" s="1">
        <v>0.62766203703704304</v>
      </c>
      <c r="B739" s="2" t="s">
        <v>32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</v>
      </c>
      <c r="H739" s="2" t="s">
        <v>12</v>
      </c>
    </row>
    <row r="740" spans="1:8" x14ac:dyDescent="0.3">
      <c r="A740" s="1">
        <v>0.62771990740741335</v>
      </c>
      <c r="B740" s="2" t="s">
        <v>32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3.12</v>
      </c>
      <c r="H740" s="2" t="s">
        <v>12</v>
      </c>
    </row>
    <row r="741" spans="1:8" x14ac:dyDescent="0.3">
      <c r="A741" s="1">
        <v>0.62776620370370972</v>
      </c>
      <c r="B741" s="2" t="s">
        <v>32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3.11</v>
      </c>
      <c r="H741" s="2" t="s">
        <v>12</v>
      </c>
    </row>
    <row r="742" spans="1:8" x14ac:dyDescent="0.3">
      <c r="A742" s="1">
        <v>0.62782407407408014</v>
      </c>
      <c r="B742" s="2" t="s">
        <v>32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3.12</v>
      </c>
      <c r="H742" s="2" t="s">
        <v>12</v>
      </c>
    </row>
    <row r="743" spans="1:8" x14ac:dyDescent="0.3">
      <c r="A743" s="1">
        <v>0.62787037037037641</v>
      </c>
      <c r="B743" s="2" t="s">
        <v>32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</v>
      </c>
      <c r="H743" s="2" t="s">
        <v>12</v>
      </c>
    </row>
    <row r="744" spans="1:8" x14ac:dyDescent="0.3">
      <c r="A744" s="1">
        <v>0.62792824074074671</v>
      </c>
      <c r="B744" s="2" t="s">
        <v>32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3.11</v>
      </c>
      <c r="H744" s="2" t="s">
        <v>12</v>
      </c>
    </row>
    <row r="745" spans="1:8" x14ac:dyDescent="0.3">
      <c r="A745" s="1">
        <v>0.62797453703704309</v>
      </c>
      <c r="B745" s="2" t="s">
        <v>32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3.12</v>
      </c>
      <c r="H745" s="2" t="s">
        <v>12</v>
      </c>
    </row>
    <row r="746" spans="1:8" x14ac:dyDescent="0.3">
      <c r="A746" s="1">
        <v>0.62803240740741351</v>
      </c>
      <c r="B746" s="2" t="s">
        <v>32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3.12</v>
      </c>
      <c r="H746" s="2" t="s">
        <v>12</v>
      </c>
    </row>
    <row r="747" spans="1:8" x14ac:dyDescent="0.3">
      <c r="A747" s="1">
        <v>0.62807870370370977</v>
      </c>
      <c r="B747" s="2" t="s">
        <v>32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</v>
      </c>
      <c r="H747" s="2" t="s">
        <v>12</v>
      </c>
    </row>
    <row r="748" spans="1:8" x14ac:dyDescent="0.3">
      <c r="A748" s="1">
        <v>0.62813657407408008</v>
      </c>
      <c r="B748" s="2" t="s">
        <v>32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3.14</v>
      </c>
      <c r="H748" s="2" t="s">
        <v>12</v>
      </c>
    </row>
    <row r="749" spans="1:8" x14ac:dyDescent="0.3">
      <c r="A749" s="1">
        <v>0.62818287037037646</v>
      </c>
      <c r="B749" s="2" t="s">
        <v>32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3.11</v>
      </c>
      <c r="H749" s="2" t="s">
        <v>12</v>
      </c>
    </row>
    <row r="750" spans="1:8" x14ac:dyDescent="0.3">
      <c r="A750" s="1">
        <v>0.62824074074074687</v>
      </c>
      <c r="B750" s="2" t="s">
        <v>32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3.11</v>
      </c>
      <c r="H750" s="2" t="s">
        <v>12</v>
      </c>
    </row>
    <row r="751" spans="1:8" x14ac:dyDescent="0.3">
      <c r="A751" s="1">
        <v>0.62828703703704314</v>
      </c>
      <c r="B751" s="2" t="s">
        <v>32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3.09</v>
      </c>
      <c r="H751" s="2" t="s">
        <v>12</v>
      </c>
    </row>
    <row r="752" spans="1:8" x14ac:dyDescent="0.3">
      <c r="A752" s="1">
        <v>0.62834490740741344</v>
      </c>
      <c r="B752" s="2" t="s">
        <v>32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3.13</v>
      </c>
      <c r="H752" s="2" t="s">
        <v>12</v>
      </c>
    </row>
    <row r="753" spans="1:8" x14ac:dyDescent="0.3">
      <c r="A753" s="1">
        <v>0.62839120370370982</v>
      </c>
      <c r="B753" s="2" t="s">
        <v>32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3.11</v>
      </c>
      <c r="H753" s="2" t="s">
        <v>12</v>
      </c>
    </row>
    <row r="754" spans="1:8" x14ac:dyDescent="0.3">
      <c r="A754" s="1">
        <v>0.62844907407408024</v>
      </c>
      <c r="B754" s="2" t="s">
        <v>32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3.11</v>
      </c>
      <c r="H754" s="2" t="s">
        <v>12</v>
      </c>
    </row>
    <row r="755" spans="1:8" x14ac:dyDescent="0.3">
      <c r="A755" s="1">
        <v>0.6284953703703765</v>
      </c>
      <c r="B755" s="2" t="s">
        <v>32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3.09</v>
      </c>
      <c r="H755" s="2" t="s">
        <v>12</v>
      </c>
    </row>
    <row r="756" spans="1:8" x14ac:dyDescent="0.3">
      <c r="A756" s="1">
        <v>0.62855324074074681</v>
      </c>
      <c r="B756" s="2" t="s">
        <v>32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3.09</v>
      </c>
      <c r="H756" s="2" t="s">
        <v>12</v>
      </c>
    </row>
    <row r="757" spans="1:8" x14ac:dyDescent="0.3">
      <c r="A757" s="1">
        <v>0.62859953703704319</v>
      </c>
      <c r="B757" s="2" t="s">
        <v>32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3.11</v>
      </c>
      <c r="H757" s="2" t="s">
        <v>12</v>
      </c>
    </row>
    <row r="758" spans="1:8" x14ac:dyDescent="0.3">
      <c r="A758" s="1">
        <v>0.6286574074074136</v>
      </c>
      <c r="B758" s="2" t="s">
        <v>32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3.09</v>
      </c>
      <c r="H758" s="2" t="s">
        <v>12</v>
      </c>
    </row>
    <row r="759" spans="1:8" x14ac:dyDescent="0.3">
      <c r="A759" s="1">
        <v>0.62870370370370987</v>
      </c>
      <c r="B759" s="2" t="s">
        <v>32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3.09</v>
      </c>
      <c r="H759" s="2" t="s">
        <v>12</v>
      </c>
    </row>
    <row r="760" spans="1:8" x14ac:dyDescent="0.3">
      <c r="A760" s="1">
        <v>0.62876157407408018</v>
      </c>
      <c r="B760" s="2" t="s">
        <v>32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3.11</v>
      </c>
      <c r="H760" s="2" t="s">
        <v>12</v>
      </c>
    </row>
    <row r="761" spans="1:8" x14ac:dyDescent="0.3">
      <c r="A761" s="1">
        <v>0.62880787037037655</v>
      </c>
      <c r="B761" s="2" t="s">
        <v>32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3.11</v>
      </c>
      <c r="H761" s="2" t="s">
        <v>12</v>
      </c>
    </row>
    <row r="762" spans="1:8" x14ac:dyDescent="0.3">
      <c r="A762" s="1">
        <v>0.62886574074074697</v>
      </c>
      <c r="B762" s="2" t="s">
        <v>32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3.09</v>
      </c>
      <c r="H762" s="2" t="s">
        <v>12</v>
      </c>
    </row>
    <row r="763" spans="1:8" x14ac:dyDescent="0.3">
      <c r="A763" s="1">
        <v>0.62891203703704324</v>
      </c>
      <c r="B763" s="2" t="s">
        <v>32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3.11</v>
      </c>
      <c r="H763" s="2" t="s">
        <v>12</v>
      </c>
    </row>
    <row r="764" spans="1:8" x14ac:dyDescent="0.3">
      <c r="A764" s="1">
        <v>0.62896990740741354</v>
      </c>
      <c r="B764" s="2" t="s">
        <v>32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3.11</v>
      </c>
      <c r="H764" s="2" t="s">
        <v>12</v>
      </c>
    </row>
    <row r="765" spans="1:8" x14ac:dyDescent="0.3">
      <c r="A765" s="1">
        <v>0.62901620370370992</v>
      </c>
      <c r="B765" s="2" t="s">
        <v>32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3.09</v>
      </c>
      <c r="H765" s="2" t="s">
        <v>12</v>
      </c>
    </row>
    <row r="766" spans="1:8" x14ac:dyDescent="0.3">
      <c r="A766" s="1">
        <v>0.62907407407408034</v>
      </c>
      <c r="B766" s="2" t="s">
        <v>32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3.13</v>
      </c>
      <c r="H766" s="2" t="s">
        <v>12</v>
      </c>
    </row>
    <row r="767" spans="1:8" x14ac:dyDescent="0.3">
      <c r="A767" s="1">
        <v>0.6291203703703766</v>
      </c>
      <c r="B767" s="2" t="s">
        <v>32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3.11</v>
      </c>
      <c r="H767" s="2" t="s">
        <v>12</v>
      </c>
    </row>
    <row r="768" spans="1:8" x14ac:dyDescent="0.3">
      <c r="A768" s="1">
        <v>0.62917824074074691</v>
      </c>
      <c r="B768" s="2" t="s">
        <v>32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3.11</v>
      </c>
      <c r="H768" s="2" t="s">
        <v>12</v>
      </c>
    </row>
    <row r="769" spans="1:8" x14ac:dyDescent="0.3">
      <c r="A769" s="1">
        <v>0.62922453703704329</v>
      </c>
      <c r="B769" s="2" t="s">
        <v>32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3.09</v>
      </c>
      <c r="H769" s="2" t="s">
        <v>12</v>
      </c>
    </row>
    <row r="770" spans="1:8" x14ac:dyDescent="0.3">
      <c r="A770" s="1">
        <v>0.6292824074074137</v>
      </c>
      <c r="B770" s="2" t="s">
        <v>32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3.09</v>
      </c>
      <c r="H770" s="2" t="s">
        <v>12</v>
      </c>
    </row>
    <row r="771" spans="1:8" x14ac:dyDescent="0.3">
      <c r="A771" s="1">
        <v>0.62932870370370997</v>
      </c>
      <c r="B771" s="2" t="s">
        <v>32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3.11</v>
      </c>
      <c r="H771" s="2" t="s">
        <v>12</v>
      </c>
    </row>
    <row r="772" spans="1:8" x14ac:dyDescent="0.3">
      <c r="A772" s="1">
        <v>0.62938657407408027</v>
      </c>
      <c r="B772" s="2" t="s">
        <v>32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3.11</v>
      </c>
      <c r="H772" s="2" t="s">
        <v>12</v>
      </c>
    </row>
    <row r="773" spans="1:8" x14ac:dyDescent="0.3">
      <c r="A773" s="1">
        <v>0.62943287037037665</v>
      </c>
      <c r="B773" s="2" t="s">
        <v>32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3.09</v>
      </c>
      <c r="H773" s="2" t="s">
        <v>12</v>
      </c>
    </row>
    <row r="774" spans="1:8" x14ac:dyDescent="0.3">
      <c r="A774" s="1">
        <v>0.62949074074074707</v>
      </c>
      <c r="B774" s="2" t="s">
        <v>32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3.09</v>
      </c>
      <c r="H774" s="2" t="s">
        <v>12</v>
      </c>
    </row>
    <row r="775" spans="1:8" x14ac:dyDescent="0.3">
      <c r="A775" s="1">
        <v>0.62953703703704333</v>
      </c>
      <c r="B775" s="2" t="s">
        <v>32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</v>
      </c>
      <c r="H775" s="2" t="s">
        <v>12</v>
      </c>
    </row>
    <row r="776" spans="1:8" x14ac:dyDescent="0.3">
      <c r="A776" s="1">
        <v>0.62959490740741364</v>
      </c>
      <c r="B776" s="2" t="s">
        <v>32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</v>
      </c>
      <c r="H776" s="2" t="s">
        <v>12</v>
      </c>
    </row>
    <row r="777" spans="1:8" x14ac:dyDescent="0.3">
      <c r="A777" s="1">
        <v>0.62964120370371002</v>
      </c>
      <c r="B777" s="2" t="s">
        <v>32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3.09</v>
      </c>
      <c r="H777" s="2" t="s">
        <v>12</v>
      </c>
    </row>
    <row r="778" spans="1:8" x14ac:dyDescent="0.3">
      <c r="A778" s="1">
        <v>0.62969907407408043</v>
      </c>
      <c r="B778" s="2" t="s">
        <v>32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3.09</v>
      </c>
      <c r="H778" s="2" t="s">
        <v>12</v>
      </c>
    </row>
    <row r="779" spans="1:8" x14ac:dyDescent="0.3">
      <c r="A779" s="1">
        <v>0.6297453703703767</v>
      </c>
      <c r="B779" s="2" t="s">
        <v>32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</v>
      </c>
      <c r="H779" s="2" t="s">
        <v>12</v>
      </c>
    </row>
    <row r="780" spans="1:8" x14ac:dyDescent="0.3">
      <c r="A780" s="1">
        <v>0.62980324074074701</v>
      </c>
      <c r="B780" s="2" t="s">
        <v>32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</v>
      </c>
      <c r="H780" s="2" t="s">
        <v>12</v>
      </c>
    </row>
    <row r="781" spans="1:8" x14ac:dyDescent="0.3">
      <c r="A781" s="1">
        <v>0.62984953703704338</v>
      </c>
      <c r="B781" s="2" t="s">
        <v>32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3.08</v>
      </c>
      <c r="H781" s="2" t="s">
        <v>12</v>
      </c>
    </row>
    <row r="782" spans="1:8" x14ac:dyDescent="0.3">
      <c r="A782" s="1">
        <v>0.6299074074074138</v>
      </c>
      <c r="B782" s="2" t="s">
        <v>32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3.08</v>
      </c>
      <c r="H782" s="2" t="s">
        <v>12</v>
      </c>
    </row>
    <row r="783" spans="1:8" x14ac:dyDescent="0.3">
      <c r="A783" s="1">
        <v>0.62995370370371007</v>
      </c>
      <c r="B783" s="2" t="s">
        <v>32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3.09</v>
      </c>
      <c r="H783" s="2" t="s">
        <v>12</v>
      </c>
    </row>
    <row r="784" spans="1:8" x14ac:dyDescent="0.3">
      <c r="A784" s="1">
        <v>0.63001157407408037</v>
      </c>
      <c r="B784" s="2" t="s">
        <v>32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3.09</v>
      </c>
      <c r="H784" s="2" t="s">
        <v>12</v>
      </c>
    </row>
    <row r="785" spans="1:8" x14ac:dyDescent="0.3">
      <c r="A785" s="1">
        <v>0.63005787037037675</v>
      </c>
      <c r="B785" s="2" t="s">
        <v>32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3.07</v>
      </c>
      <c r="H785" s="2" t="s">
        <v>12</v>
      </c>
    </row>
    <row r="786" spans="1:8" x14ac:dyDescent="0.3">
      <c r="A786" s="1">
        <v>0.63011574074074717</v>
      </c>
      <c r="B786" s="2" t="s">
        <v>32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3.07</v>
      </c>
      <c r="H786" s="2" t="s">
        <v>12</v>
      </c>
    </row>
    <row r="787" spans="1:8" x14ac:dyDescent="0.3">
      <c r="A787" s="1">
        <v>0.63016203703704343</v>
      </c>
      <c r="B787" s="2" t="s">
        <v>32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3.09</v>
      </c>
      <c r="H787" s="2" t="s">
        <v>12</v>
      </c>
    </row>
    <row r="788" spans="1:8" x14ac:dyDescent="0.3">
      <c r="A788" s="1">
        <v>0.63021990740741374</v>
      </c>
      <c r="B788" s="2" t="s">
        <v>32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3.09</v>
      </c>
      <c r="H788" s="2" t="s">
        <v>12</v>
      </c>
    </row>
    <row r="789" spans="1:8" x14ac:dyDescent="0.3">
      <c r="A789" s="1">
        <v>0.63026620370371012</v>
      </c>
      <c r="B789" s="2" t="s">
        <v>32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3.07</v>
      </c>
      <c r="H789" s="2" t="s">
        <v>12</v>
      </c>
    </row>
    <row r="790" spans="1:8" x14ac:dyDescent="0.3">
      <c r="A790" s="1">
        <v>0.63032407407408053</v>
      </c>
      <c r="B790" s="2" t="s">
        <v>32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3.07</v>
      </c>
      <c r="H790" s="2" t="s">
        <v>12</v>
      </c>
    </row>
    <row r="791" spans="1:8" x14ac:dyDescent="0.3">
      <c r="A791" s="1">
        <v>0.6303703703703768</v>
      </c>
      <c r="B791" s="2" t="s">
        <v>32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3.09</v>
      </c>
      <c r="H791" s="2" t="s">
        <v>12</v>
      </c>
    </row>
    <row r="792" spans="1:8" x14ac:dyDescent="0.3">
      <c r="A792" s="1">
        <v>0.6304282407407471</v>
      </c>
      <c r="B792" s="2" t="s">
        <v>32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3.09</v>
      </c>
      <c r="H792" s="2" t="s">
        <v>12</v>
      </c>
    </row>
    <row r="793" spans="1:8" x14ac:dyDescent="0.3">
      <c r="A793" s="1">
        <v>0.63047453703704348</v>
      </c>
      <c r="B793" s="2" t="s">
        <v>32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3.07</v>
      </c>
      <c r="H793" s="2" t="s">
        <v>12</v>
      </c>
    </row>
    <row r="794" spans="1:8" x14ac:dyDescent="0.3">
      <c r="A794" s="1">
        <v>0.6305324074074139</v>
      </c>
      <c r="B794" s="2" t="s">
        <v>32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3.07</v>
      </c>
      <c r="H794" s="2" t="s">
        <v>12</v>
      </c>
    </row>
    <row r="795" spans="1:8" x14ac:dyDescent="0.3">
      <c r="A795" s="1">
        <v>0.63057870370371016</v>
      </c>
      <c r="B795" s="2" t="s">
        <v>32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3.08</v>
      </c>
      <c r="H795" s="2" t="s">
        <v>12</v>
      </c>
    </row>
    <row r="796" spans="1:8" x14ac:dyDescent="0.3">
      <c r="A796" s="1">
        <v>0.63063657407408047</v>
      </c>
      <c r="B796" s="2" t="s">
        <v>32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3.08</v>
      </c>
      <c r="H796" s="2" t="s">
        <v>12</v>
      </c>
    </row>
    <row r="797" spans="1:8" x14ac:dyDescent="0.3">
      <c r="A797" s="1">
        <v>0.63068287037037685</v>
      </c>
      <c r="B797" s="2" t="s">
        <v>32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3.07</v>
      </c>
      <c r="H797" s="2" t="s">
        <v>12</v>
      </c>
    </row>
    <row r="798" spans="1:8" x14ac:dyDescent="0.3">
      <c r="A798" s="1">
        <v>0.63074074074074726</v>
      </c>
      <c r="B798" s="2" t="s">
        <v>32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3.07</v>
      </c>
      <c r="H798" s="2" t="s">
        <v>12</v>
      </c>
    </row>
    <row r="799" spans="1:8" x14ac:dyDescent="0.3">
      <c r="A799" s="1">
        <v>0.63078703703704353</v>
      </c>
      <c r="B799" s="2" t="s">
        <v>32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3.08</v>
      </c>
      <c r="H799" s="2" t="s">
        <v>12</v>
      </c>
    </row>
    <row r="800" spans="1:8" x14ac:dyDescent="0.3">
      <c r="A800" s="1">
        <v>0.63084490740741384</v>
      </c>
      <c r="B800" s="2" t="s">
        <v>32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3.08</v>
      </c>
      <c r="H800" s="2" t="s">
        <v>12</v>
      </c>
    </row>
    <row r="801" spans="1:8" x14ac:dyDescent="0.3">
      <c r="A801" s="1">
        <v>0.63089120370371021</v>
      </c>
      <c r="B801" s="2" t="s">
        <v>32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3.06</v>
      </c>
      <c r="H801" s="2" t="s">
        <v>12</v>
      </c>
    </row>
    <row r="802" spans="1:8" x14ac:dyDescent="0.3">
      <c r="A802" s="1">
        <v>0.63094907407408063</v>
      </c>
      <c r="B802" s="2" t="s">
        <v>32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3.06</v>
      </c>
      <c r="H802" s="2" t="s">
        <v>12</v>
      </c>
    </row>
    <row r="803" spans="1:8" x14ac:dyDescent="0.3">
      <c r="A803" s="1">
        <v>0.6309953703703769</v>
      </c>
      <c r="B803" s="2" t="s">
        <v>32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3.07</v>
      </c>
      <c r="H803" s="2" t="s">
        <v>12</v>
      </c>
    </row>
    <row r="804" spans="1:8" x14ac:dyDescent="0.3">
      <c r="A804" s="1">
        <v>0.6310532407407472</v>
      </c>
      <c r="B804" s="2" t="s">
        <v>32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3.07</v>
      </c>
      <c r="H804" s="2" t="s">
        <v>12</v>
      </c>
    </row>
    <row r="805" spans="1:8" x14ac:dyDescent="0.3">
      <c r="A805" s="1">
        <v>0.63109953703704358</v>
      </c>
      <c r="B805" s="2" t="s">
        <v>32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3.06</v>
      </c>
      <c r="H805" s="2" t="s">
        <v>12</v>
      </c>
    </row>
    <row r="806" spans="1:8" x14ac:dyDescent="0.3">
      <c r="A806" s="1">
        <v>0.631157407407414</v>
      </c>
      <c r="B806" s="2" t="s">
        <v>32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3.03</v>
      </c>
      <c r="H806" s="2" t="s">
        <v>12</v>
      </c>
    </row>
    <row r="807" spans="1:8" x14ac:dyDescent="0.3">
      <c r="A807" s="1">
        <v>0.63120370370371026</v>
      </c>
      <c r="B807" s="2" t="s">
        <v>32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3.06</v>
      </c>
      <c r="H807" s="2" t="s">
        <v>12</v>
      </c>
    </row>
    <row r="808" spans="1:8" x14ac:dyDescent="0.3">
      <c r="A808" s="1">
        <v>0.63126157407408057</v>
      </c>
      <c r="B808" s="2" t="s">
        <v>32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3.05</v>
      </c>
      <c r="H808" s="2" t="s">
        <v>12</v>
      </c>
    </row>
    <row r="809" spans="1:8" x14ac:dyDescent="0.3">
      <c r="A809" s="1">
        <v>0.63130787037037694</v>
      </c>
      <c r="B809" s="2" t="s">
        <v>32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3.06</v>
      </c>
      <c r="H809" s="2" t="s">
        <v>12</v>
      </c>
    </row>
    <row r="810" spans="1:8" x14ac:dyDescent="0.3">
      <c r="A810" s="1">
        <v>0.63136574074074736</v>
      </c>
      <c r="B810" s="2" t="s">
        <v>32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3.06</v>
      </c>
      <c r="H810" s="2" t="s">
        <v>12</v>
      </c>
    </row>
    <row r="811" spans="1:8" x14ac:dyDescent="0.3">
      <c r="A811" s="1">
        <v>0.63141203703704363</v>
      </c>
      <c r="B811" s="2" t="s">
        <v>32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3.06</v>
      </c>
      <c r="H811" s="2" t="s">
        <v>12</v>
      </c>
    </row>
    <row r="812" spans="1:8" x14ac:dyDescent="0.3">
      <c r="A812" s="1">
        <v>0.63146990740741393</v>
      </c>
      <c r="B812" s="2" t="s">
        <v>32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</v>
      </c>
      <c r="H812" s="2" t="s">
        <v>12</v>
      </c>
    </row>
    <row r="813" spans="1:8" x14ac:dyDescent="0.3">
      <c r="A813" s="1">
        <v>0.63151620370371031</v>
      </c>
      <c r="B813" s="2" t="s">
        <v>32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3.06</v>
      </c>
      <c r="H813" s="2" t="s">
        <v>12</v>
      </c>
    </row>
    <row r="814" spans="1:8" x14ac:dyDescent="0.3">
      <c r="A814" s="1">
        <v>0.63157407407408073</v>
      </c>
      <c r="B814" s="2" t="s">
        <v>32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3.04</v>
      </c>
      <c r="H814" s="2" t="s">
        <v>12</v>
      </c>
    </row>
    <row r="815" spans="1:8" x14ac:dyDescent="0.3">
      <c r="A815" s="1">
        <v>0.63162037037037699</v>
      </c>
      <c r="B815" s="2" t="s">
        <v>32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3.05</v>
      </c>
      <c r="H815" s="2" t="s">
        <v>12</v>
      </c>
    </row>
    <row r="816" spans="1:8" x14ac:dyDescent="0.3">
      <c r="A816" s="1">
        <v>0.6316782407407473</v>
      </c>
      <c r="B816" s="2" t="s">
        <v>32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</v>
      </c>
      <c r="H816" s="2" t="s">
        <v>12</v>
      </c>
    </row>
    <row r="817" spans="1:8" x14ac:dyDescent="0.3">
      <c r="A817" s="1">
        <v>0.63172453703704368</v>
      </c>
      <c r="B817" s="2" t="s">
        <v>32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3.06</v>
      </c>
      <c r="H817" s="2" t="s">
        <v>12</v>
      </c>
    </row>
    <row r="818" spans="1:8" x14ac:dyDescent="0.3">
      <c r="A818" s="1">
        <v>0.63178240740741409</v>
      </c>
      <c r="B818" s="2" t="s">
        <v>32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3.09</v>
      </c>
      <c r="H818" s="2" t="s">
        <v>12</v>
      </c>
    </row>
    <row r="819" spans="1:8" x14ac:dyDescent="0.3">
      <c r="A819" s="1">
        <v>0.63182870370371036</v>
      </c>
      <c r="B819" s="2" t="s">
        <v>32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3.06</v>
      </c>
      <c r="H819" s="2" t="s">
        <v>12</v>
      </c>
    </row>
    <row r="820" spans="1:8" x14ac:dyDescent="0.3">
      <c r="A820" s="1">
        <v>0.63188657407408066</v>
      </c>
      <c r="B820" s="2" t="s">
        <v>32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3.0700000000000003</v>
      </c>
      <c r="H820" s="2" t="s">
        <v>12</v>
      </c>
    </row>
    <row r="821" spans="1:8" x14ac:dyDescent="0.3">
      <c r="A821" s="1">
        <v>0.63193287037037704</v>
      </c>
      <c r="B821" s="2" t="s">
        <v>32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3.0500000000000003</v>
      </c>
      <c r="H821" s="2" t="s">
        <v>12</v>
      </c>
    </row>
    <row r="822" spans="1:8" x14ac:dyDescent="0.3">
      <c r="A822" s="1">
        <v>0.63199074074074746</v>
      </c>
      <c r="B822" s="2" t="s">
        <v>32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3.06</v>
      </c>
      <c r="H822" s="2" t="s">
        <v>12</v>
      </c>
    </row>
    <row r="823" spans="1:8" x14ac:dyDescent="0.3">
      <c r="A823" s="1">
        <v>0.63203703703704373</v>
      </c>
      <c r="B823" s="2" t="s">
        <v>32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3.0300000000000002</v>
      </c>
      <c r="H823" s="2" t="s">
        <v>12</v>
      </c>
    </row>
    <row r="824" spans="1:8" x14ac:dyDescent="0.3">
      <c r="A824" s="1">
        <v>0.63209490740741403</v>
      </c>
      <c r="B824" s="2" t="s">
        <v>32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3.0500000000000003</v>
      </c>
      <c r="H824" s="2" t="s">
        <v>12</v>
      </c>
    </row>
    <row r="825" spans="1:8" x14ac:dyDescent="0.3">
      <c r="A825" s="1">
        <v>0.63214120370371041</v>
      </c>
      <c r="B825" s="2" t="s">
        <v>32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3.05</v>
      </c>
      <c r="H825" s="2" t="s">
        <v>12</v>
      </c>
    </row>
    <row r="826" spans="1:8" x14ac:dyDescent="0.3">
      <c r="A826" s="1">
        <v>0.63219907407408082</v>
      </c>
      <c r="B826" s="2" t="s">
        <v>32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3.05</v>
      </c>
      <c r="H826" s="2" t="s">
        <v>12</v>
      </c>
    </row>
    <row r="827" spans="1:8" x14ac:dyDescent="0.3">
      <c r="A827" s="1">
        <v>0.63224537037037709</v>
      </c>
      <c r="B827" s="2" t="s">
        <v>32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3.0300000000000002</v>
      </c>
      <c r="H827" s="2" t="s">
        <v>12</v>
      </c>
    </row>
    <row r="828" spans="1:8" x14ac:dyDescent="0.3">
      <c r="A828" s="1">
        <v>0.6323032407407474</v>
      </c>
      <c r="B828" s="2" t="s">
        <v>32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2.9800000000000004</v>
      </c>
      <c r="H828" s="2" t="s">
        <v>12</v>
      </c>
    </row>
    <row r="829" spans="1:8" x14ac:dyDescent="0.3">
      <c r="A829" s="1">
        <v>0.63234953703704377</v>
      </c>
      <c r="B829" s="2" t="s">
        <v>32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</v>
      </c>
      <c r="H829" s="2" t="s">
        <v>12</v>
      </c>
    </row>
    <row r="830" spans="1:8" x14ac:dyDescent="0.3">
      <c r="A830" s="1">
        <v>0.63240740740741419</v>
      </c>
      <c r="B830" s="2" t="s">
        <v>32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</v>
      </c>
      <c r="H830" s="2" t="s">
        <v>12</v>
      </c>
    </row>
    <row r="831" spans="1:8" x14ac:dyDescent="0.3">
      <c r="A831" s="1">
        <v>0.63245370370371046</v>
      </c>
      <c r="B831" s="2" t="s">
        <v>32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3.08</v>
      </c>
      <c r="H831" s="2" t="s">
        <v>12</v>
      </c>
    </row>
    <row r="832" spans="1:8" x14ac:dyDescent="0.3">
      <c r="A832" s="1">
        <v>0.63251157407408076</v>
      </c>
      <c r="B832" s="2" t="s">
        <v>32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3.08</v>
      </c>
      <c r="H832" s="2" t="s">
        <v>12</v>
      </c>
    </row>
    <row r="833" spans="1:8" x14ac:dyDescent="0.3">
      <c r="A833" s="1">
        <v>0.63255787037037714</v>
      </c>
      <c r="B833" s="2" t="s">
        <v>32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</v>
      </c>
      <c r="H833" s="2" t="s">
        <v>12</v>
      </c>
    </row>
    <row r="834" spans="1:8" x14ac:dyDescent="0.3">
      <c r="A834" s="1">
        <v>0.63261574074074756</v>
      </c>
      <c r="B834" s="2" t="s">
        <v>32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3.11</v>
      </c>
      <c r="H834" s="2" t="s">
        <v>12</v>
      </c>
    </row>
    <row r="835" spans="1:8" x14ac:dyDescent="0.3">
      <c r="A835" s="1">
        <v>0.63266203703704382</v>
      </c>
      <c r="B835" s="2" t="s">
        <v>32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3.08</v>
      </c>
      <c r="H835" s="2" t="s">
        <v>12</v>
      </c>
    </row>
    <row r="836" spans="1:8" x14ac:dyDescent="0.3">
      <c r="A836" s="1">
        <v>0.63271990740741413</v>
      </c>
      <c r="B836" s="2" t="s">
        <v>32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3.08</v>
      </c>
      <c r="H836" s="2" t="s">
        <v>12</v>
      </c>
    </row>
    <row r="837" spans="1:8" x14ac:dyDescent="0.3">
      <c r="A837" s="1">
        <v>0.63276620370371051</v>
      </c>
      <c r="B837" s="2" t="s">
        <v>32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</v>
      </c>
      <c r="H837" s="2" t="s">
        <v>12</v>
      </c>
    </row>
    <row r="838" spans="1:8" x14ac:dyDescent="0.3">
      <c r="A838" s="1">
        <v>0.63282407407408092</v>
      </c>
      <c r="B838" s="2" t="s">
        <v>32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</v>
      </c>
      <c r="H838" s="2" t="s">
        <v>12</v>
      </c>
    </row>
    <row r="839" spans="1:8" x14ac:dyDescent="0.3">
      <c r="A839" s="1">
        <v>0.63287037037037719</v>
      </c>
      <c r="B839" s="2" t="s">
        <v>32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3.09</v>
      </c>
      <c r="H839" s="2" t="s">
        <v>12</v>
      </c>
    </row>
    <row r="840" spans="1:8" x14ac:dyDescent="0.3">
      <c r="A840" s="1">
        <v>0.63292824074074749</v>
      </c>
      <c r="B840" s="2" t="s">
        <v>32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3.09</v>
      </c>
      <c r="H840" s="2" t="s">
        <v>12</v>
      </c>
    </row>
    <row r="841" spans="1:8" x14ac:dyDescent="0.3">
      <c r="A841" s="1">
        <v>0.63297453703704387</v>
      </c>
      <c r="B841" s="2" t="s">
        <v>32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</v>
      </c>
      <c r="H841" s="2" t="s">
        <v>12</v>
      </c>
    </row>
    <row r="842" spans="1:8" x14ac:dyDescent="0.3">
      <c r="A842" s="1">
        <v>0.63303240740741429</v>
      </c>
      <c r="B842" s="2" t="s">
        <v>32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</v>
      </c>
      <c r="H842" s="2" t="s">
        <v>12</v>
      </c>
    </row>
    <row r="843" spans="1:8" x14ac:dyDescent="0.3">
      <c r="A843" s="1">
        <v>0.63307870370371055</v>
      </c>
      <c r="B843" s="2" t="s">
        <v>32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3.09</v>
      </c>
      <c r="H843" s="2" t="s">
        <v>12</v>
      </c>
    </row>
    <row r="844" spans="1:8" x14ac:dyDescent="0.3">
      <c r="A844" s="1">
        <v>0.63313657407408086</v>
      </c>
      <c r="B844" s="2" t="s">
        <v>32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3.08</v>
      </c>
      <c r="H844" s="2" t="s">
        <v>12</v>
      </c>
    </row>
    <row r="845" spans="1:8" x14ac:dyDescent="0.3">
      <c r="A845" s="1">
        <v>0.63318287037037724</v>
      </c>
      <c r="B845" s="2" t="s">
        <v>32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3.09</v>
      </c>
      <c r="H845" s="2" t="s">
        <v>12</v>
      </c>
    </row>
    <row r="846" spans="1:8" x14ac:dyDescent="0.3">
      <c r="A846" s="1">
        <v>0.63324074074074765</v>
      </c>
      <c r="B846" s="2" t="s">
        <v>32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3.09</v>
      </c>
      <c r="H846" s="2" t="s">
        <v>12</v>
      </c>
    </row>
    <row r="847" spans="1:8" x14ac:dyDescent="0.3">
      <c r="A847" s="1">
        <v>0.63328703703704392</v>
      </c>
      <c r="B847" s="2" t="s">
        <v>32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3.09</v>
      </c>
      <c r="H847" s="2" t="s">
        <v>12</v>
      </c>
    </row>
    <row r="848" spans="1:8" x14ac:dyDescent="0.3">
      <c r="A848" s="1">
        <v>0.63334490740741423</v>
      </c>
      <c r="B848" s="2" t="s">
        <v>32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3.08</v>
      </c>
      <c r="H848" s="2" t="s">
        <v>12</v>
      </c>
    </row>
    <row r="849" spans="1:8" x14ac:dyDescent="0.3">
      <c r="A849" s="1">
        <v>0.6333912037037106</v>
      </c>
      <c r="B849" s="2" t="s">
        <v>32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3.09</v>
      </c>
      <c r="H849" s="2" t="s">
        <v>12</v>
      </c>
    </row>
    <row r="850" spans="1:8" x14ac:dyDescent="0.3">
      <c r="A850" s="1">
        <v>0.63344907407408102</v>
      </c>
      <c r="B850" s="2" t="s">
        <v>32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3.09</v>
      </c>
      <c r="H850" s="2" t="s">
        <v>12</v>
      </c>
    </row>
    <row r="851" spans="1:8" x14ac:dyDescent="0.3">
      <c r="A851" s="1">
        <v>0.63349537037037729</v>
      </c>
      <c r="B851" s="2" t="s">
        <v>32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3.09</v>
      </c>
      <c r="H851" s="2" t="s">
        <v>12</v>
      </c>
    </row>
    <row r="852" spans="1:8" x14ac:dyDescent="0.3">
      <c r="A852" s="1">
        <v>0.63355324074074759</v>
      </c>
      <c r="B852" s="2" t="s">
        <v>32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3.08</v>
      </c>
      <c r="H852" s="2" t="s">
        <v>12</v>
      </c>
    </row>
    <row r="853" spans="1:8" x14ac:dyDescent="0.3">
      <c r="A853" s="1">
        <v>0.63359953703704397</v>
      </c>
      <c r="B853" s="2" t="s">
        <v>32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3.09</v>
      </c>
      <c r="H853" s="2" t="s">
        <v>12</v>
      </c>
    </row>
    <row r="854" spans="1:8" x14ac:dyDescent="0.3">
      <c r="A854" s="1">
        <v>0.63365740740741439</v>
      </c>
      <c r="B854" s="2" t="s">
        <v>32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3.09</v>
      </c>
      <c r="H854" s="2" t="s">
        <v>12</v>
      </c>
    </row>
    <row r="855" spans="1:8" x14ac:dyDescent="0.3">
      <c r="A855" s="1">
        <v>0.63370370370371065</v>
      </c>
      <c r="B855" s="2" t="s">
        <v>32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3.09</v>
      </c>
      <c r="H855" s="2" t="s">
        <v>12</v>
      </c>
    </row>
    <row r="856" spans="1:8" x14ac:dyDescent="0.3">
      <c r="A856" s="1">
        <v>0.63376157407408096</v>
      </c>
      <c r="B856" s="2" t="s">
        <v>32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3.08</v>
      </c>
      <c r="H856" s="2" t="s">
        <v>12</v>
      </c>
    </row>
    <row r="857" spans="1:8" x14ac:dyDescent="0.3">
      <c r="A857" s="1">
        <v>0.63380787037037734</v>
      </c>
      <c r="B857" s="2" t="s">
        <v>32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3.09</v>
      </c>
      <c r="H857" s="2" t="s">
        <v>12</v>
      </c>
    </row>
    <row r="858" spans="1:8" x14ac:dyDescent="0.3">
      <c r="A858" s="1">
        <v>0.63386574074074775</v>
      </c>
      <c r="B858" s="2" t="s">
        <v>32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3.09</v>
      </c>
      <c r="H858" s="2" t="s">
        <v>12</v>
      </c>
    </row>
    <row r="859" spans="1:8" x14ac:dyDescent="0.3">
      <c r="A859" s="1">
        <v>0.63391203703704402</v>
      </c>
      <c r="B859" s="2" t="s">
        <v>32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3.08</v>
      </c>
      <c r="H859" s="2" t="s">
        <v>12</v>
      </c>
    </row>
    <row r="860" spans="1:8" x14ac:dyDescent="0.3">
      <c r="A860" s="1">
        <v>0.63396990740741432</v>
      </c>
      <c r="B860" s="2" t="s">
        <v>32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3.08</v>
      </c>
      <c r="H860" s="2" t="s">
        <v>12</v>
      </c>
    </row>
    <row r="861" spans="1:8" x14ac:dyDescent="0.3">
      <c r="A861" s="1">
        <v>0.6340162037037107</v>
      </c>
      <c r="B861" s="2" t="s">
        <v>32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3.09</v>
      </c>
      <c r="H861" s="2" t="s">
        <v>12</v>
      </c>
    </row>
    <row r="862" spans="1:8" x14ac:dyDescent="0.3">
      <c r="A862" s="1">
        <v>0.63407407407408112</v>
      </c>
      <c r="B862" s="2" t="s">
        <v>32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3.09</v>
      </c>
      <c r="H862" s="2" t="s">
        <v>12</v>
      </c>
    </row>
    <row r="863" spans="1:8" x14ac:dyDescent="0.3">
      <c r="A863" s="1">
        <v>0.63412037037037738</v>
      </c>
      <c r="B863" s="2" t="s">
        <v>32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3.08</v>
      </c>
      <c r="H863" s="2" t="s">
        <v>12</v>
      </c>
    </row>
    <row r="864" spans="1:8" x14ac:dyDescent="0.3">
      <c r="A864" s="1">
        <v>0.63417824074074769</v>
      </c>
      <c r="B864" s="2" t="s">
        <v>32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3.08</v>
      </c>
      <c r="H864" s="2" t="s">
        <v>12</v>
      </c>
    </row>
    <row r="865" spans="1:8" x14ac:dyDescent="0.3">
      <c r="A865" s="1">
        <v>0.63422453703704407</v>
      </c>
      <c r="B865" s="2" t="s">
        <v>32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3.09</v>
      </c>
      <c r="H865" s="2" t="s">
        <v>12</v>
      </c>
    </row>
    <row r="866" spans="1:8" x14ac:dyDescent="0.3">
      <c r="A866" s="1">
        <v>0.63428240740741448</v>
      </c>
      <c r="B866" s="2" t="s">
        <v>32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3.07</v>
      </c>
      <c r="H866" s="2" t="s">
        <v>12</v>
      </c>
    </row>
    <row r="867" spans="1:8" x14ac:dyDescent="0.3">
      <c r="A867" s="1">
        <v>0.63432870370371075</v>
      </c>
      <c r="B867" s="2" t="s">
        <v>32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3.08</v>
      </c>
      <c r="H867" s="2" t="s">
        <v>12</v>
      </c>
    </row>
    <row r="868" spans="1:8" x14ac:dyDescent="0.3">
      <c r="A868" s="1">
        <v>0.63438657407408106</v>
      </c>
      <c r="B868" s="2" t="s">
        <v>32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3.08</v>
      </c>
      <c r="H868" s="2" t="s">
        <v>12</v>
      </c>
    </row>
    <row r="869" spans="1:8" x14ac:dyDescent="0.3">
      <c r="A869" s="1">
        <v>0.63443287037037743</v>
      </c>
      <c r="B869" s="2" t="s">
        <v>32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3.09</v>
      </c>
      <c r="H869" s="2" t="s">
        <v>12</v>
      </c>
    </row>
    <row r="870" spans="1:8" x14ac:dyDescent="0.3">
      <c r="A870" s="1">
        <v>0.63449074074074785</v>
      </c>
      <c r="B870" s="2" t="s">
        <v>32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3.09</v>
      </c>
      <c r="H870" s="2" t="s">
        <v>12</v>
      </c>
    </row>
    <row r="871" spans="1:8" x14ac:dyDescent="0.3">
      <c r="A871" s="1">
        <v>0.63453703703704412</v>
      </c>
      <c r="B871" s="2" t="s">
        <v>32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3.08</v>
      </c>
      <c r="H871" s="2" t="s">
        <v>12</v>
      </c>
    </row>
    <row r="872" spans="1:8" x14ac:dyDescent="0.3">
      <c r="A872" s="1">
        <v>0.63459490740741442</v>
      </c>
      <c r="B872" s="2" t="s">
        <v>32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3.08</v>
      </c>
      <c r="H872" s="2" t="s">
        <v>12</v>
      </c>
    </row>
    <row r="873" spans="1:8" x14ac:dyDescent="0.3">
      <c r="A873" s="1">
        <v>0.6346412037037108</v>
      </c>
      <c r="B873" s="2" t="s">
        <v>32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3.06</v>
      </c>
      <c r="H873" s="2" t="s">
        <v>12</v>
      </c>
    </row>
    <row r="874" spans="1:8" x14ac:dyDescent="0.3">
      <c r="A874" s="1">
        <v>0.63469907407408122</v>
      </c>
      <c r="B874" s="2" t="s">
        <v>32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3.09</v>
      </c>
      <c r="H874" s="2" t="s">
        <v>12</v>
      </c>
    </row>
    <row r="875" spans="1:8" x14ac:dyDescent="0.3">
      <c r="A875" s="1">
        <v>0.63474537037037748</v>
      </c>
      <c r="B875" s="2" t="s">
        <v>32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3.08</v>
      </c>
      <c r="H875" s="2" t="s">
        <v>12</v>
      </c>
    </row>
    <row r="876" spans="1:8" x14ac:dyDescent="0.3">
      <c r="A876" s="1">
        <v>0.63480324074074779</v>
      </c>
      <c r="B876" s="2" t="s">
        <v>32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3.08</v>
      </c>
      <c r="H876" s="2" t="s">
        <v>12</v>
      </c>
    </row>
    <row r="877" spans="1:8" x14ac:dyDescent="0.3">
      <c r="A877" s="1">
        <v>0.63484953703704416</v>
      </c>
      <c r="B877" s="2" t="s">
        <v>32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3.08</v>
      </c>
      <c r="H877" s="2" t="s">
        <v>12</v>
      </c>
    </row>
    <row r="878" spans="1:8" x14ac:dyDescent="0.3">
      <c r="A878" s="1">
        <v>0.63490740740741458</v>
      </c>
      <c r="B878" s="2" t="s">
        <v>32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3.07</v>
      </c>
      <c r="H878" s="2" t="s">
        <v>12</v>
      </c>
    </row>
    <row r="879" spans="1:8" x14ac:dyDescent="0.3">
      <c r="A879" s="1">
        <v>0.63495370370371085</v>
      </c>
      <c r="B879" s="2" t="s">
        <v>32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3.07</v>
      </c>
      <c r="H879" s="2" t="s">
        <v>12</v>
      </c>
    </row>
    <row r="880" spans="1:8" x14ac:dyDescent="0.3">
      <c r="A880" s="1">
        <v>0.63501157407408115</v>
      </c>
      <c r="B880" s="2" t="s">
        <v>32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3.09</v>
      </c>
      <c r="H880" s="2" t="s">
        <v>12</v>
      </c>
    </row>
    <row r="881" spans="1:8" x14ac:dyDescent="0.3">
      <c r="A881" s="1">
        <v>0.63505787037037753</v>
      </c>
      <c r="B881" s="2" t="s">
        <v>32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3.08</v>
      </c>
      <c r="H881" s="2" t="s">
        <v>12</v>
      </c>
    </row>
    <row r="882" spans="1:8" x14ac:dyDescent="0.3">
      <c r="A882" s="1">
        <v>0.63511574074074795</v>
      </c>
      <c r="B882" s="2" t="s">
        <v>32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3.07</v>
      </c>
      <c r="H882" s="2" t="s">
        <v>12</v>
      </c>
    </row>
    <row r="883" spans="1:8" x14ac:dyDescent="0.3">
      <c r="A883" s="1">
        <v>0.63516203703704421</v>
      </c>
      <c r="B883" s="2" t="s">
        <v>32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3.07</v>
      </c>
      <c r="H883" s="2" t="s">
        <v>12</v>
      </c>
    </row>
    <row r="884" spans="1:8" x14ac:dyDescent="0.3">
      <c r="A884" s="1">
        <v>0.63521990740741452</v>
      </c>
      <c r="B884" s="2" t="s">
        <v>32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3.08</v>
      </c>
      <c r="H884" s="2" t="s">
        <v>12</v>
      </c>
    </row>
    <row r="885" spans="1:8" x14ac:dyDescent="0.3">
      <c r="A885" s="1">
        <v>0.6352662037037109</v>
      </c>
      <c r="B885" s="2" t="s">
        <v>32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3.07</v>
      </c>
      <c r="H885" s="2" t="s">
        <v>12</v>
      </c>
    </row>
    <row r="886" spans="1:8" x14ac:dyDescent="0.3">
      <c r="A886" s="1">
        <v>0.63532407407408131</v>
      </c>
      <c r="B886" s="2" t="s">
        <v>32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3.07</v>
      </c>
      <c r="H886" s="2" t="s">
        <v>12</v>
      </c>
    </row>
    <row r="887" spans="1:8" x14ac:dyDescent="0.3">
      <c r="A887" s="1">
        <v>0.63537037037037758</v>
      </c>
      <c r="B887" s="2" t="s">
        <v>32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3.08</v>
      </c>
      <c r="H887" s="2" t="s">
        <v>12</v>
      </c>
    </row>
    <row r="888" spans="1:8" x14ac:dyDescent="0.3">
      <c r="A888" s="1">
        <v>0.63542824074074788</v>
      </c>
      <c r="B888" s="2" t="s">
        <v>32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3.07</v>
      </c>
      <c r="H888" s="2" t="s">
        <v>12</v>
      </c>
    </row>
    <row r="889" spans="1:8" x14ac:dyDescent="0.3">
      <c r="A889" s="1">
        <v>0.63547453703704426</v>
      </c>
      <c r="B889" s="2" t="s">
        <v>32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3.07</v>
      </c>
      <c r="H889" s="2" t="s">
        <v>12</v>
      </c>
    </row>
    <row r="890" spans="1:8" x14ac:dyDescent="0.3">
      <c r="A890" s="1">
        <v>0.63553240740741468</v>
      </c>
      <c r="B890" s="2" t="s">
        <v>32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3.08</v>
      </c>
      <c r="H890" s="2" t="s">
        <v>12</v>
      </c>
    </row>
    <row r="891" spans="1:8" x14ac:dyDescent="0.3">
      <c r="A891" s="1">
        <v>0.63557870370371095</v>
      </c>
      <c r="B891" s="2" t="s">
        <v>32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3.07</v>
      </c>
      <c r="H891" s="2" t="s">
        <v>12</v>
      </c>
    </row>
    <row r="892" spans="1:8" x14ac:dyDescent="0.3">
      <c r="A892" s="1">
        <v>0.63563657407408125</v>
      </c>
      <c r="B892" s="2" t="s">
        <v>32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3.07</v>
      </c>
      <c r="H892" s="2" t="s">
        <v>12</v>
      </c>
    </row>
    <row r="893" spans="1:8" x14ac:dyDescent="0.3">
      <c r="A893" s="1">
        <v>0.63568287037037763</v>
      </c>
      <c r="B893" s="2" t="s">
        <v>32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3.0700000000000003</v>
      </c>
      <c r="H893" s="2" t="s">
        <v>12</v>
      </c>
    </row>
    <row r="894" spans="1:8" x14ac:dyDescent="0.3">
      <c r="A894" s="1">
        <v>0.63574074074074804</v>
      </c>
      <c r="B894" s="2" t="s">
        <v>32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3.06</v>
      </c>
      <c r="H894" s="2" t="s">
        <v>12</v>
      </c>
    </row>
    <row r="895" spans="1:8" x14ac:dyDescent="0.3">
      <c r="A895" s="1">
        <v>0.63578703703704431</v>
      </c>
      <c r="B895" s="2" t="s">
        <v>32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3.06</v>
      </c>
      <c r="H895" s="2" t="s">
        <v>12</v>
      </c>
    </row>
    <row r="896" spans="1:8" x14ac:dyDescent="0.3">
      <c r="A896" s="1">
        <v>0.63584490740741462</v>
      </c>
      <c r="B896" s="2" t="s">
        <v>32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3.08</v>
      </c>
      <c r="H896" s="2" t="s">
        <v>12</v>
      </c>
    </row>
    <row r="897" spans="1:8" x14ac:dyDescent="0.3">
      <c r="A897" s="1">
        <v>0.63589120370371099</v>
      </c>
      <c r="B897" s="2" t="s">
        <v>32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3.06</v>
      </c>
      <c r="H897" s="2" t="s">
        <v>12</v>
      </c>
    </row>
    <row r="898" spans="1:8" x14ac:dyDescent="0.3">
      <c r="A898" s="1">
        <v>0.63594907407408141</v>
      </c>
      <c r="B898" s="2" t="s">
        <v>32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3.08</v>
      </c>
      <c r="H898" s="2" t="s">
        <v>12</v>
      </c>
    </row>
    <row r="899" spans="1:8" x14ac:dyDescent="0.3">
      <c r="A899" s="1">
        <v>0.63599537037037768</v>
      </c>
      <c r="B899" s="2" t="s">
        <v>32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3.07</v>
      </c>
      <c r="H899" s="2" t="s">
        <v>12</v>
      </c>
    </row>
    <row r="900" spans="1:8" x14ac:dyDescent="0.3">
      <c r="A900" s="1">
        <v>0.63605324074074798</v>
      </c>
      <c r="B900" s="2" t="s">
        <v>32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3.0500000000000003</v>
      </c>
      <c r="H900" s="2" t="s">
        <v>12</v>
      </c>
    </row>
    <row r="901" spans="1:8" x14ac:dyDescent="0.3">
      <c r="A901" s="1">
        <v>0.63609953703704436</v>
      </c>
      <c r="B901" s="2" t="s">
        <v>32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3.06</v>
      </c>
      <c r="H901" s="2" t="s">
        <v>12</v>
      </c>
    </row>
    <row r="902" spans="1:8" x14ac:dyDescent="0.3">
      <c r="A902" s="1">
        <v>0.63615740740741478</v>
      </c>
      <c r="B902" s="2" t="s">
        <v>32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3.0500000000000003</v>
      </c>
      <c r="H902" s="2" t="s">
        <v>12</v>
      </c>
    </row>
    <row r="903" spans="1:8" x14ac:dyDescent="0.3">
      <c r="A903" s="1">
        <v>0.63620370370371104</v>
      </c>
      <c r="B903" s="2" t="s">
        <v>32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3.0300000000000002</v>
      </c>
      <c r="H903" s="2" t="s">
        <v>12</v>
      </c>
    </row>
    <row r="904" spans="1:8" x14ac:dyDescent="0.3">
      <c r="A904" s="1">
        <v>0.63626157407408135</v>
      </c>
      <c r="B904" s="2" t="s">
        <v>32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3.0700000000000003</v>
      </c>
      <c r="H904" s="2" t="s">
        <v>12</v>
      </c>
    </row>
    <row r="905" spans="1:8" x14ac:dyDescent="0.3">
      <c r="A905" s="1">
        <v>0.63630787037037773</v>
      </c>
      <c r="B905" s="2" t="s">
        <v>32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3.06</v>
      </c>
      <c r="H905" s="2" t="s">
        <v>12</v>
      </c>
    </row>
    <row r="906" spans="1:8" x14ac:dyDescent="0.3">
      <c r="A906" s="1">
        <v>0.63636574074074814</v>
      </c>
      <c r="B906" s="2" t="s">
        <v>32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3.0500000000000003</v>
      </c>
      <c r="H906" s="2" t="s">
        <v>12</v>
      </c>
    </row>
    <row r="907" spans="1:8" x14ac:dyDescent="0.3">
      <c r="A907" s="1">
        <v>0.63641203703704441</v>
      </c>
      <c r="B907" s="2" t="s">
        <v>32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3.07</v>
      </c>
      <c r="H907" s="2" t="s">
        <v>12</v>
      </c>
    </row>
    <row r="908" spans="1:8" x14ac:dyDescent="0.3">
      <c r="A908" s="1">
        <v>0.63646990740741471</v>
      </c>
      <c r="B908" s="2" t="s">
        <v>32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3.06</v>
      </c>
      <c r="H908" s="2" t="s">
        <v>12</v>
      </c>
    </row>
    <row r="909" spans="1:8" x14ac:dyDescent="0.3">
      <c r="A909" s="1">
        <v>0.63651620370371109</v>
      </c>
      <c r="B909" s="2" t="s">
        <v>32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3.0500000000000003</v>
      </c>
      <c r="H909" s="2" t="s">
        <v>12</v>
      </c>
    </row>
    <row r="910" spans="1:8" x14ac:dyDescent="0.3">
      <c r="A910" s="1">
        <v>0.63657407407408151</v>
      </c>
      <c r="B910" s="2" t="s">
        <v>32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3.07</v>
      </c>
      <c r="H910" s="2" t="s">
        <v>12</v>
      </c>
    </row>
    <row r="911" spans="1:8" x14ac:dyDescent="0.3">
      <c r="A911" s="1">
        <v>0.63662037037037777</v>
      </c>
      <c r="B911" s="2" t="s">
        <v>32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3.0300000000000002</v>
      </c>
      <c r="H911" s="2" t="s">
        <v>12</v>
      </c>
    </row>
    <row r="912" spans="1:8" x14ac:dyDescent="0.3">
      <c r="A912" s="1">
        <v>0.63667824074074808</v>
      </c>
      <c r="B912" s="2" t="s">
        <v>32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3.0500000000000003</v>
      </c>
      <c r="H912" s="2" t="s">
        <v>12</v>
      </c>
    </row>
    <row r="913" spans="1:8" x14ac:dyDescent="0.3">
      <c r="A913" s="1">
        <v>0.63672453703704446</v>
      </c>
      <c r="B913" s="2" t="s">
        <v>32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3.0500000000000003</v>
      </c>
      <c r="H913" s="2" t="s">
        <v>12</v>
      </c>
    </row>
    <row r="914" spans="1:8" x14ac:dyDescent="0.3">
      <c r="A914" s="1">
        <v>0.63678240740741487</v>
      </c>
      <c r="B914" s="2" t="s">
        <v>32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3.04</v>
      </c>
      <c r="H914" s="2" t="s">
        <v>12</v>
      </c>
    </row>
    <row r="915" spans="1:8" x14ac:dyDescent="0.3">
      <c r="A915" s="1">
        <v>0.63682870370371114</v>
      </c>
      <c r="B915" s="2" t="s">
        <v>32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3.04</v>
      </c>
      <c r="H915" s="2" t="s">
        <v>12</v>
      </c>
    </row>
    <row r="916" spans="1:8" x14ac:dyDescent="0.3">
      <c r="A916" s="1">
        <v>0.63688657407408145</v>
      </c>
      <c r="B916" s="2" t="s">
        <v>32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3.02</v>
      </c>
      <c r="H916" s="2" t="s">
        <v>12</v>
      </c>
    </row>
    <row r="917" spans="1:8" x14ac:dyDescent="0.3">
      <c r="A917" s="1">
        <v>0.63693287037037782</v>
      </c>
      <c r="B917" s="2" t="s">
        <v>32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3.04</v>
      </c>
      <c r="H917" s="2" t="s">
        <v>12</v>
      </c>
    </row>
    <row r="918" spans="1:8" x14ac:dyDescent="0.3">
      <c r="A918" s="1">
        <v>0.63699074074074824</v>
      </c>
      <c r="B918" s="2" t="s">
        <v>32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3.04</v>
      </c>
      <c r="H918" s="2" t="s">
        <v>12</v>
      </c>
    </row>
    <row r="919" spans="1:8" x14ac:dyDescent="0.3">
      <c r="A919" s="1">
        <v>0.63703703703704451</v>
      </c>
      <c r="B919" s="2" t="s">
        <v>32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3.0500000000000003</v>
      </c>
      <c r="H919" s="2" t="s">
        <v>12</v>
      </c>
    </row>
    <row r="920" spans="1:8" x14ac:dyDescent="0.3">
      <c r="A920" s="1">
        <v>0.63709490740741481</v>
      </c>
      <c r="B920" s="2" t="s">
        <v>32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3.07</v>
      </c>
      <c r="H920" s="2" t="s">
        <v>12</v>
      </c>
    </row>
    <row r="921" spans="1:8" x14ac:dyDescent="0.3">
      <c r="A921" s="1">
        <v>0.63714120370371119</v>
      </c>
      <c r="B921" s="2" t="s">
        <v>32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3.01</v>
      </c>
      <c r="H921" s="2" t="s">
        <v>12</v>
      </c>
    </row>
    <row r="922" spans="1:8" x14ac:dyDescent="0.3">
      <c r="A922" s="1">
        <v>0.63719907407408161</v>
      </c>
      <c r="B922" s="2" t="s">
        <v>32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3.0500000000000003</v>
      </c>
      <c r="H922" s="2" t="s">
        <v>12</v>
      </c>
    </row>
    <row r="923" spans="1:8" x14ac:dyDescent="0.3">
      <c r="A923" s="1">
        <v>0.63724537037037787</v>
      </c>
      <c r="B923" s="2" t="s">
        <v>32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2.9800000000000004</v>
      </c>
      <c r="H923" s="2" t="s">
        <v>12</v>
      </c>
    </row>
    <row r="924" spans="1:8" x14ac:dyDescent="0.3">
      <c r="A924" s="1">
        <v>0.63730324074074818</v>
      </c>
      <c r="B924" s="2" t="s">
        <v>32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3.04</v>
      </c>
      <c r="H924" s="2" t="s">
        <v>12</v>
      </c>
    </row>
    <row r="925" spans="1:8" x14ac:dyDescent="0.3">
      <c r="A925" s="1">
        <v>0.63734953703704456</v>
      </c>
      <c r="B925" s="2" t="s">
        <v>32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3.04</v>
      </c>
      <c r="H925" s="2" t="s">
        <v>12</v>
      </c>
    </row>
    <row r="926" spans="1:8" x14ac:dyDescent="0.3">
      <c r="A926" s="1">
        <v>0.63740740740741497</v>
      </c>
      <c r="B926" s="2" t="s">
        <v>32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3.0300000000000002</v>
      </c>
      <c r="H926" s="2" t="s">
        <v>12</v>
      </c>
    </row>
    <row r="927" spans="1:8" x14ac:dyDescent="0.3">
      <c r="A927" s="1">
        <v>0.63745370370371124</v>
      </c>
      <c r="B927" s="2" t="s">
        <v>32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3.04</v>
      </c>
      <c r="H927" s="2" t="s">
        <v>12</v>
      </c>
    </row>
    <row r="928" spans="1:8" x14ac:dyDescent="0.3">
      <c r="A928" s="1">
        <v>0.63751157407408154</v>
      </c>
      <c r="B928" s="2" t="s">
        <v>32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3.0500000000000003</v>
      </c>
      <c r="H928" s="2" t="s">
        <v>12</v>
      </c>
    </row>
    <row r="929" spans="1:8" x14ac:dyDescent="0.3">
      <c r="A929" s="1">
        <v>0.63755787037037792</v>
      </c>
      <c r="B929" s="2" t="s">
        <v>32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3.07</v>
      </c>
      <c r="H929" s="2" t="s">
        <v>12</v>
      </c>
    </row>
    <row r="930" spans="1:8" x14ac:dyDescent="0.3">
      <c r="A930" s="1">
        <v>0.63761574074074834</v>
      </c>
      <c r="B930" s="2" t="s">
        <v>32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3.02</v>
      </c>
      <c r="H930" s="2" t="s">
        <v>12</v>
      </c>
    </row>
    <row r="931" spans="1:8" x14ac:dyDescent="0.3">
      <c r="A931" s="1">
        <v>0.6376620370370446</v>
      </c>
      <c r="B931" s="2" t="s">
        <v>32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3.0500000000000003</v>
      </c>
      <c r="H931" s="2" t="s">
        <v>12</v>
      </c>
    </row>
    <row r="932" spans="1:8" x14ac:dyDescent="0.3">
      <c r="A932" s="1">
        <v>0.63771990740741491</v>
      </c>
      <c r="B932" s="2" t="s">
        <v>32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2.99</v>
      </c>
      <c r="H932" s="2" t="s">
        <v>12</v>
      </c>
    </row>
    <row r="933" spans="1:8" x14ac:dyDescent="0.3">
      <c r="A933" s="1">
        <v>0.63776620370371129</v>
      </c>
      <c r="B933" s="2" t="s">
        <v>32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3.0300000000000002</v>
      </c>
      <c r="H933" s="2" t="s">
        <v>12</v>
      </c>
    </row>
    <row r="934" spans="1:8" x14ac:dyDescent="0.3">
      <c r="A934" s="1">
        <v>0.6378240740740817</v>
      </c>
      <c r="B934" s="2" t="s">
        <v>32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3.02</v>
      </c>
      <c r="H934" s="2" t="s">
        <v>12</v>
      </c>
    </row>
    <row r="935" spans="1:8" x14ac:dyDescent="0.3">
      <c r="A935" s="1">
        <v>0.63787037037037797</v>
      </c>
      <c r="B935" s="2" t="s">
        <v>32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3.02</v>
      </c>
      <c r="H935" s="2" t="s">
        <v>12</v>
      </c>
    </row>
    <row r="936" spans="1:8" x14ac:dyDescent="0.3">
      <c r="A936" s="1">
        <v>0.63792824074074828</v>
      </c>
      <c r="B936" s="2" t="s">
        <v>32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3.0100000000000002</v>
      </c>
      <c r="H936" s="2" t="s">
        <v>12</v>
      </c>
    </row>
    <row r="937" spans="1:8" x14ac:dyDescent="0.3">
      <c r="A937" s="1">
        <v>0.63797453703704465</v>
      </c>
      <c r="B937" s="2" t="s">
        <v>32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3.0300000000000002</v>
      </c>
      <c r="H937" s="2" t="s">
        <v>12</v>
      </c>
    </row>
    <row r="938" spans="1:8" x14ac:dyDescent="0.3">
      <c r="A938" s="1">
        <v>0.63803240740741507</v>
      </c>
      <c r="B938" s="2" t="s">
        <v>32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3.03</v>
      </c>
      <c r="H938" s="2" t="s">
        <v>12</v>
      </c>
    </row>
    <row r="939" spans="1:8" x14ac:dyDescent="0.3">
      <c r="A939" s="1">
        <v>0.63807870370371134</v>
      </c>
      <c r="B939" s="2" t="s">
        <v>32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3.04</v>
      </c>
      <c r="H939" s="2" t="s">
        <v>12</v>
      </c>
    </row>
    <row r="940" spans="1:8" x14ac:dyDescent="0.3">
      <c r="A940" s="1">
        <v>0.63813657407408164</v>
      </c>
      <c r="B940" s="2" t="s">
        <v>32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3.0300000000000002</v>
      </c>
      <c r="H940" s="2" t="s">
        <v>12</v>
      </c>
    </row>
    <row r="941" spans="1:8" x14ac:dyDescent="0.3">
      <c r="A941" s="1">
        <v>0.63818287037037802</v>
      </c>
      <c r="B941" s="2" t="s">
        <v>32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3.0100000000000002</v>
      </c>
      <c r="H941" s="2" t="s">
        <v>12</v>
      </c>
    </row>
    <row r="942" spans="1:8" x14ac:dyDescent="0.3">
      <c r="A942" s="1">
        <v>0.63824074074074844</v>
      </c>
      <c r="B942" s="2" t="s">
        <v>32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3.0100000000000002</v>
      </c>
      <c r="H942" s="2" t="s">
        <v>12</v>
      </c>
    </row>
    <row r="943" spans="1:8" x14ac:dyDescent="0.3">
      <c r="A943" s="1">
        <v>0.6382870370370447</v>
      </c>
      <c r="B943" s="2" t="s">
        <v>32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3.0100000000000002</v>
      </c>
      <c r="H943" s="2" t="s">
        <v>12</v>
      </c>
    </row>
    <row r="944" spans="1:8" x14ac:dyDescent="0.3">
      <c r="A944" s="1">
        <v>0.63834490740741501</v>
      </c>
      <c r="B944" s="2" t="s">
        <v>32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</v>
      </c>
      <c r="H944" s="2" t="s">
        <v>12</v>
      </c>
    </row>
    <row r="945" spans="1:8" x14ac:dyDescent="0.3">
      <c r="A945" s="1">
        <v>0.63839120370371139</v>
      </c>
      <c r="B945" s="2" t="s">
        <v>32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3.02</v>
      </c>
      <c r="H945" s="2" t="s">
        <v>12</v>
      </c>
    </row>
    <row r="946" spans="1:8" x14ac:dyDescent="0.3">
      <c r="A946" s="1">
        <v>0.6384490740740818</v>
      </c>
      <c r="B946" s="2" t="s">
        <v>32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2.97</v>
      </c>
      <c r="H946" s="2" t="s">
        <v>12</v>
      </c>
    </row>
    <row r="947" spans="1:8" x14ac:dyDescent="0.3">
      <c r="A947" s="1">
        <v>0.63849537037037807</v>
      </c>
      <c r="B947" s="2" t="s">
        <v>32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3.01</v>
      </c>
      <c r="H947" s="2" t="s">
        <v>12</v>
      </c>
    </row>
    <row r="948" spans="1:8" x14ac:dyDescent="0.3">
      <c r="A948" s="1">
        <v>0.63855324074074837</v>
      </c>
      <c r="B948" s="2" t="s">
        <v>32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2.9800000000000004</v>
      </c>
      <c r="H948" s="2" t="s">
        <v>12</v>
      </c>
    </row>
    <row r="949" spans="1:8" x14ac:dyDescent="0.3">
      <c r="A949" s="1">
        <v>0.63859953703704475</v>
      </c>
      <c r="B949" s="2" t="s">
        <v>32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</v>
      </c>
      <c r="H949" s="2" t="s">
        <v>12</v>
      </c>
    </row>
    <row r="950" spans="1:8" x14ac:dyDescent="0.3">
      <c r="A950" s="1">
        <v>0.63865740740741517</v>
      </c>
      <c r="B950" s="2" t="s">
        <v>32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3.02</v>
      </c>
      <c r="H950" s="2" t="s">
        <v>12</v>
      </c>
    </row>
    <row r="951" spans="1:8" x14ac:dyDescent="0.3">
      <c r="A951" s="1">
        <v>0.63870370370371143</v>
      </c>
      <c r="B951" s="2" t="s">
        <v>32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3.02</v>
      </c>
      <c r="H951" s="2" t="s">
        <v>12</v>
      </c>
    </row>
    <row r="952" spans="1:8" x14ac:dyDescent="0.3">
      <c r="A952" s="1">
        <v>0.63876157407408174</v>
      </c>
      <c r="B952" s="2" t="s">
        <v>32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3.0100000000000002</v>
      </c>
      <c r="H952" s="2" t="s">
        <v>12</v>
      </c>
    </row>
    <row r="953" spans="1:8" x14ac:dyDescent="0.3">
      <c r="A953" s="1">
        <v>0.63880787037037812</v>
      </c>
      <c r="B953" s="2" t="s">
        <v>32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3.02</v>
      </c>
      <c r="H953" s="2" t="s">
        <v>12</v>
      </c>
    </row>
    <row r="954" spans="1:8" x14ac:dyDescent="0.3">
      <c r="A954" s="1">
        <v>0.63886574074074853</v>
      </c>
      <c r="B954" s="2" t="s">
        <v>32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3</v>
      </c>
      <c r="H954" s="2" t="s">
        <v>12</v>
      </c>
    </row>
    <row r="955" spans="1:8" x14ac:dyDescent="0.3">
      <c r="A955" s="1">
        <v>0.6389120370370448</v>
      </c>
      <c r="B955" s="2" t="s">
        <v>32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3</v>
      </c>
      <c r="H955" s="2" t="s">
        <v>12</v>
      </c>
    </row>
    <row r="956" spans="1:8" x14ac:dyDescent="0.3">
      <c r="A956" s="1">
        <v>0.63896990740741511</v>
      </c>
      <c r="B956" s="2" t="s">
        <v>32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3.03</v>
      </c>
      <c r="H956" s="2" t="s">
        <v>12</v>
      </c>
    </row>
    <row r="957" spans="1:8" x14ac:dyDescent="0.3">
      <c r="A957" s="1">
        <v>0.63901620370371148</v>
      </c>
      <c r="B957" s="2" t="s">
        <v>32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3.02</v>
      </c>
      <c r="H957" s="2" t="s">
        <v>12</v>
      </c>
    </row>
    <row r="958" spans="1:8" x14ac:dyDescent="0.3">
      <c r="A958" s="1">
        <v>0.6390740740740819</v>
      </c>
      <c r="B958" s="2" t="s">
        <v>32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3.0100000000000002</v>
      </c>
      <c r="H958" s="2" t="s">
        <v>12</v>
      </c>
    </row>
    <row r="959" spans="1:8" x14ac:dyDescent="0.3">
      <c r="A959" s="1">
        <v>0.63912037037037817</v>
      </c>
      <c r="B959" s="2" t="s">
        <v>32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3.0100000000000002</v>
      </c>
      <c r="H959" s="2" t="s">
        <v>12</v>
      </c>
    </row>
    <row r="960" spans="1:8" x14ac:dyDescent="0.3">
      <c r="A960" s="1">
        <v>0.63917824074074847</v>
      </c>
      <c r="B960" s="2" t="s">
        <v>32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2.79</v>
      </c>
      <c r="H960" s="2" t="s">
        <v>12</v>
      </c>
    </row>
    <row r="961" spans="1:8" x14ac:dyDescent="0.3">
      <c r="A961" s="1">
        <v>0.63922453703704485</v>
      </c>
      <c r="B961" s="2" t="s">
        <v>32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3.0100000000000002</v>
      </c>
      <c r="H961" s="2" t="s">
        <v>12</v>
      </c>
    </row>
    <row r="962" spans="1:8" x14ac:dyDescent="0.3">
      <c r="A962" s="1">
        <v>0.63928240740741527</v>
      </c>
      <c r="B962" s="2" t="s">
        <v>32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3.03</v>
      </c>
      <c r="H962" s="2" t="s">
        <v>12</v>
      </c>
    </row>
    <row r="963" spans="1:8" x14ac:dyDescent="0.3">
      <c r="A963" s="1">
        <v>0.63932870370371153</v>
      </c>
      <c r="B963" s="2" t="s">
        <v>32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3.03</v>
      </c>
      <c r="H963" s="2" t="s">
        <v>12</v>
      </c>
    </row>
    <row r="964" spans="1:8" x14ac:dyDescent="0.3">
      <c r="A964" s="1">
        <v>0.63938657407408184</v>
      </c>
      <c r="B964" s="2" t="s">
        <v>32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2.79</v>
      </c>
      <c r="H964" s="2" t="s">
        <v>12</v>
      </c>
    </row>
    <row r="965" spans="1:8" x14ac:dyDescent="0.3">
      <c r="A965" s="1">
        <v>0.63943287037037821</v>
      </c>
      <c r="B965" s="2" t="s">
        <v>32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3.0100000000000002</v>
      </c>
      <c r="H965" s="2" t="s">
        <v>12</v>
      </c>
    </row>
    <row r="966" spans="1:8" x14ac:dyDescent="0.3">
      <c r="A966" s="1">
        <v>0.63949074074074863</v>
      </c>
      <c r="B966" s="2" t="s">
        <v>32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2.78</v>
      </c>
      <c r="H966" s="2" t="s">
        <v>12</v>
      </c>
    </row>
    <row r="967" spans="1:8" x14ac:dyDescent="0.3">
      <c r="A967" s="1">
        <v>0.6395370370370449</v>
      </c>
      <c r="B967" s="2" t="s">
        <v>32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2.99</v>
      </c>
      <c r="H967" s="2" t="s">
        <v>12</v>
      </c>
    </row>
    <row r="968" spans="1:8" x14ac:dyDescent="0.3">
      <c r="A968" s="1">
        <v>0.6395949074074152</v>
      </c>
      <c r="B968" s="2" t="s">
        <v>32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2.79</v>
      </c>
      <c r="H968" s="2" t="s">
        <v>12</v>
      </c>
    </row>
    <row r="969" spans="1:8" x14ac:dyDescent="0.3">
      <c r="A969" s="1">
        <v>0.63964120370371158</v>
      </c>
      <c r="B969" s="2" t="s">
        <v>32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2.97</v>
      </c>
      <c r="H969" s="2" t="s">
        <v>12</v>
      </c>
    </row>
    <row r="970" spans="1:8" x14ac:dyDescent="0.3">
      <c r="A970" s="1">
        <v>0.639699074074082</v>
      </c>
      <c r="B970" s="2" t="s">
        <v>32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2.9800000000000004</v>
      </c>
      <c r="H970" s="2" t="s">
        <v>12</v>
      </c>
    </row>
    <row r="971" spans="1:8" x14ac:dyDescent="0.3">
      <c r="A971" s="1">
        <v>0.63974537037037826</v>
      </c>
      <c r="B971" s="2" t="s">
        <v>32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2.78</v>
      </c>
      <c r="H971" s="2" t="s">
        <v>12</v>
      </c>
    </row>
    <row r="972" spans="1:8" x14ac:dyDescent="0.3">
      <c r="A972" s="1">
        <v>0.63980324074074857</v>
      </c>
      <c r="B972" s="2" t="s">
        <v>32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2.99</v>
      </c>
      <c r="H972" s="2" t="s">
        <v>12</v>
      </c>
    </row>
    <row r="973" spans="1:8" x14ac:dyDescent="0.3">
      <c r="A973" s="1">
        <v>0.63984953703704495</v>
      </c>
      <c r="B973" s="2" t="s">
        <v>32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2.9800000000000004</v>
      </c>
      <c r="H973" s="2" t="s">
        <v>12</v>
      </c>
    </row>
    <row r="974" spans="1:8" x14ac:dyDescent="0.3">
      <c r="A974" s="1">
        <v>0.63990740740741536</v>
      </c>
      <c r="B974" s="2" t="s">
        <v>32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3</v>
      </c>
      <c r="H974" s="2" t="s">
        <v>12</v>
      </c>
    </row>
    <row r="975" spans="1:8" x14ac:dyDescent="0.3">
      <c r="A975" s="3">
        <v>0.63995370370371163</v>
      </c>
      <c r="B975" s="4" t="s">
        <v>32</v>
      </c>
      <c r="C975" s="4" t="s">
        <v>14</v>
      </c>
      <c r="D975" s="4" t="s">
        <v>9</v>
      </c>
      <c r="E975" s="4" t="s">
        <v>10</v>
      </c>
      <c r="F975" s="4" t="s">
        <v>11</v>
      </c>
      <c r="G975" s="5">
        <v>2.8</v>
      </c>
      <c r="H975" s="4" t="s">
        <v>12</v>
      </c>
    </row>
    <row r="976" spans="1:8" x14ac:dyDescent="0.3">
      <c r="A976" s="1">
        <v>0.64001157407408205</v>
      </c>
      <c r="B976" s="2" t="s">
        <v>32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2.98</v>
      </c>
      <c r="H976" s="2" t="s">
        <v>12</v>
      </c>
    </row>
    <row r="977" spans="1:8" x14ac:dyDescent="0.3">
      <c r="A977" s="1">
        <v>0.64005787037037831</v>
      </c>
      <c r="B977" s="2" t="s">
        <v>32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2.78</v>
      </c>
      <c r="H977" s="2" t="s">
        <v>12</v>
      </c>
    </row>
    <row r="978" spans="1:8" x14ac:dyDescent="0.3">
      <c r="A978" s="1">
        <v>0.64011574074074873</v>
      </c>
      <c r="B978" s="2" t="s">
        <v>32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2.9400000000000004</v>
      </c>
      <c r="H978" s="2" t="s">
        <v>12</v>
      </c>
    </row>
    <row r="979" spans="1:8" x14ac:dyDescent="0.3">
      <c r="A979" s="1">
        <v>0.640162037037045</v>
      </c>
      <c r="B979" s="2" t="s">
        <v>32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2.9600000000000004</v>
      </c>
      <c r="H979" s="2" t="s">
        <v>12</v>
      </c>
    </row>
    <row r="980" spans="1:8" x14ac:dyDescent="0.3">
      <c r="A980" s="1">
        <v>0.64021990740741541</v>
      </c>
      <c r="B980" s="2" t="s">
        <v>32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2.95</v>
      </c>
      <c r="H980" s="2" t="s">
        <v>12</v>
      </c>
    </row>
    <row r="981" spans="1:8" x14ac:dyDescent="0.3">
      <c r="A981" s="1">
        <v>0.64026620370371168</v>
      </c>
      <c r="B981" s="2" t="s">
        <v>32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2.9600000000000004</v>
      </c>
      <c r="H981" s="2" t="s">
        <v>12</v>
      </c>
    </row>
    <row r="982" spans="1:8" x14ac:dyDescent="0.3">
      <c r="A982" s="1">
        <v>0.64032407407408209</v>
      </c>
      <c r="B982" s="2" t="s">
        <v>32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2.88</v>
      </c>
      <c r="H982" s="2" t="s">
        <v>12</v>
      </c>
    </row>
    <row r="983" spans="1:8" x14ac:dyDescent="0.3">
      <c r="A983" s="1">
        <v>0.64037037037037836</v>
      </c>
      <c r="B983" s="2" t="s">
        <v>32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2.79</v>
      </c>
      <c r="H983" s="2" t="s">
        <v>12</v>
      </c>
    </row>
    <row r="984" spans="1:8" x14ac:dyDescent="0.3">
      <c r="A984" s="1">
        <v>0.64042824074074878</v>
      </c>
      <c r="B984" s="2" t="s">
        <v>32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2.95</v>
      </c>
      <c r="H984" s="2" t="s">
        <v>12</v>
      </c>
    </row>
    <row r="985" spans="1:8" x14ac:dyDescent="0.3">
      <c r="A985" s="1">
        <v>0.64047453703704504</v>
      </c>
      <c r="B985" s="2" t="s">
        <v>32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2.9400000000000004</v>
      </c>
      <c r="H985" s="2" t="s">
        <v>12</v>
      </c>
    </row>
    <row r="986" spans="1:8" x14ac:dyDescent="0.3">
      <c r="A986" s="1">
        <v>0.64053240740741546</v>
      </c>
      <c r="B986" s="2" t="s">
        <v>32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2.99</v>
      </c>
      <c r="H986" s="2" t="s">
        <v>12</v>
      </c>
    </row>
    <row r="987" spans="1:8" x14ac:dyDescent="0.3">
      <c r="A987" s="1">
        <v>0.64057870370371173</v>
      </c>
      <c r="B987" s="2" t="s">
        <v>32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2.87</v>
      </c>
      <c r="H987" s="2" t="s">
        <v>12</v>
      </c>
    </row>
    <row r="988" spans="1:8" x14ac:dyDescent="0.3">
      <c r="A988" s="1">
        <v>0.64063657407408214</v>
      </c>
      <c r="B988" s="2" t="s">
        <v>32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2.81</v>
      </c>
      <c r="H988" s="2" t="s">
        <v>12</v>
      </c>
    </row>
    <row r="989" spans="1:8" x14ac:dyDescent="0.3">
      <c r="A989" s="1">
        <v>0.64068287037037841</v>
      </c>
      <c r="B989" s="2" t="s">
        <v>32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2.93</v>
      </c>
      <c r="H989" s="2" t="s">
        <v>12</v>
      </c>
    </row>
    <row r="990" spans="1:8" x14ac:dyDescent="0.3">
      <c r="A990" s="1">
        <v>0.64074074074074883</v>
      </c>
      <c r="B990" s="2" t="s">
        <v>32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2.9200000000000004</v>
      </c>
      <c r="H990" s="2" t="s">
        <v>12</v>
      </c>
    </row>
    <row r="991" spans="1:8" x14ac:dyDescent="0.3">
      <c r="A991" s="1">
        <v>0.64078703703704509</v>
      </c>
      <c r="B991" s="2" t="s">
        <v>32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2.95</v>
      </c>
      <c r="H991" s="2" t="s">
        <v>12</v>
      </c>
    </row>
    <row r="992" spans="1:8" x14ac:dyDescent="0.3">
      <c r="A992" s="1">
        <v>0.64084490740741551</v>
      </c>
      <c r="B992" s="2" t="s">
        <v>32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2.8</v>
      </c>
      <c r="H992" s="2" t="s">
        <v>12</v>
      </c>
    </row>
    <row r="993" spans="1:8" x14ac:dyDescent="0.3">
      <c r="A993" s="1">
        <v>0.64089120370371178</v>
      </c>
      <c r="B993" s="2" t="s">
        <v>32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2.94</v>
      </c>
      <c r="H993" s="2" t="s">
        <v>12</v>
      </c>
    </row>
    <row r="994" spans="1:8" x14ac:dyDescent="0.3">
      <c r="A994" s="1">
        <v>0.64094907407408219</v>
      </c>
      <c r="B994" s="2" t="s">
        <v>32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2.9400000000000004</v>
      </c>
      <c r="H994" s="2" t="s">
        <v>12</v>
      </c>
    </row>
    <row r="995" spans="1:8" x14ac:dyDescent="0.3">
      <c r="A995" s="1">
        <v>0.64099537037037846</v>
      </c>
      <c r="B995" s="2" t="s">
        <v>32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2.9400000000000004</v>
      </c>
      <c r="H995" s="2" t="s">
        <v>12</v>
      </c>
    </row>
    <row r="996" spans="1:8" x14ac:dyDescent="0.3">
      <c r="A996" s="1">
        <v>0.64105324074074888</v>
      </c>
      <c r="B996" s="2" t="s">
        <v>32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2.93</v>
      </c>
      <c r="H996" s="2" t="s">
        <v>12</v>
      </c>
    </row>
    <row r="997" spans="1:8" x14ac:dyDescent="0.3">
      <c r="A997" s="1">
        <v>0.64109953703704514</v>
      </c>
      <c r="B997" s="2" t="s">
        <v>32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2.93</v>
      </c>
      <c r="H997" s="2" t="s">
        <v>12</v>
      </c>
    </row>
    <row r="998" spans="1:8" x14ac:dyDescent="0.3">
      <c r="A998" s="1">
        <v>0.64115740740741556</v>
      </c>
      <c r="B998" s="2" t="s">
        <v>32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2.94</v>
      </c>
      <c r="H998" s="2" t="s">
        <v>12</v>
      </c>
    </row>
    <row r="999" spans="1:8" x14ac:dyDescent="0.3">
      <c r="A999" s="1">
        <v>0.64120370370371182</v>
      </c>
      <c r="B999" s="2" t="s">
        <v>32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2.89</v>
      </c>
      <c r="H999" s="2" t="s">
        <v>12</v>
      </c>
    </row>
    <row r="1000" spans="1:8" x14ac:dyDescent="0.3">
      <c r="A1000" s="1">
        <v>0.64126157407408224</v>
      </c>
      <c r="B1000" s="2" t="s">
        <v>32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2.92</v>
      </c>
      <c r="H1000" s="2" t="s">
        <v>12</v>
      </c>
    </row>
    <row r="1001" spans="1:8" x14ac:dyDescent="0.3">
      <c r="A1001" s="1">
        <v>0.64130787037037851</v>
      </c>
      <c r="B1001" s="2" t="s">
        <v>32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2.98</v>
      </c>
      <c r="H1001" s="2" t="s">
        <v>12</v>
      </c>
    </row>
    <row r="1002" spans="1:8" x14ac:dyDescent="0.3">
      <c r="A1002" s="1">
        <v>0.64136574074074892</v>
      </c>
      <c r="B1002" s="2" t="s">
        <v>32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2.93</v>
      </c>
      <c r="H1002" s="2" t="s">
        <v>12</v>
      </c>
    </row>
    <row r="1003" spans="1:8" x14ac:dyDescent="0.3">
      <c r="A1003" s="1">
        <v>0.64141203703704519</v>
      </c>
      <c r="B1003" s="2" t="s">
        <v>32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2.8</v>
      </c>
      <c r="H1003" s="2" t="s">
        <v>12</v>
      </c>
    </row>
    <row r="1004" spans="1:8" x14ac:dyDescent="0.3">
      <c r="A1004" s="1">
        <v>0.64146990740741561</v>
      </c>
      <c r="B1004" s="2" t="s">
        <v>32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2.9600000000000004</v>
      </c>
      <c r="H1004" s="2" t="s">
        <v>12</v>
      </c>
    </row>
    <row r="1005" spans="1:8" x14ac:dyDescent="0.3">
      <c r="A1005" s="1">
        <v>0.64151620370371187</v>
      </c>
      <c r="B1005" s="2" t="s">
        <v>32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2.91</v>
      </c>
      <c r="H1005" s="2" t="s">
        <v>12</v>
      </c>
    </row>
    <row r="1006" spans="1:8" x14ac:dyDescent="0.3">
      <c r="A1006" s="1">
        <v>0.64157407407408229</v>
      </c>
      <c r="B1006" s="2" t="s">
        <v>32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2.93</v>
      </c>
      <c r="H1006" s="2" t="s">
        <v>12</v>
      </c>
    </row>
    <row r="1007" spans="1:8" x14ac:dyDescent="0.3">
      <c r="A1007" s="1">
        <v>0.64162037037037856</v>
      </c>
      <c r="B1007" s="2" t="s">
        <v>32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2.91</v>
      </c>
      <c r="H1007" s="2" t="s">
        <v>12</v>
      </c>
    </row>
    <row r="1008" spans="1:8" x14ac:dyDescent="0.3">
      <c r="A1008" s="1">
        <v>0.64167824074074897</v>
      </c>
      <c r="B1008" s="2" t="s">
        <v>32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2.94</v>
      </c>
      <c r="H1008" s="2" t="s">
        <v>12</v>
      </c>
    </row>
    <row r="1009" spans="1:8" x14ac:dyDescent="0.3">
      <c r="A1009" s="1">
        <v>0.64172453703704524</v>
      </c>
      <c r="B1009" s="2" t="s">
        <v>32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2.92</v>
      </c>
      <c r="H1009" s="2" t="s">
        <v>12</v>
      </c>
    </row>
    <row r="1010" spans="1:8" x14ac:dyDescent="0.3">
      <c r="A1010" s="1">
        <v>0.64178240740741566</v>
      </c>
      <c r="B1010" s="2" t="s">
        <v>32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2.9200000000000004</v>
      </c>
      <c r="H1010" s="2" t="s">
        <v>12</v>
      </c>
    </row>
    <row r="1011" spans="1:8" x14ac:dyDescent="0.3">
      <c r="A1011" s="1">
        <v>0.64182870370371192</v>
      </c>
      <c r="B1011" s="2" t="s">
        <v>32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2.9000000000000004</v>
      </c>
      <c r="H1011" s="2" t="s">
        <v>12</v>
      </c>
    </row>
    <row r="1012" spans="1:8" x14ac:dyDescent="0.3">
      <c r="A1012" s="1">
        <v>0.64188657407408234</v>
      </c>
      <c r="B1012" s="2" t="s">
        <v>32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2.91</v>
      </c>
      <c r="H1012" s="2" t="s">
        <v>12</v>
      </c>
    </row>
    <row r="1013" spans="1:8" x14ac:dyDescent="0.3">
      <c r="A1013" s="1">
        <v>0.64193287037037861</v>
      </c>
      <c r="B1013" s="2" t="s">
        <v>32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2.92</v>
      </c>
      <c r="H1013" s="2" t="s">
        <v>12</v>
      </c>
    </row>
    <row r="1014" spans="1:8" x14ac:dyDescent="0.3">
      <c r="A1014" s="1">
        <v>0.64199074074074902</v>
      </c>
      <c r="B1014" s="2" t="s">
        <v>32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2.91</v>
      </c>
      <c r="H1014" s="2" t="s">
        <v>12</v>
      </c>
    </row>
    <row r="1015" spans="1:8" x14ac:dyDescent="0.3">
      <c r="A1015" s="1">
        <v>0.64203703703704529</v>
      </c>
      <c r="B1015" s="2" t="s">
        <v>32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2.91</v>
      </c>
      <c r="H1015" s="2" t="s">
        <v>12</v>
      </c>
    </row>
    <row r="1016" spans="1:8" x14ac:dyDescent="0.3">
      <c r="A1016" s="1">
        <v>0.6420949074074157</v>
      </c>
      <c r="B1016" s="2" t="s">
        <v>32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2.91</v>
      </c>
      <c r="H1016" s="2" t="s">
        <v>12</v>
      </c>
    </row>
    <row r="1017" spans="1:8" x14ac:dyDescent="0.3">
      <c r="A1017" s="1">
        <v>0.64214120370371197</v>
      </c>
      <c r="B1017" s="2" t="s">
        <v>32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2.9</v>
      </c>
      <c r="H1017" s="2" t="s">
        <v>12</v>
      </c>
    </row>
    <row r="1018" spans="1:8" x14ac:dyDescent="0.3">
      <c r="A1018" s="1">
        <v>0.64219907407408239</v>
      </c>
      <c r="B1018" s="2" t="s">
        <v>32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2.9</v>
      </c>
      <c r="H1018" s="2" t="s">
        <v>12</v>
      </c>
    </row>
    <row r="1019" spans="1:8" x14ac:dyDescent="0.3">
      <c r="A1019" s="1">
        <v>0.64224537037037865</v>
      </c>
      <c r="B1019" s="2" t="s">
        <v>32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2.91</v>
      </c>
      <c r="H1019" s="2" t="s">
        <v>12</v>
      </c>
    </row>
    <row r="1020" spans="1:8" x14ac:dyDescent="0.3">
      <c r="A1020" s="1">
        <v>0.64230324074074907</v>
      </c>
      <c r="B1020" s="2" t="s">
        <v>32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2.9</v>
      </c>
      <c r="H1020" s="2" t="s">
        <v>12</v>
      </c>
    </row>
    <row r="1021" spans="1:8" x14ac:dyDescent="0.3">
      <c r="A1021" s="1">
        <v>0.64234953703704534</v>
      </c>
      <c r="B1021" s="2" t="s">
        <v>32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2.91</v>
      </c>
      <c r="H1021" s="2" t="s">
        <v>12</v>
      </c>
    </row>
    <row r="1022" spans="1:8" x14ac:dyDescent="0.3">
      <c r="A1022" s="1">
        <v>0.64240740740741575</v>
      </c>
      <c r="B1022" s="2" t="s">
        <v>32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2.92</v>
      </c>
      <c r="H1022" s="2" t="s">
        <v>12</v>
      </c>
    </row>
    <row r="1023" spans="1:8" x14ac:dyDescent="0.3">
      <c r="A1023" s="1">
        <v>0.64245370370371202</v>
      </c>
      <c r="B1023" s="2" t="s">
        <v>32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2.9</v>
      </c>
      <c r="H1023" s="2" t="s">
        <v>12</v>
      </c>
    </row>
    <row r="1024" spans="1:8" x14ac:dyDescent="0.3">
      <c r="A1024" s="1">
        <v>0.64251157407408244</v>
      </c>
      <c r="B1024" s="2" t="s">
        <v>32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2.9</v>
      </c>
      <c r="H1024" s="2" t="s">
        <v>12</v>
      </c>
    </row>
    <row r="1025" spans="1:8" x14ac:dyDescent="0.3">
      <c r="A1025" s="1">
        <v>0.6425578703703787</v>
      </c>
      <c r="B1025" s="2" t="s">
        <v>32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2.91</v>
      </c>
      <c r="H1025" s="2" t="s">
        <v>12</v>
      </c>
    </row>
    <row r="1026" spans="1:8" x14ac:dyDescent="0.3">
      <c r="A1026" s="1">
        <v>0.64261574074074912</v>
      </c>
      <c r="B1026" s="2" t="s">
        <v>32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2.8</v>
      </c>
      <c r="H1026" s="2" t="s">
        <v>12</v>
      </c>
    </row>
    <row r="1027" spans="1:8" x14ac:dyDescent="0.3">
      <c r="A1027" s="1">
        <v>0.64266203703704539</v>
      </c>
      <c r="B1027" s="2" t="s">
        <v>32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2.89</v>
      </c>
      <c r="H1027" s="2" t="s">
        <v>12</v>
      </c>
    </row>
    <row r="1028" spans="1:8" x14ac:dyDescent="0.3">
      <c r="A1028" s="1">
        <v>0.6427199074074158</v>
      </c>
      <c r="B1028" s="2" t="s">
        <v>32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2.88</v>
      </c>
      <c r="H1028" s="2" t="s">
        <v>12</v>
      </c>
    </row>
    <row r="1029" spans="1:8" x14ac:dyDescent="0.3">
      <c r="A1029" s="1">
        <v>0.64276620370371207</v>
      </c>
      <c r="B1029" s="2" t="s">
        <v>32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2.89</v>
      </c>
      <c r="H1029" s="2" t="s">
        <v>12</v>
      </c>
    </row>
    <row r="1030" spans="1:8" x14ac:dyDescent="0.3">
      <c r="A1030" s="1">
        <v>0.64282407407408249</v>
      </c>
      <c r="B1030" s="2" t="s">
        <v>32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2.89</v>
      </c>
      <c r="H1030" s="2" t="s">
        <v>12</v>
      </c>
    </row>
    <row r="1031" spans="1:8" x14ac:dyDescent="0.3">
      <c r="A1031" s="1">
        <v>0.64287037037037875</v>
      </c>
      <c r="B1031" s="2" t="s">
        <v>32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2.88</v>
      </c>
      <c r="H1031" s="2" t="s">
        <v>12</v>
      </c>
    </row>
    <row r="1032" spans="1:8" x14ac:dyDescent="0.3">
      <c r="A1032" s="1">
        <v>0.64292824074074917</v>
      </c>
      <c r="B1032" s="2" t="s">
        <v>32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2.8</v>
      </c>
      <c r="H1032" s="2" t="s">
        <v>12</v>
      </c>
    </row>
    <row r="1033" spans="1:8" x14ac:dyDescent="0.3">
      <c r="A1033" s="1">
        <v>0.64297453703704543</v>
      </c>
      <c r="B1033" s="2" t="s">
        <v>32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2.87</v>
      </c>
      <c r="H1033" s="2" t="s">
        <v>12</v>
      </c>
    </row>
    <row r="1034" spans="1:8" x14ac:dyDescent="0.3">
      <c r="A1034" s="1">
        <v>0.64303240740741585</v>
      </c>
      <c r="B1034" s="2" t="s">
        <v>32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2.8400000000000003</v>
      </c>
      <c r="H1034" s="2" t="s">
        <v>12</v>
      </c>
    </row>
    <row r="1035" spans="1:8" x14ac:dyDescent="0.3">
      <c r="A1035" s="1">
        <v>0.64307870370371212</v>
      </c>
      <c r="B1035" s="2" t="s">
        <v>32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2.8600000000000003</v>
      </c>
      <c r="H1035" s="2" t="s">
        <v>12</v>
      </c>
    </row>
    <row r="1036" spans="1:8" x14ac:dyDescent="0.3">
      <c r="A1036" s="1">
        <v>0.64313657407408253</v>
      </c>
      <c r="B1036" s="2" t="s">
        <v>32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2.79</v>
      </c>
      <c r="H1036" s="2" t="s">
        <v>12</v>
      </c>
    </row>
    <row r="1037" spans="1:8" x14ac:dyDescent="0.3">
      <c r="A1037" s="1">
        <v>0.6431828703703788</v>
      </c>
      <c r="B1037" s="2" t="s">
        <v>32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2.88</v>
      </c>
      <c r="H1037" s="2" t="s">
        <v>12</v>
      </c>
    </row>
    <row r="1038" spans="1:8" x14ac:dyDescent="0.3">
      <c r="A1038" s="1">
        <v>0.64324074074074922</v>
      </c>
      <c r="B1038" s="2" t="s">
        <v>32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2.8</v>
      </c>
      <c r="H1038" s="2" t="s">
        <v>12</v>
      </c>
    </row>
    <row r="1039" spans="1:8" x14ac:dyDescent="0.3">
      <c r="A1039" s="1">
        <v>0.64328703703704548</v>
      </c>
      <c r="B1039" s="2" t="s">
        <v>32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2.86</v>
      </c>
      <c r="H1039" s="2" t="s">
        <v>12</v>
      </c>
    </row>
    <row r="1040" spans="1:8" x14ac:dyDescent="0.3">
      <c r="A1040" s="1">
        <v>0.6433449074074159</v>
      </c>
      <c r="B1040" s="2" t="s">
        <v>32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2.86</v>
      </c>
      <c r="H1040" s="2" t="s">
        <v>12</v>
      </c>
    </row>
    <row r="1041" spans="1:8" x14ac:dyDescent="0.3">
      <c r="A1041" s="1">
        <v>0.64339120370371217</v>
      </c>
      <c r="B1041" s="2" t="s">
        <v>32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2.84</v>
      </c>
      <c r="H1041" s="2" t="s">
        <v>12</v>
      </c>
    </row>
    <row r="1042" spans="1:8" x14ac:dyDescent="0.3">
      <c r="A1042" s="1">
        <v>0.64344907407408258</v>
      </c>
      <c r="B1042" s="2" t="s">
        <v>32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2.8</v>
      </c>
      <c r="H1042" s="2" t="s">
        <v>12</v>
      </c>
    </row>
    <row r="1043" spans="1:8" x14ac:dyDescent="0.3">
      <c r="A1043" s="1">
        <v>0.64349537037037885</v>
      </c>
      <c r="B1043" s="2" t="s">
        <v>32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2.8400000000000003</v>
      </c>
      <c r="H1043" s="2" t="s">
        <v>12</v>
      </c>
    </row>
    <row r="1044" spans="1:8" x14ac:dyDescent="0.3">
      <c r="A1044" s="1">
        <v>0.64355324074074927</v>
      </c>
      <c r="B1044" s="2" t="s">
        <v>32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2.8400000000000003</v>
      </c>
      <c r="H1044" s="2" t="s">
        <v>12</v>
      </c>
    </row>
    <row r="1045" spans="1:8" x14ac:dyDescent="0.3">
      <c r="A1045" s="1">
        <v>0.64359953703704553</v>
      </c>
      <c r="B1045" s="2" t="s">
        <v>32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2.83</v>
      </c>
      <c r="H1045" s="2" t="s">
        <v>12</v>
      </c>
    </row>
    <row r="1046" spans="1:8" x14ac:dyDescent="0.3">
      <c r="A1046" s="1">
        <v>0.64365740740741595</v>
      </c>
      <c r="B1046" s="2" t="s">
        <v>32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2.8</v>
      </c>
      <c r="H1046" s="2" t="s">
        <v>12</v>
      </c>
    </row>
    <row r="1047" spans="1:8" x14ac:dyDescent="0.3">
      <c r="A1047" s="1">
        <v>0.64370370370371222</v>
      </c>
      <c r="B1047" s="2" t="s">
        <v>32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2.82</v>
      </c>
      <c r="H1047" s="2" t="s">
        <v>12</v>
      </c>
    </row>
    <row r="1048" spans="1:8" x14ac:dyDescent="0.3">
      <c r="A1048" s="1">
        <v>0.64376157407408263</v>
      </c>
      <c r="B1048" s="2" t="s">
        <v>32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2.83</v>
      </c>
      <c r="H1048" s="2" t="s">
        <v>12</v>
      </c>
    </row>
    <row r="1049" spans="1:8" x14ac:dyDescent="0.3">
      <c r="A1049" s="1">
        <v>0.6438078703703789</v>
      </c>
      <c r="B1049" s="2" t="s">
        <v>32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2.83</v>
      </c>
      <c r="H1049" s="2" t="s">
        <v>12</v>
      </c>
    </row>
    <row r="1050" spans="1:8" x14ac:dyDescent="0.3">
      <c r="A1050" s="1">
        <v>0.64386574074074931</v>
      </c>
      <c r="B1050" s="2" t="s">
        <v>32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2.8</v>
      </c>
      <c r="H1050" s="2" t="s">
        <v>12</v>
      </c>
    </row>
    <row r="1051" spans="1:8" x14ac:dyDescent="0.3">
      <c r="A1051" s="1">
        <v>0.64391203703704558</v>
      </c>
      <c r="B1051" s="2" t="s">
        <v>32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2.81</v>
      </c>
      <c r="H1051" s="2" t="s">
        <v>12</v>
      </c>
    </row>
    <row r="1052" spans="1:8" x14ac:dyDescent="0.3">
      <c r="A1052" s="1">
        <v>0.643969907407416</v>
      </c>
      <c r="B1052" s="2" t="s">
        <v>32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2.81</v>
      </c>
      <c r="H1052" s="2" t="s">
        <v>12</v>
      </c>
    </row>
    <row r="1053" spans="1:8" x14ac:dyDescent="0.3">
      <c r="A1053" s="1">
        <v>0.64401620370371226</v>
      </c>
      <c r="B1053" s="2" t="s">
        <v>32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2.88</v>
      </c>
      <c r="H1053" s="2" t="s">
        <v>12</v>
      </c>
    </row>
    <row r="1054" spans="1:8" x14ac:dyDescent="0.3">
      <c r="A1054" s="1">
        <v>0.64407407407408268</v>
      </c>
      <c r="B1054" s="2" t="s">
        <v>32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2.8</v>
      </c>
      <c r="H1054" s="2" t="s">
        <v>12</v>
      </c>
    </row>
    <row r="1055" spans="1:8" x14ac:dyDescent="0.3">
      <c r="A1055" s="1">
        <v>0.64412037037037895</v>
      </c>
      <c r="B1055" s="2" t="s">
        <v>32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2.87</v>
      </c>
      <c r="H1055" s="2" t="s">
        <v>12</v>
      </c>
    </row>
    <row r="1056" spans="1:8" x14ac:dyDescent="0.3">
      <c r="A1056" s="1">
        <v>0.64417824074074936</v>
      </c>
      <c r="B1056" s="2" t="s">
        <v>32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2.8000000000000003</v>
      </c>
      <c r="H1056" s="2" t="s">
        <v>12</v>
      </c>
    </row>
    <row r="1057" spans="1:8" x14ac:dyDescent="0.3">
      <c r="A1057" s="1">
        <v>0.64422453703704563</v>
      </c>
      <c r="B1057" s="2" t="s">
        <v>32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2.85</v>
      </c>
      <c r="H1057" s="2" t="s">
        <v>12</v>
      </c>
    </row>
    <row r="1058" spans="1:8" x14ac:dyDescent="0.3">
      <c r="A1058" s="1">
        <v>0.64428240740741605</v>
      </c>
      <c r="B1058" s="2" t="s">
        <v>32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2.7800000000000002</v>
      </c>
      <c r="H1058" s="2" t="s">
        <v>12</v>
      </c>
    </row>
    <row r="1059" spans="1:8" x14ac:dyDescent="0.3">
      <c r="A1059" s="1">
        <v>0.64432870370371231</v>
      </c>
      <c r="B1059" s="2" t="s">
        <v>32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2.84</v>
      </c>
      <c r="H1059" s="2" t="s">
        <v>12</v>
      </c>
    </row>
    <row r="1060" spans="1:8" x14ac:dyDescent="0.3">
      <c r="A1060" s="1">
        <v>0.64438657407408273</v>
      </c>
      <c r="B1060" s="2" t="s">
        <v>32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2.79</v>
      </c>
      <c r="H1060" s="2" t="s">
        <v>12</v>
      </c>
    </row>
    <row r="1061" spans="1:8" x14ac:dyDescent="0.3">
      <c r="A1061" s="1">
        <v>0.644432870370379</v>
      </c>
      <c r="B1061" s="2" t="s">
        <v>32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2.8200000000000003</v>
      </c>
      <c r="H1061" s="2" t="s">
        <v>12</v>
      </c>
    </row>
    <row r="1062" spans="1:8" x14ac:dyDescent="0.3">
      <c r="A1062" s="1">
        <v>0.64449074074074941</v>
      </c>
      <c r="B1062" s="2" t="s">
        <v>32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2.7600000000000002</v>
      </c>
      <c r="H1062" s="2" t="s">
        <v>12</v>
      </c>
    </row>
    <row r="1063" spans="1:8" x14ac:dyDescent="0.3">
      <c r="A1063" s="1">
        <v>0.64453703703704568</v>
      </c>
      <c r="B1063" s="2" t="s">
        <v>32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2.81</v>
      </c>
      <c r="H1063" s="2" t="s">
        <v>12</v>
      </c>
    </row>
    <row r="4662" spans="10:10" x14ac:dyDescent="0.3">
      <c r="J4662"/>
    </row>
    <row r="4683" spans="17:41" x14ac:dyDescent="0.3">
      <c r="Q4683" s="1"/>
      <c r="Y4683" s="1"/>
      <c r="AG4683" s="1"/>
      <c r="AO4683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A90-13C4-4F52-9A97-F167BC74B1C2}">
  <dimension ref="A1:CX4722"/>
  <sheetViews>
    <sheetView topLeftCell="J1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10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102" x14ac:dyDescent="0.3">
      <c r="A2" s="1">
        <v>0.5923842592592593</v>
      </c>
      <c r="B2" s="2" t="s">
        <v>33</v>
      </c>
      <c r="C2" s="2" t="s">
        <v>8</v>
      </c>
      <c r="D2" s="2" t="s">
        <v>9</v>
      </c>
      <c r="E2" s="2" t="s">
        <v>10</v>
      </c>
      <c r="F2" s="2" t="s">
        <v>11</v>
      </c>
      <c r="G2">
        <v>3.48</v>
      </c>
      <c r="H2" s="2" t="s">
        <v>12</v>
      </c>
      <c r="J2" s="8">
        <f>calculoesp3!E2</f>
        <v>3.59</v>
      </c>
      <c r="K2" s="6">
        <f>calculoesp3!F2</f>
        <v>5</v>
      </c>
      <c r="L2" s="9">
        <f>calculoesp3!G2</f>
        <v>4.6210720887245845E-3</v>
      </c>
      <c r="N2" s="41"/>
      <c r="O2" s="42"/>
      <c r="Q2" s="43"/>
      <c r="R2" s="43"/>
      <c r="T2" s="8"/>
      <c r="U2" s="8" t="s">
        <v>58</v>
      </c>
      <c r="V2" s="8" t="s">
        <v>59</v>
      </c>
      <c r="W2" s="8" t="s">
        <v>60</v>
      </c>
    </row>
    <row r="3" spans="1:102" x14ac:dyDescent="0.3">
      <c r="A3" s="1">
        <v>0.59243055555555557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8">
        <f>calculoesp3!E3</f>
        <v>3.58</v>
      </c>
      <c r="K3" s="7">
        <f>calculoesp3!F3</f>
        <v>2</v>
      </c>
      <c r="L3" s="9">
        <f>calculoesp3!G3</f>
        <v>1.8484288354898336E-3</v>
      </c>
      <c r="N3" s="10" t="s">
        <v>40</v>
      </c>
      <c r="O3" s="11">
        <f>calculoesp3!R3/calculoesp3!R8</f>
        <v>0.91228070175438591</v>
      </c>
      <c r="Q3" s="43"/>
      <c r="R3" s="43"/>
      <c r="T3" s="8" t="s">
        <v>58</v>
      </c>
      <c r="U3" s="10">
        <f>O3</f>
        <v>0.91228070175438591</v>
      </c>
      <c r="V3" s="12">
        <f>O7</f>
        <v>0.13631522896698617</v>
      </c>
      <c r="W3" s="13">
        <f>O11</f>
        <v>0</v>
      </c>
      <c r="Y3" s="14"/>
    </row>
    <row r="4" spans="1:102" x14ac:dyDescent="0.3">
      <c r="A4" s="1">
        <v>0.59248842592592588</v>
      </c>
      <c r="B4" s="2" t="s">
        <v>33</v>
      </c>
      <c r="C4" s="2" t="s">
        <v>8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  <c r="J4" s="8">
        <f>calculoesp3!E4</f>
        <v>3.57</v>
      </c>
      <c r="K4" s="7">
        <f>calculoesp3!F4</f>
        <v>4</v>
      </c>
      <c r="L4" s="9">
        <f>calculoesp3!G4</f>
        <v>3.6968576709796672E-3</v>
      </c>
      <c r="N4" s="10" t="s">
        <v>41</v>
      </c>
      <c r="O4" s="15">
        <f>calculoesp3!R5/calculoesp3!R8</f>
        <v>8.771929824561403E-2</v>
      </c>
      <c r="Q4" s="8" t="s">
        <v>58</v>
      </c>
      <c r="R4" s="16">
        <f>SUM(L2:L35)</f>
        <v>0.16635859519408502</v>
      </c>
      <c r="T4" s="8" t="s">
        <v>59</v>
      </c>
      <c r="U4" s="10">
        <f>O4</f>
        <v>8.771929824561403E-2</v>
      </c>
      <c r="V4" s="12">
        <f>O8</f>
        <v>0.85942492012779548</v>
      </c>
      <c r="W4" s="13">
        <f>O12</f>
        <v>0.87209302325581395</v>
      </c>
    </row>
    <row r="5" spans="1:102" x14ac:dyDescent="0.3">
      <c r="A5" s="1">
        <v>0.59253472222222225</v>
      </c>
      <c r="B5" s="2" t="s">
        <v>33</v>
      </c>
      <c r="C5" s="2" t="s">
        <v>8</v>
      </c>
      <c r="D5" s="2" t="s">
        <v>9</v>
      </c>
      <c r="E5" s="2" t="s">
        <v>10</v>
      </c>
      <c r="F5" s="2" t="s">
        <v>11</v>
      </c>
      <c r="G5">
        <v>3.57</v>
      </c>
      <c r="H5" s="2" t="s">
        <v>12</v>
      </c>
      <c r="J5" s="8">
        <f>calculoesp3!E5</f>
        <v>3.55</v>
      </c>
      <c r="K5" s="7">
        <f>calculoesp3!F5</f>
        <v>2</v>
      </c>
      <c r="L5" s="9">
        <f>calculoesp3!G5</f>
        <v>1.8484288354898336E-3</v>
      </c>
      <c r="N5" s="10" t="s">
        <v>52</v>
      </c>
      <c r="O5" s="17">
        <f>calculoesp3!R7/calculoesp3!R8</f>
        <v>0</v>
      </c>
      <c r="Q5" s="8" t="s">
        <v>59</v>
      </c>
      <c r="R5" s="16">
        <f>SUM(L36:L75)</f>
        <v>0.81977818853974127</v>
      </c>
      <c r="T5" s="8" t="s">
        <v>60</v>
      </c>
      <c r="U5" s="10">
        <f>O5</f>
        <v>0</v>
      </c>
      <c r="V5" s="12">
        <f>O9</f>
        <v>4.2598509052183178E-3</v>
      </c>
      <c r="W5" s="13">
        <f>O13</f>
        <v>0.12790697674418605</v>
      </c>
    </row>
    <row r="6" spans="1:102" x14ac:dyDescent="0.3">
      <c r="A6" s="1">
        <v>0.59259259259259267</v>
      </c>
      <c r="B6" s="2" t="s">
        <v>33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calculoesp3!E6</f>
        <v>3.54</v>
      </c>
      <c r="K6" s="7">
        <f>calculoesp3!F6</f>
        <v>1</v>
      </c>
      <c r="L6" s="9">
        <f>calculoesp3!G6</f>
        <v>9.2421441774491681E-4</v>
      </c>
      <c r="N6" s="8"/>
      <c r="O6" s="18">
        <f>SUM(O3:O5)</f>
        <v>1</v>
      </c>
      <c r="Q6" s="8" t="s">
        <v>60</v>
      </c>
      <c r="R6" s="16">
        <f>SUM(L76:L78)</f>
        <v>1.3863216266173754E-2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102" x14ac:dyDescent="0.3">
      <c r="A7" s="1">
        <v>0.59263888888888894</v>
      </c>
      <c r="B7" s="2" t="s">
        <v>33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8">
        <f>calculoesp3!E7</f>
        <v>3.53</v>
      </c>
      <c r="K7" s="7">
        <f>calculoesp3!F7</f>
        <v>4</v>
      </c>
      <c r="L7" s="9">
        <f>calculoesp3!G7</f>
        <v>3.6968576709796672E-3</v>
      </c>
      <c r="N7" s="12" t="s">
        <v>42</v>
      </c>
      <c r="O7" s="20">
        <f>calculoesp3!S3/calculoesp3!S8</f>
        <v>0.13631522896698617</v>
      </c>
      <c r="R7" s="21">
        <f>SUM(R4:R6)</f>
        <v>1</v>
      </c>
    </row>
    <row r="8" spans="1:102" x14ac:dyDescent="0.3">
      <c r="A8" s="1">
        <v>0.59269675925925924</v>
      </c>
      <c r="B8" s="2" t="s">
        <v>33</v>
      </c>
      <c r="C8" s="2" t="s">
        <v>8</v>
      </c>
      <c r="D8" s="2" t="s">
        <v>9</v>
      </c>
      <c r="E8" s="2" t="s">
        <v>10</v>
      </c>
      <c r="F8" s="2" t="s">
        <v>11</v>
      </c>
      <c r="G8">
        <v>3.57</v>
      </c>
      <c r="H8" s="2" t="s">
        <v>12</v>
      </c>
      <c r="J8" s="8">
        <f>calculoesp3!E8</f>
        <v>3.52</v>
      </c>
      <c r="K8" s="7">
        <f>calculoesp3!F8</f>
        <v>4</v>
      </c>
      <c r="L8" s="9">
        <f>calculoesp3!G8</f>
        <v>3.6968576709796672E-3</v>
      </c>
      <c r="N8" s="12" t="s">
        <v>43</v>
      </c>
      <c r="O8" s="22">
        <f>calculoesp3!S5/calculoesp3!S8</f>
        <v>0.85942492012779548</v>
      </c>
      <c r="Y8" s="23"/>
    </row>
    <row r="9" spans="1:102" x14ac:dyDescent="0.3">
      <c r="A9" s="1">
        <v>0.59274305555555562</v>
      </c>
      <c r="B9" s="2" t="s">
        <v>33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8">
        <f>calculoesp3!E9</f>
        <v>3.51</v>
      </c>
      <c r="K9" s="7">
        <f>calculoesp3!F9</f>
        <v>7</v>
      </c>
      <c r="L9" s="9">
        <f>calculoesp3!G9</f>
        <v>6.4695009242144181E-3</v>
      </c>
      <c r="N9" s="12" t="s">
        <v>53</v>
      </c>
      <c r="O9" s="22">
        <f>calculoesp3!S7/calculoesp3!S8</f>
        <v>4.2598509052183178E-3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102" x14ac:dyDescent="0.3">
      <c r="A10" s="1">
        <v>0.59280092592592604</v>
      </c>
      <c r="B10" s="2" t="s">
        <v>33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3.59</v>
      </c>
      <c r="H10" s="2" t="s">
        <v>12</v>
      </c>
      <c r="J10" s="8">
        <f>calculoesp3!E10</f>
        <v>3.5</v>
      </c>
      <c r="K10" s="7">
        <f>calculoesp3!F10</f>
        <v>11</v>
      </c>
      <c r="L10" s="9">
        <f>calculoesp3!G10</f>
        <v>1.0166358595194085E-2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  <c r="BX10" s="8">
        <v>57</v>
      </c>
      <c r="BY10" s="8">
        <v>58</v>
      </c>
      <c r="BZ10" s="8">
        <v>59</v>
      </c>
      <c r="CA10" s="8">
        <v>60</v>
      </c>
      <c r="CB10" s="8">
        <v>61</v>
      </c>
      <c r="CC10" s="8">
        <v>62</v>
      </c>
      <c r="CD10" s="8">
        <v>63</v>
      </c>
      <c r="CE10" s="8">
        <v>64</v>
      </c>
      <c r="CF10" s="8">
        <v>65</v>
      </c>
      <c r="CG10" s="8">
        <v>66</v>
      </c>
      <c r="CH10" s="8">
        <v>67</v>
      </c>
      <c r="CI10" s="8">
        <v>68</v>
      </c>
      <c r="CJ10" s="8">
        <v>69</v>
      </c>
      <c r="CK10" s="8">
        <v>70</v>
      </c>
      <c r="CL10" s="8">
        <v>71</v>
      </c>
      <c r="CM10" s="8">
        <v>72</v>
      </c>
      <c r="CN10" s="8">
        <v>73</v>
      </c>
      <c r="CO10" s="8">
        <v>74</v>
      </c>
      <c r="CP10" s="8">
        <v>75</v>
      </c>
      <c r="CQ10" s="8">
        <v>76</v>
      </c>
      <c r="CR10" s="8">
        <v>77</v>
      </c>
      <c r="CS10" s="8">
        <v>78</v>
      </c>
      <c r="CT10" s="8">
        <v>79</v>
      </c>
      <c r="CU10" s="8">
        <v>80</v>
      </c>
      <c r="CV10" s="8">
        <v>81</v>
      </c>
      <c r="CW10" s="8">
        <v>82</v>
      </c>
      <c r="CX10" s="8">
        <v>83</v>
      </c>
    </row>
    <row r="11" spans="1:102" x14ac:dyDescent="0.3">
      <c r="A11" s="1">
        <v>0.5928472222222223</v>
      </c>
      <c r="B11" s="2" t="s">
        <v>33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3.58</v>
      </c>
      <c r="H11" s="2" t="s">
        <v>12</v>
      </c>
      <c r="J11" s="8">
        <f>calculoesp3!E11</f>
        <v>3.49</v>
      </c>
      <c r="K11" s="7">
        <f>calculoesp3!F11</f>
        <v>5</v>
      </c>
      <c r="L11" s="9">
        <f>calculoesp3!G11</f>
        <v>4.6210720887245845E-3</v>
      </c>
      <c r="N11" s="13" t="s">
        <v>54</v>
      </c>
      <c r="O11" s="25">
        <f>calculoesp3!T3/calculoesp3!T8</f>
        <v>0</v>
      </c>
      <c r="T11" s="16" cm="1">
        <f t="array" ref="T11:T13">MMULT($U$3:$W$5,R4:R6)</f>
        <v>0.26351398743946969</v>
      </c>
      <c r="U11" s="16" cm="1">
        <f t="array" ref="U11:U13">MMULT($U$3:$W$5,_xlfn.ANCHORARRAY(T11))</f>
        <v>0.34007523947873775</v>
      </c>
      <c r="V11" s="16" cm="1">
        <f t="array" ref="V11:V13">MMULT($U$3:$W$5,_xlfn.ANCHORARRAY(U11))</f>
        <v>0.39968546122736354</v>
      </c>
      <c r="W11" s="16" cm="1">
        <f t="array" ref="W11:W13">MMULT($U$3:$W$5,_xlfn.ANCHORARRAY(V11))</f>
        <v>0.44601028723523362</v>
      </c>
      <c r="X11" s="16" cm="1">
        <f t="array" ref="X11:X13">MMULT($U$3:$W$5,_xlfn.ANCHORARRAY(W11))</f>
        <v>0.48199994255443074</v>
      </c>
      <c r="Y11" s="16" cm="1">
        <f t="array" ref="Y11:Y13">MMULT($U$3:$W$5,_xlfn.ANCHORARRAY(X11))</f>
        <v>0.50995891277296723</v>
      </c>
      <c r="Z11" s="16" cm="1">
        <f t="array" ref="Z11:Z13">MMULT($U$3:$W$5,_xlfn.ANCHORARRAY(Y11))</f>
        <v>0.53167899330419965</v>
      </c>
      <c r="AA11" s="16" cm="1">
        <f t="array" ref="AA11:AA13">MMULT($U$3:$W$5,_xlfn.ANCHORARRAY(Z11))</f>
        <v>0.54855233810587567</v>
      </c>
      <c r="AB11" s="16" cm="1">
        <f t="array" ref="AB11:AB13">MMULT($U$3:$W$5,_xlfn.ANCHORARRAY(AA11))</f>
        <v>0.5616604714575697</v>
      </c>
      <c r="AC11" s="16" cm="1">
        <f t="array" ref="AC11:AC13">MMULT($U$3:$W$5,_xlfn.ANCHORARRAY(AB11))</f>
        <v>0.57184358316136386</v>
      </c>
      <c r="AD11" s="16" cm="1">
        <f t="array" ref="AD11:AD13">MMULT($U$3:$W$5,_xlfn.ANCHORARRAY(AC11))</f>
        <v>0.57975437874985303</v>
      </c>
      <c r="AE11" s="16" cm="1">
        <f t="array" ref="AE11:AE13">MMULT($U$3:$W$5,_xlfn.ANCHORARRAY(AD11))</f>
        <v>0.58589991545979259</v>
      </c>
      <c r="AF11" s="16" cm="1">
        <f t="array" ref="AF11:AF13">MMULT($U$3:$W$5,_xlfn.ANCHORARRAY(AE11))</f>
        <v>0.59067410296424572</v>
      </c>
      <c r="AG11" s="16" cm="1">
        <f t="array" ref="AG11:AG13">MMULT($U$3:$W$5,_xlfn.ANCHORARRAY(AF11))</f>
        <v>0.59438295174394562</v>
      </c>
      <c r="AH11" s="16" cm="1">
        <f t="array" ref="AH11:AH13">MMULT($U$3:$W$5,_xlfn.ANCHORARRAY(AG11))</f>
        <v>0.5972641874008634</v>
      </c>
      <c r="AI11" s="16" cm="1">
        <f t="array" ref="AI11:AI13">MMULT($U$3:$W$5,_xlfn.ANCHORARRAY(AH11))</f>
        <v>0.59950248812537088</v>
      </c>
      <c r="AJ11" s="16" cm="1">
        <f t="array" ref="AJ11:AJ13">MMULT($U$3:$W$5,_xlfn.ANCHORARRAY(AI11))</f>
        <v>0.60124132199038338</v>
      </c>
      <c r="AK11" s="16" cm="1">
        <f t="array" ref="AK11:AK13">MMULT($U$3:$W$5,_xlfn.ANCHORARRAY(AJ11))</f>
        <v>0.60259214280592832</v>
      </c>
      <c r="AL11" s="16" cm="1">
        <f t="array" ref="AL11:AL13">MMULT($U$3:$W$5,_xlfn.ANCHORARRAY(AK11))</f>
        <v>0.60364153395963505</v>
      </c>
      <c r="AM11" s="16" cm="1">
        <f t="array" ref="AM11:AM13">MMULT($U$3:$W$5,_xlfn.ANCHORARRAY(AL11))</f>
        <v>0.60445675814096633</v>
      </c>
      <c r="AN11" s="16" cm="1">
        <f t="array" ref="AN11:AN13">MMULT($U$3:$W$5,_xlfn.ANCHORARRAY(AM11))</f>
        <v>0.60509006866915183</v>
      </c>
      <c r="AO11" s="16" cm="1">
        <f t="array" ref="AO11:AO13">MMULT($U$3:$W$5,_xlfn.ANCHORARRAY(AN11))</f>
        <v>0.60558205876745286</v>
      </c>
      <c r="AP11" s="16" cm="1">
        <f t="array" ref="AP11:AP13">MMULT($U$3:$W$5,_xlfn.ANCHORARRAY(AO11))</f>
        <v>0.60596426346175947</v>
      </c>
      <c r="AQ11" s="16" cm="1">
        <f t="array" ref="AQ11:AQ13">MMULT($U$3:$W$5,_xlfn.ANCHORARRAY(AP11))</f>
        <v>0.60626118087707837</v>
      </c>
      <c r="AR11" s="16" cm="1">
        <f t="array" ref="AR11:AR13">MMULT($U$3:$W$5,_xlfn.ANCHORARRAY(AQ11))</f>
        <v>0.60649184249069243</v>
      </c>
      <c r="AS11" s="16" cm="1">
        <f t="array" ref="AS11:AS13">MMULT($U$3:$W$5,_xlfn.ANCHORARRAY(AR11))</f>
        <v>0.60667103299030634</v>
      </c>
      <c r="AT11" s="16" cm="1">
        <f t="array" ref="AT11:AT13">MMULT($U$3:$W$5,_xlfn.ANCHORARRAY(AS11))</f>
        <v>0.60681023792626765</v>
      </c>
      <c r="AU11" s="16" cm="1">
        <f t="array" ref="AU11:AU13">MMULT($U$3:$W$5,_xlfn.ANCHORARRAY(AT11))</f>
        <v>0.60691837989940645</v>
      </c>
      <c r="AV11" s="16" cm="1">
        <f t="array" ref="AV11:AV13">MMULT($U$3:$W$5,_xlfn.ANCHORARRAY(AU11))</f>
        <v>0.60700239047183058</v>
      </c>
      <c r="AW11" s="16" cm="1">
        <f t="array" ref="AW11:AW13">MMULT($U$3:$W$5,_xlfn.ANCHORARRAY(AV11))</f>
        <v>0.60706765445836763</v>
      </c>
      <c r="AX11" s="16" cm="1">
        <f t="array" ref="AX11:AX13">MMULT($U$3:$W$5,_xlfn.ANCHORARRAY(AW11))</f>
        <v>0.60711835507634704</v>
      </c>
      <c r="AY11" s="16" cm="1">
        <f t="array" ref="AY11:AY13">MMULT($U$3:$W$5,_xlfn.ANCHORARRAY(AX11))</f>
        <v>0.60715774207674167</v>
      </c>
      <c r="AZ11" s="16" cm="1">
        <f t="array" ref="AZ11:AZ13">MMULT($U$3:$W$5,_xlfn.ANCHORARRAY(AY11))</f>
        <v>0.60718834004303712</v>
      </c>
      <c r="BA11" s="16" cm="1">
        <f t="array" ref="BA11:BA13">MMULT($U$3:$W$5,_xlfn.ANCHORARRAY(AZ11))</f>
        <v>0.60721211020913346</v>
      </c>
      <c r="BB11" s="16" cm="1">
        <f t="array" ref="BB11:BB13">MMULT($U$3:$W$5,_xlfn.ANCHORARRAY(BA11))</f>
        <v>0.60723057616830178</v>
      </c>
      <c r="BC11" s="16" cm="1">
        <f t="array" ref="BC11:BC13">MMULT($U$3:$W$5,_xlfn.ANCHORARRAY(BB11))</f>
        <v>0.60724492153074583</v>
      </c>
      <c r="BD11" s="16" cm="1">
        <f t="array" ref="BD11:BD13">MMULT($U$3:$W$5,_xlfn.ANCHORARRAY(BC11))</f>
        <v>0.60725606578931235</v>
      </c>
      <c r="BE11" s="16" cm="1">
        <f t="array" ref="BE11:BE13">MMULT($U$3:$W$5,_xlfn.ANCHORARRAY(BD11))</f>
        <v>0.6072647232561057</v>
      </c>
      <c r="BF11" s="16" cm="1">
        <f t="array" ref="BF11:BF13">MMULT($U$3:$W$5,_xlfn.ANCHORARRAY(BE11))</f>
        <v>0.6072714488476586</v>
      </c>
      <c r="BG11" s="16" cm="1">
        <f t="array" ref="BG11:BG13">MMULT($U$3:$W$5,_xlfn.ANCHORARRAY(BF11))</f>
        <v>0.60727667365334537</v>
      </c>
      <c r="BH11" s="16" cm="1">
        <f t="array" ref="BH11:BH13">MMULT($U$3:$W$5,_xlfn.ANCHORARRAY(BG11))</f>
        <v>0.60728073256686266</v>
      </c>
      <c r="BI11" s="16" cm="1">
        <f t="array" ref="BI11:BI13">MMULT($U$3:$W$5,_xlfn.ANCHORARRAY(BH11))</f>
        <v>0.60728388575186665</v>
      </c>
      <c r="BJ11" s="16" cm="1">
        <f t="array" ref="BJ11:BJ13">MMULT($U$3:$W$5,_xlfn.ANCHORARRAY(BI11))</f>
        <v>0.60728633531764997</v>
      </c>
      <c r="BK11" s="16" cm="1">
        <f t="array" ref="BK11:BK13">MMULT($U$3:$W$5,_xlfn.ANCHORARRAY(BJ11))</f>
        <v>0.60728823827371481</v>
      </c>
      <c r="BL11" s="16" cm="1">
        <f t="array" ref="BL11:BL13">MMULT($U$3:$W$5,_xlfn.ANCHORARRAY(BK11))</f>
        <v>0.60728971659359066</v>
      </c>
      <c r="BM11" s="16" cm="1">
        <f t="array" ref="BM11:BM13">MMULT($U$3:$W$5,_xlfn.ANCHORARRAY(BL11))</f>
        <v>0.60729086503295604</v>
      </c>
      <c r="BN11" s="16" cm="1">
        <f t="array" ref="BN11:BN13">MMULT($U$3:$W$5,_xlfn.ANCHORARRAY(BM11))</f>
        <v>0.60729175720318074</v>
      </c>
      <c r="BO11" s="16" cm="1">
        <f t="array" ref="BO11:BO13">MMULT($U$3:$W$5,_xlfn.ANCHORARRAY(BN11))</f>
        <v>0.60729245028958467</v>
      </c>
      <c r="BP11" s="16" cm="1">
        <f t="array" ref="BP11:BP13">MMULT($U$3:$W$5,_xlfn.ANCHORARRAY(BO11))</f>
        <v>0.60729298871683768</v>
      </c>
      <c r="BQ11" s="16" cm="1">
        <f t="array" ref="BQ11:BQ13">MMULT($U$3:$W$5,_xlfn.ANCHORARRAY(BP11))</f>
        <v>0.60729340699644196</v>
      </c>
      <c r="BR11" s="16" cm="1">
        <f t="array" ref="BR11:BR13">MMULT($U$3:$W$5,_xlfn.ANCHORARRAY(BQ11))</f>
        <v>0.60729373193881142</v>
      </c>
      <c r="BS11" s="16" cm="1">
        <f t="array" ref="BS11:BS13">MMULT($U$3:$W$5,_xlfn.ANCHORARRAY(BR11))</f>
        <v>0.60729398437173521</v>
      </c>
      <c r="BT11" s="16" cm="1">
        <f t="array" ref="BT11:BT13">MMULT($U$3:$W$5,_xlfn.ANCHORARRAY(BS11))</f>
        <v>0.60729418047537387</v>
      </c>
      <c r="BU11" s="16" cm="1">
        <f t="array" ref="BU11:BU13">MMULT($U$3:$W$5,_xlfn.ANCHORARRAY(BT11))</f>
        <v>0.60729433281935707</v>
      </c>
      <c r="BV11" s="16" cm="1">
        <f t="array" ref="BV11:BV13">MMULT($U$3:$W$5,_xlfn.ANCHORARRAY(BU11))</f>
        <v>0.60729445116845748</v>
      </c>
      <c r="BW11" s="16" cm="1">
        <f t="array" ref="BW11:BW13">MMULT($U$3:$W$5,_xlfn.ANCHORARRAY(BV11))</f>
        <v>0.60729454310848197</v>
      </c>
      <c r="BX11" s="16" cm="1">
        <f t="array" ref="BX11:BX13">MMULT($U$3:$W$5,_xlfn.ANCHORARRAY(BW11))</f>
        <v>0.60729461453249867</v>
      </c>
      <c r="BY11" s="16" cm="1">
        <f t="array" ref="BY11:BY13">MMULT($U$3:$W$5,_xlfn.ANCHORARRAY(BX11))</f>
        <v>0.60729467001856341</v>
      </c>
      <c r="BZ11" s="16" cm="1">
        <f t="array" ref="BZ11:BZ13">MMULT($U$3:$W$5,_xlfn.ANCHORARRAY(BY11))</f>
        <v>0.60729471312315941</v>
      </c>
      <c r="CA11" s="16" cm="1">
        <f t="array" ref="CA11:CA13">MMULT($U$3:$W$5,_xlfn.ANCHORARRAY(BZ11))</f>
        <v>0.60729474660915639</v>
      </c>
      <c r="CB11" s="16" cm="1">
        <f t="array" ref="CB11:CB13">MMULT($U$3:$W$5,_xlfn.ANCHORARRAY(CA11))</f>
        <v>0.60729477262290188</v>
      </c>
      <c r="CC11" s="16" cm="1">
        <f t="array" ref="CC11:CC13">MMULT($U$3:$W$5,_xlfn.ANCHORARRAY(CB11))</f>
        <v>0.60729479283179577</v>
      </c>
      <c r="CD11" s="16" cm="1">
        <f t="array" ref="CD11:CD13">MMULT($U$3:$W$5,_xlfn.ANCHORARRAY(CC11))</f>
        <v>0.6072948085311648</v>
      </c>
      <c r="CE11" s="16" cm="1">
        <f t="array" ref="CE11:CE13">MMULT($U$3:$W$5,_xlfn.ANCHORARRAY(CD11))</f>
        <v>0.60729482072728935</v>
      </c>
      <c r="CF11" s="16" cm="1">
        <f t="array" ref="CF11:CF13">MMULT($U$3:$W$5,_xlfn.ANCHORARRAY(CE11))</f>
        <v>0.60729483020190289</v>
      </c>
      <c r="CG11" s="16" cm="1">
        <f t="array" ref="CG11:CG13">MMULT($U$3:$W$5,_xlfn.ANCHORARRAY(CF11))</f>
        <v>0.60729483756229852</v>
      </c>
      <c r="CH11" s="16" cm="1">
        <f t="array" ref="CH11:CH13">MMULT($U$3:$W$5,_xlfn.ANCHORARRAY(CG11))</f>
        <v>0.60729484328025451</v>
      </c>
      <c r="CI11" s="16" cm="1">
        <f t="array" ref="CI11:CI13">MMULT($U$3:$W$5,_xlfn.ANCHORARRAY(CH11))</f>
        <v>0.60729484772227404</v>
      </c>
      <c r="CJ11" s="16" cm="1">
        <f t="array" ref="CJ11:CJ13">MMULT($U$3:$W$5,_xlfn.ANCHORARRAY(CI11))</f>
        <v>0.60729485117307669</v>
      </c>
      <c r="CK11" s="16" cm="1">
        <f t="array" ref="CK11:CK13">MMULT($U$3:$W$5,_xlfn.ANCHORARRAY(CJ11))</f>
        <v>0.60729485385384796</v>
      </c>
      <c r="CL11" s="16" cm="1">
        <f t="array" ref="CL11:CL13">MMULT($U$3:$W$5,_xlfn.ANCHORARRAY(CK11))</f>
        <v>0.60729485593641708</v>
      </c>
      <c r="CM11" s="16" cm="1">
        <f t="array" ref="CM11:CM13">MMULT($U$3:$W$5,_xlfn.ANCHORARRAY(CL11))</f>
        <v>0.60729485755427015</v>
      </c>
      <c r="CN11" s="16" cm="1">
        <f t="array" ref="CN11:CN13">MMULT($U$3:$W$5,_xlfn.ANCHORARRAY(CM11))</f>
        <v>0.60729485881110645</v>
      </c>
      <c r="CO11" s="16" cm="1">
        <f t="array" ref="CO11:CO13">MMULT($U$3:$W$5,_xlfn.ANCHORARRAY(CN11))</f>
        <v>0.60729485978748532</v>
      </c>
      <c r="CP11" s="16" cm="1">
        <f t="array" ref="CP11:CP13">MMULT($U$3:$W$5,_xlfn.ANCHORARRAY(CO11))</f>
        <v>0.60729486054598958</v>
      </c>
      <c r="CQ11" s="16" cm="1">
        <f t="array" ref="CQ11:CQ13">MMULT($U$3:$W$5,_xlfn.ANCHORARRAY(CP11))</f>
        <v>0.60729486113523701</v>
      </c>
      <c r="CR11" s="16" cm="1">
        <f t="array" ref="CR11:CR13">MMULT($U$3:$W$5,_xlfn.ANCHORARRAY(CQ11))</f>
        <v>0.6072948615929965</v>
      </c>
      <c r="CS11" s="16" cm="1">
        <f t="array" ref="CS11:CS13">MMULT($U$3:$W$5,_xlfn.ANCHORARRAY(CR11))</f>
        <v>0.60729486194860904</v>
      </c>
      <c r="CT11" s="16" cm="1">
        <f t="array" ref="CT11:CT13">MMULT($U$3:$W$5,_xlfn.ANCHORARRAY(CS11))</f>
        <v>0.60729486222486817</v>
      </c>
      <c r="CU11" s="16" cm="1">
        <f t="array" ref="CU11:CU13">MMULT($U$3:$W$5,_xlfn.ANCHORARRAY(CT11))</f>
        <v>0.60729486243948139</v>
      </c>
      <c r="CV11" s="16" cm="1">
        <f t="array" ref="CV11:CV13">MMULT($U$3:$W$5,_xlfn.ANCHORARRAY(CU11))</f>
        <v>0.60729486260620458</v>
      </c>
      <c r="CW11" s="16" cm="1">
        <f t="array" ref="CW11:CW13">MMULT($U$3:$W$5,_xlfn.ANCHORARRAY(CV11))</f>
        <v>0.60729486273572419</v>
      </c>
      <c r="CX11" s="16" cm="1">
        <f t="array" ref="CX11:CX13">MMULT($U$3:$W$5,_xlfn.ANCHORARRAY(CW11))</f>
        <v>0.60729486283634215</v>
      </c>
    </row>
    <row r="12" spans="1:102" x14ac:dyDescent="0.3">
      <c r="A12" s="1">
        <v>0.59290509259259261</v>
      </c>
      <c r="B12" s="2" t="s">
        <v>33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3.59</v>
      </c>
      <c r="H12" s="2" t="s">
        <v>12</v>
      </c>
      <c r="J12" s="8">
        <f>calculoesp3!E12</f>
        <v>3.48</v>
      </c>
      <c r="K12" s="7">
        <f>calculoesp3!F12</f>
        <v>2</v>
      </c>
      <c r="L12" s="9">
        <f>calculoesp3!G12</f>
        <v>1.8484288354898336E-3</v>
      </c>
      <c r="N12" s="13" t="s">
        <v>55</v>
      </c>
      <c r="O12" s="26">
        <f>calculoesp3!T5/calculoesp3!T8</f>
        <v>0.87209302325581395</v>
      </c>
      <c r="T12" s="16">
        <v>0.73122067762144394</v>
      </c>
      <c r="U12" s="16">
        <v>0.65613639638217813</v>
      </c>
      <c r="V12" s="16">
        <v>0.59703493734672475</v>
      </c>
      <c r="W12" s="16">
        <v>0.55102694904314853</v>
      </c>
      <c r="X12" s="16">
        <v>0.51527380664744837</v>
      </c>
      <c r="Y12" s="16">
        <v>0.48749739113791596</v>
      </c>
      <c r="Z12" s="16">
        <v>0.46591898401635462</v>
      </c>
      <c r="AA12" s="16">
        <v>0.44915568102930459</v>
      </c>
      <c r="AB12" s="16">
        <v>0.4361330319648386</v>
      </c>
      <c r="AC12" s="16">
        <v>0.42601632884118856</v>
      </c>
      <c r="AD12" s="16">
        <v>0.41815712302037455</v>
      </c>
      <c r="AE12" s="16">
        <v>0.41205166404667937</v>
      </c>
      <c r="AF12" s="16">
        <v>0.40730861110923977</v>
      </c>
      <c r="AG12" s="16">
        <v>0.40362394935622781</v>
      </c>
      <c r="AH12" s="16">
        <v>0.400761503498474</v>
      </c>
      <c r="AI12" s="16">
        <v>0.39853779971294956</v>
      </c>
      <c r="AJ12" s="16">
        <v>0.3968103055448558</v>
      </c>
      <c r="AK12" s="16">
        <v>0.39546829402325656</v>
      </c>
      <c r="AL12" s="16">
        <v>0.39442574640870071</v>
      </c>
      <c r="AM12" s="16">
        <v>0.393615838661172</v>
      </c>
      <c r="AN12" s="16">
        <v>0.39298665822821266</v>
      </c>
      <c r="AO12" s="16">
        <v>0.39249787661274244</v>
      </c>
      <c r="AP12" s="16">
        <v>0.39211816444258168</v>
      </c>
      <c r="AQ12" s="16">
        <v>0.39182318335572247</v>
      </c>
      <c r="AR12" s="16">
        <v>0.3915940259874775</v>
      </c>
      <c r="AS12" s="16">
        <v>0.39141600406756361</v>
      </c>
      <c r="AT12" s="16">
        <v>0.39127770694793551</v>
      </c>
      <c r="AU12" s="16">
        <v>0.39117027021594952</v>
      </c>
      <c r="AV12" s="16">
        <v>0.39108680751324915</v>
      </c>
      <c r="AW12" s="16">
        <v>0.39102196914174175</v>
      </c>
      <c r="AX12" s="16">
        <v>0.3909715991646896</v>
      </c>
      <c r="AY12" s="16">
        <v>0.39093246902416862</v>
      </c>
      <c r="AZ12" s="16">
        <v>0.3909020706006075</v>
      </c>
      <c r="BA12" s="16">
        <v>0.39087845545017119</v>
      </c>
      <c r="BB12" s="16">
        <v>0.39086010991560716</v>
      </c>
      <c r="BC12" s="16">
        <v>0.39084585810555217</v>
      </c>
      <c r="BD12" s="16">
        <v>0.39083478652357478</v>
      </c>
      <c r="BE12" s="16">
        <v>0.39082618551591269</v>
      </c>
      <c r="BF12" s="16">
        <v>0.39081950378488689</v>
      </c>
      <c r="BG12" s="16">
        <v>0.39081431305244535</v>
      </c>
      <c r="BH12" s="16">
        <v>0.39081028060888012</v>
      </c>
      <c r="BI12" s="16">
        <v>0.39080714798717603</v>
      </c>
      <c r="BJ12" s="16">
        <v>0.39080471439608361</v>
      </c>
      <c r="BK12" s="16">
        <v>0.39080282385002835</v>
      </c>
      <c r="BL12" s="16">
        <v>0.39080135517092363</v>
      </c>
      <c r="BM12" s="16">
        <v>0.39080021422103423</v>
      </c>
      <c r="BN12" s="16">
        <v>0.39079932786904215</v>
      </c>
      <c r="BO12" s="16">
        <v>0.39079863930255804</v>
      </c>
      <c r="BP12" s="16">
        <v>0.39079810438662482</v>
      </c>
      <c r="BQ12" s="16">
        <v>0.39079768883480487</v>
      </c>
      <c r="BR12" s="16">
        <v>0.39079736601152681</v>
      </c>
      <c r="BS12" s="16">
        <v>0.39079711522482863</v>
      </c>
      <c r="BT12" s="16">
        <v>0.39079692040006758</v>
      </c>
      <c r="BU12" s="16">
        <v>0.39079676904958616</v>
      </c>
      <c r="BV12" s="16">
        <v>0.39079665147229203</v>
      </c>
      <c r="BW12" s="16">
        <v>0.3907965601318486</v>
      </c>
      <c r="BX12" s="16">
        <v>0.3907964891736192</v>
      </c>
      <c r="BY12" s="16">
        <v>0.39079643404940334</v>
      </c>
      <c r="BZ12" s="16">
        <v>0.39079639122591125</v>
      </c>
      <c r="CA12" s="16">
        <v>0.39079635795829115</v>
      </c>
      <c r="CB12" s="16">
        <v>0.39079633211419262</v>
      </c>
      <c r="CC12" s="16">
        <v>0.39079631203708981</v>
      </c>
      <c r="CD12" s="16">
        <v>0.39079629644010327</v>
      </c>
      <c r="CE12" s="16">
        <v>0.39079628432351493</v>
      </c>
      <c r="CF12" s="16">
        <v>0.39079627491068947</v>
      </c>
      <c r="CG12" s="16">
        <v>0.39079626759829422</v>
      </c>
      <c r="CH12" s="16">
        <v>0.3907962619176274</v>
      </c>
      <c r="CI12" s="16">
        <v>0.39079625750457614</v>
      </c>
      <c r="CJ12" s="16">
        <v>0.39079625407627766</v>
      </c>
      <c r="CK12" s="16">
        <v>0.39079625141298874</v>
      </c>
      <c r="CL12" s="16">
        <v>0.39079624934400087</v>
      </c>
      <c r="CM12" s="16">
        <v>0.39079624773669847</v>
      </c>
      <c r="CN12" s="16">
        <v>0.39079624648805844</v>
      </c>
      <c r="CO12" s="16">
        <v>0.39079624551804687</v>
      </c>
      <c r="CP12" s="16">
        <v>0.3907962447644891</v>
      </c>
      <c r="CQ12" s="16">
        <v>0.39079624417908437</v>
      </c>
      <c r="CR12" s="16">
        <v>0.3907962437243101</v>
      </c>
      <c r="CS12" s="16">
        <v>0.39079624337101665</v>
      </c>
      <c r="CT12" s="16">
        <v>0.39079624309655914</v>
      </c>
      <c r="CU12" s="16">
        <v>0.39079624288334552</v>
      </c>
      <c r="CV12" s="16">
        <v>0.39079624271770957</v>
      </c>
      <c r="CW12" s="16">
        <v>0.39079624258903456</v>
      </c>
      <c r="CX12" s="16">
        <v>0.3907962424890728</v>
      </c>
    </row>
    <row r="13" spans="1:102" x14ac:dyDescent="0.3">
      <c r="A13" s="1">
        <v>0.59295138888888899</v>
      </c>
      <c r="B13" s="2" t="s">
        <v>33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8">
        <f>calculoesp3!E13</f>
        <v>3.47</v>
      </c>
      <c r="K13" s="7">
        <f>calculoesp3!F13</f>
        <v>1</v>
      </c>
      <c r="L13" s="9">
        <f>calculoesp3!G13</f>
        <v>9.2421441774491681E-4</v>
      </c>
      <c r="N13" s="13" t="s">
        <v>56</v>
      </c>
      <c r="O13" s="26">
        <f>calculoesp3!T7/calculoesp3!T8</f>
        <v>0.12790697674418605</v>
      </c>
      <c r="T13" s="16">
        <v>5.2653349390863581E-3</v>
      </c>
      <c r="U13" s="16">
        <v>3.7883641390841286E-3</v>
      </c>
      <c r="V13" s="16">
        <v>3.2796014259116489E-3</v>
      </c>
      <c r="W13" s="16">
        <v>2.9627637216176877E-3</v>
      </c>
      <c r="X13" s="16">
        <v>2.7262507981206155E-3</v>
      </c>
      <c r="Y13" s="16">
        <v>2.5436960891164536E-3</v>
      </c>
      <c r="Z13" s="16">
        <v>2.4020226794453149E-3</v>
      </c>
      <c r="AA13" s="16">
        <v>2.2919808648192864E-3</v>
      </c>
      <c r="AB13" s="16">
        <v>2.2064965775911928E-3</v>
      </c>
      <c r="AC13" s="16">
        <v>2.1400879974471099E-3</v>
      </c>
      <c r="AD13" s="16">
        <v>2.0884982297719006E-3</v>
      </c>
      <c r="AE13" s="16">
        <v>2.0484204935275383E-3</v>
      </c>
      <c r="AF13" s="16">
        <v>2.0172859265139022E-3</v>
      </c>
      <c r="AG13" s="16">
        <v>1.9930988998258983E-3</v>
      </c>
      <c r="AH13" s="16">
        <v>1.9743091006618136E-3</v>
      </c>
      <c r="AI13" s="16">
        <v>1.9597121616788137E-3</v>
      </c>
      <c r="AJ13" s="16">
        <v>1.9483724647600753E-3</v>
      </c>
      <c r="AK13" s="16">
        <v>1.9395631708142905E-3</v>
      </c>
      <c r="AL13" s="16">
        <v>1.9327196316633365E-3</v>
      </c>
      <c r="AM13" s="16">
        <v>1.9274031978607086E-3</v>
      </c>
      <c r="AN13" s="16">
        <v>1.9232731026345004E-3</v>
      </c>
      <c r="AO13" s="16">
        <v>1.920064619803563E-3</v>
      </c>
      <c r="AP13" s="16">
        <v>1.9175720956576073E-3</v>
      </c>
      <c r="AQ13" s="16">
        <v>1.9156357671978545E-3</v>
      </c>
      <c r="AR13" s="16">
        <v>1.9141315218287043E-3</v>
      </c>
      <c r="AS13" s="16">
        <v>1.9129629421286991E-3</v>
      </c>
      <c r="AT13" s="16">
        <v>1.9120551257954927E-3</v>
      </c>
      <c r="AU13" s="16">
        <v>1.9113498846426364E-3</v>
      </c>
      <c r="AV13" s="16">
        <v>1.910802014918895E-3</v>
      </c>
      <c r="AW13" s="16">
        <v>1.9103763998892314E-3</v>
      </c>
      <c r="AX13" s="16">
        <v>1.9100457589619716E-3</v>
      </c>
      <c r="AY13" s="16">
        <v>1.9097888990882365E-3</v>
      </c>
      <c r="AZ13" s="16">
        <v>1.9095893563538203E-3</v>
      </c>
      <c r="BA13" s="16">
        <v>1.9094343406938059E-3</v>
      </c>
      <c r="BB13" s="16">
        <v>1.9093139160894224E-3</v>
      </c>
      <c r="BC13" s="16">
        <v>1.9092203637003308E-3</v>
      </c>
      <c r="BD13" s="16">
        <v>1.909147687111111E-3</v>
      </c>
      <c r="BE13" s="16">
        <v>1.9090912279797955E-3</v>
      </c>
      <c r="BF13" s="16">
        <v>1.9090473674527242E-3</v>
      </c>
      <c r="BG13" s="16">
        <v>1.9090132942073492E-3</v>
      </c>
      <c r="BH13" s="16">
        <v>1.9089868242552557E-3</v>
      </c>
      <c r="BI13" s="16">
        <v>1.9089662609553372E-3</v>
      </c>
      <c r="BJ13" s="16">
        <v>1.908950286264411E-3</v>
      </c>
      <c r="BK13" s="16">
        <v>1.9089378762547722E-3</v>
      </c>
      <c r="BL13" s="16">
        <v>1.9089282354836331E-3</v>
      </c>
      <c r="BM13" s="16">
        <v>1.9089207460077295E-3</v>
      </c>
      <c r="BN13" s="16">
        <v>1.9089149277750901E-3</v>
      </c>
      <c r="BO13" s="16">
        <v>1.9089104078552073E-3</v>
      </c>
      <c r="BP13" s="16">
        <v>1.9089068965353596E-3</v>
      </c>
      <c r="BQ13" s="16">
        <v>1.9089041687509309E-3</v>
      </c>
      <c r="BR13" s="16">
        <v>1.908902049659475E-3</v>
      </c>
      <c r="BS13" s="16">
        <v>1.9089004034338604E-3</v>
      </c>
      <c r="BT13" s="16">
        <v>1.9088991245561756E-3</v>
      </c>
      <c r="BU13" s="16">
        <v>1.9088981310543627E-3</v>
      </c>
      <c r="BV13" s="16">
        <v>1.9088973592480639E-3</v>
      </c>
      <c r="BW13" s="16">
        <v>1.908896759666911E-3</v>
      </c>
      <c r="BX13" s="16">
        <v>1.9088962938796277E-3</v>
      </c>
      <c r="BY13" s="16">
        <v>1.9088959320307068E-3</v>
      </c>
      <c r="BZ13" s="16">
        <v>1.9088956509267644E-3</v>
      </c>
      <c r="CA13" s="16">
        <v>1.9088954325499176E-3</v>
      </c>
      <c r="CB13" s="16">
        <v>1.9088952629028935E-3</v>
      </c>
      <c r="CC13" s="16">
        <v>1.9088951311118491E-3</v>
      </c>
      <c r="CD13" s="16">
        <v>1.9088950287293903E-3</v>
      </c>
      <c r="CE13" s="16">
        <v>1.9088949491931225E-3</v>
      </c>
      <c r="CF13" s="16">
        <v>1.9088948874050192E-3</v>
      </c>
      <c r="CG13" s="16">
        <v>1.9088948394046566E-3</v>
      </c>
      <c r="CH13" s="16">
        <v>1.9088948021153619E-3</v>
      </c>
      <c r="CI13" s="16">
        <v>1.9088947731470071E-3</v>
      </c>
      <c r="CJ13" s="16">
        <v>1.908894750642812E-3</v>
      </c>
      <c r="CK13" s="16">
        <v>1.9088947331603282E-3</v>
      </c>
      <c r="CL13" s="16">
        <v>1.9088947195789827E-3</v>
      </c>
      <c r="CM13" s="16">
        <v>1.908894709028254E-3</v>
      </c>
      <c r="CN13" s="16">
        <v>1.9088947008318736E-3</v>
      </c>
      <c r="CO13" s="16">
        <v>1.9088946944644789E-3</v>
      </c>
      <c r="CP13" s="16">
        <v>1.9088946895179401E-3</v>
      </c>
      <c r="CQ13" s="16">
        <v>1.9088946856751995E-3</v>
      </c>
      <c r="CR13" s="16">
        <v>1.9088946826899494E-3</v>
      </c>
      <c r="CS13" s="16">
        <v>1.9088946803708445E-3</v>
      </c>
      <c r="CT13" s="16">
        <v>1.9088946785692374E-3</v>
      </c>
      <c r="CU13" s="16">
        <v>1.9088946771696513E-3</v>
      </c>
      <c r="CV13" s="16">
        <v>1.9088946760823762E-3</v>
      </c>
      <c r="CW13" s="16">
        <v>1.9088946752377216E-3</v>
      </c>
      <c r="CX13" s="16">
        <v>1.9088946745815479E-3</v>
      </c>
    </row>
    <row r="14" spans="1:102" x14ac:dyDescent="0.3">
      <c r="A14" s="1">
        <v>0.5930092592592594</v>
      </c>
      <c r="B14" s="2" t="s">
        <v>33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3.55</v>
      </c>
      <c r="H14" s="2" t="s">
        <v>12</v>
      </c>
      <c r="J14" s="8">
        <f>calculoesp3!E14</f>
        <v>3.46</v>
      </c>
      <c r="K14" s="7">
        <f>calculoesp3!F14</f>
        <v>2</v>
      </c>
      <c r="L14" s="9">
        <f>calculoesp3!G14</f>
        <v>1.8484288354898336E-3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102" x14ac:dyDescent="0.3">
      <c r="A15" s="1">
        <v>0.59305555555555567</v>
      </c>
      <c r="B15" s="2" t="s">
        <v>33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3.54</v>
      </c>
      <c r="H15" s="2" t="s">
        <v>12</v>
      </c>
      <c r="J15" s="8">
        <f>calculoesp3!E15</f>
        <v>3.45</v>
      </c>
      <c r="K15" s="7">
        <f>calculoesp3!F15</f>
        <v>1</v>
      </c>
      <c r="L15" s="9">
        <f>calculoesp3!G15</f>
        <v>9.2421441774491681E-4</v>
      </c>
    </row>
    <row r="16" spans="1:102" x14ac:dyDescent="0.3">
      <c r="A16" s="1">
        <v>0.59311342592592597</v>
      </c>
      <c r="B16" s="2" t="s">
        <v>33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3.53</v>
      </c>
      <c r="H16" s="2" t="s">
        <v>12</v>
      </c>
      <c r="J16" s="8">
        <f>calculoesp3!E16</f>
        <v>3.41</v>
      </c>
      <c r="K16" s="7">
        <f>calculoesp3!F16</f>
        <v>5</v>
      </c>
      <c r="L16" s="9">
        <f>calculoesp3!G16</f>
        <v>4.6210720887245845E-3</v>
      </c>
    </row>
    <row r="17" spans="1:12" x14ac:dyDescent="0.3">
      <c r="A17" s="1">
        <v>0.59315972222222235</v>
      </c>
      <c r="B17" s="2" t="s">
        <v>33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3.53</v>
      </c>
      <c r="H17" s="2" t="s">
        <v>12</v>
      </c>
      <c r="J17" s="8">
        <f>calculoesp3!E17</f>
        <v>3.4</v>
      </c>
      <c r="K17" s="7">
        <f>calculoesp3!F17</f>
        <v>6</v>
      </c>
      <c r="L17" s="9">
        <f>calculoesp3!G17</f>
        <v>5.5452865064695009E-3</v>
      </c>
    </row>
    <row r="18" spans="1:12" x14ac:dyDescent="0.3">
      <c r="A18" s="1">
        <v>0.59321759259259277</v>
      </c>
      <c r="B18" s="2" t="s">
        <v>33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8">
        <f>calculoesp3!E18</f>
        <v>3.39</v>
      </c>
      <c r="K18" s="7">
        <f>calculoesp3!F18</f>
        <v>4</v>
      </c>
      <c r="L18" s="9">
        <f>calculoesp3!G18</f>
        <v>3.6968576709796672E-3</v>
      </c>
    </row>
    <row r="19" spans="1:12" x14ac:dyDescent="0.3">
      <c r="A19" s="1">
        <v>0.59326388888888903</v>
      </c>
      <c r="B19" s="2" t="s">
        <v>33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3.52</v>
      </c>
      <c r="H19" s="2" t="s">
        <v>12</v>
      </c>
      <c r="J19" s="8">
        <f>calculoesp3!E19</f>
        <v>3.38</v>
      </c>
      <c r="K19" s="7">
        <f>calculoesp3!F19</f>
        <v>6</v>
      </c>
      <c r="L19" s="9">
        <f>calculoesp3!G19</f>
        <v>5.5452865064695009E-3</v>
      </c>
    </row>
    <row r="20" spans="1:12" x14ac:dyDescent="0.3">
      <c r="A20" s="1">
        <v>0.59332175925925934</v>
      </c>
      <c r="B20" s="2" t="s">
        <v>33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8">
        <f>calculoesp3!E20</f>
        <v>3.37</v>
      </c>
      <c r="K20" s="7">
        <f>calculoesp3!F20</f>
        <v>5</v>
      </c>
      <c r="L20" s="9">
        <f>calculoesp3!G20</f>
        <v>4.6210720887245845E-3</v>
      </c>
    </row>
    <row r="21" spans="1:12" x14ac:dyDescent="0.3">
      <c r="A21" s="1">
        <v>0.59336805555555572</v>
      </c>
      <c r="B21" s="2" t="s">
        <v>33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3.52</v>
      </c>
      <c r="H21" s="2" t="s">
        <v>12</v>
      </c>
      <c r="J21" s="8">
        <f>calculoesp3!E21</f>
        <v>3.36</v>
      </c>
      <c r="K21" s="7">
        <f>calculoesp3!F21</f>
        <v>3</v>
      </c>
      <c r="L21" s="9">
        <f>calculoesp3!G21</f>
        <v>2.7726432532347504E-3</v>
      </c>
    </row>
    <row r="22" spans="1:12" x14ac:dyDescent="0.3">
      <c r="A22" s="1">
        <v>0.59342592592592613</v>
      </c>
      <c r="B22" s="2" t="s">
        <v>33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8">
        <f>calculoesp3!E22</f>
        <v>3.34</v>
      </c>
      <c r="K22" s="7">
        <f>calculoesp3!F22</f>
        <v>2</v>
      </c>
      <c r="L22" s="9">
        <f>calculoesp3!G22</f>
        <v>1.8484288354898336E-3</v>
      </c>
    </row>
    <row r="23" spans="1:12" x14ac:dyDescent="0.3">
      <c r="A23" s="1">
        <v>0.5934722222222224</v>
      </c>
      <c r="B23" s="2" t="s">
        <v>33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3.52</v>
      </c>
      <c r="H23" s="2" t="s">
        <v>12</v>
      </c>
      <c r="J23" s="8">
        <f>calculoesp3!E23</f>
        <v>3.33</v>
      </c>
      <c r="K23" s="7">
        <f>calculoesp3!F23</f>
        <v>1</v>
      </c>
      <c r="L23" s="9">
        <f>calculoesp3!G23</f>
        <v>9.2421441774491681E-4</v>
      </c>
    </row>
    <row r="24" spans="1:12" x14ac:dyDescent="0.3">
      <c r="A24" s="1">
        <v>0.59353009259259271</v>
      </c>
      <c r="B24" s="2" t="s">
        <v>33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3.5100000000000002</v>
      </c>
      <c r="H24" s="2" t="s">
        <v>12</v>
      </c>
      <c r="J24" s="8">
        <f>calculoesp3!E24</f>
        <v>3.32</v>
      </c>
      <c r="K24" s="7">
        <f>calculoesp3!F24</f>
        <v>2</v>
      </c>
      <c r="L24" s="9">
        <f>calculoesp3!G24</f>
        <v>1.8484288354898336E-3</v>
      </c>
    </row>
    <row r="25" spans="1:12" x14ac:dyDescent="0.3">
      <c r="A25" s="1">
        <v>0.59357638888888908</v>
      </c>
      <c r="B25" s="2" t="s">
        <v>33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8">
        <f>calculoesp3!E25</f>
        <v>3.31</v>
      </c>
      <c r="K25" s="7">
        <f>calculoesp3!F25</f>
        <v>7</v>
      </c>
      <c r="L25" s="9">
        <f>calculoesp3!G25</f>
        <v>6.4695009242144181E-3</v>
      </c>
    </row>
    <row r="26" spans="1:12" x14ac:dyDescent="0.3">
      <c r="A26" s="1">
        <v>0.5936342592592595</v>
      </c>
      <c r="B26" s="2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</v>
      </c>
      <c r="H26" s="2" t="s">
        <v>12</v>
      </c>
      <c r="J26" s="8">
        <f>calculoesp3!E26</f>
        <v>3.3</v>
      </c>
      <c r="K26" s="7">
        <f>calculoesp3!F26</f>
        <v>7</v>
      </c>
      <c r="L26" s="9">
        <f>calculoesp3!G26</f>
        <v>6.4695009242144181E-3</v>
      </c>
    </row>
    <row r="27" spans="1:12" x14ac:dyDescent="0.3">
      <c r="A27" s="1">
        <v>0.59368055555555577</v>
      </c>
      <c r="B27" s="2" t="s">
        <v>33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3.49</v>
      </c>
      <c r="H27" s="2" t="s">
        <v>12</v>
      </c>
      <c r="J27" s="8">
        <f>calculoesp3!E27</f>
        <v>3.29</v>
      </c>
      <c r="K27" s="7">
        <f>calculoesp3!F27</f>
        <v>3</v>
      </c>
      <c r="L27" s="9">
        <f>calculoesp3!G27</f>
        <v>2.7726432532347504E-3</v>
      </c>
    </row>
    <row r="28" spans="1:12" x14ac:dyDescent="0.3">
      <c r="A28" s="1">
        <v>0.59373842592592607</v>
      </c>
      <c r="B28" s="2" t="s">
        <v>33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3.49</v>
      </c>
      <c r="H28" s="2" t="s">
        <v>12</v>
      </c>
      <c r="J28" s="8">
        <f>calculoesp3!E28</f>
        <v>3.28</v>
      </c>
      <c r="K28" s="7">
        <f>calculoesp3!F28</f>
        <v>4</v>
      </c>
      <c r="L28" s="9">
        <f>calculoesp3!G28</f>
        <v>3.6968576709796672E-3</v>
      </c>
    </row>
    <row r="29" spans="1:12" x14ac:dyDescent="0.3">
      <c r="A29" s="1">
        <v>0.59378472222222245</v>
      </c>
      <c r="B29" s="2" t="s">
        <v>33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3.5100000000000002</v>
      </c>
      <c r="H29" s="2" t="s">
        <v>12</v>
      </c>
      <c r="J29" s="8">
        <f>calculoesp3!E29</f>
        <v>3.27</v>
      </c>
      <c r="K29" s="7">
        <f>calculoesp3!F29</f>
        <v>4</v>
      </c>
      <c r="L29" s="9">
        <f>calculoesp3!G29</f>
        <v>3.6968576709796672E-3</v>
      </c>
    </row>
    <row r="30" spans="1:12" x14ac:dyDescent="0.3">
      <c r="A30" s="1">
        <v>0.59384259259259287</v>
      </c>
      <c r="B30" s="2" t="s">
        <v>33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3.5100000000000002</v>
      </c>
      <c r="H30" s="2" t="s">
        <v>12</v>
      </c>
      <c r="J30" s="8">
        <f>calculoesp3!E30</f>
        <v>3.26</v>
      </c>
      <c r="K30" s="7">
        <f>calculoesp3!F30</f>
        <v>1</v>
      </c>
      <c r="L30" s="9">
        <f>calculoesp3!G30</f>
        <v>9.2421441774491681E-4</v>
      </c>
    </row>
    <row r="31" spans="1:12" x14ac:dyDescent="0.3">
      <c r="A31" s="1">
        <v>0.59388888888888913</v>
      </c>
      <c r="B31" s="2" t="s">
        <v>33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3.49</v>
      </c>
      <c r="H31" s="2" t="s">
        <v>12</v>
      </c>
      <c r="J31" s="8">
        <f>calculoesp3!E31</f>
        <v>3.25</v>
      </c>
      <c r="K31" s="7">
        <f>calculoesp3!F31</f>
        <v>4</v>
      </c>
      <c r="L31" s="9">
        <f>calculoesp3!G31</f>
        <v>3.6968576709796672E-3</v>
      </c>
    </row>
    <row r="32" spans="1:12" x14ac:dyDescent="0.3">
      <c r="A32" s="1">
        <v>0.59394675925925944</v>
      </c>
      <c r="B32" s="2" t="s">
        <v>33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8">
        <f>calculoesp3!E32</f>
        <v>3.24</v>
      </c>
      <c r="K32" s="7">
        <f>calculoesp3!F32</f>
        <v>4</v>
      </c>
      <c r="L32" s="9">
        <f>calculoesp3!G32</f>
        <v>3.6968576709796672E-3</v>
      </c>
    </row>
    <row r="33" spans="1:12" x14ac:dyDescent="0.3">
      <c r="A33" s="1">
        <v>0.59399305555555582</v>
      </c>
      <c r="B33" s="2" t="s">
        <v>33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3.19</v>
      </c>
      <c r="H33" s="2" t="s">
        <v>12</v>
      </c>
      <c r="J33" s="8">
        <f>calculoesp3!E33</f>
        <v>3.23</v>
      </c>
      <c r="K33" s="7">
        <f>calculoesp3!F33</f>
        <v>9</v>
      </c>
      <c r="L33" s="9">
        <f>calculoesp3!G33</f>
        <v>8.3179297597042508E-3</v>
      </c>
    </row>
    <row r="34" spans="1:12" x14ac:dyDescent="0.3">
      <c r="A34" s="1">
        <v>0.59405092592592623</v>
      </c>
      <c r="B34" s="2" t="s">
        <v>33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8">
        <f>calculoesp3!E34</f>
        <v>3.22</v>
      </c>
      <c r="K34" s="7">
        <f>calculoesp3!F34</f>
        <v>20</v>
      </c>
      <c r="L34" s="9">
        <f>calculoesp3!G34</f>
        <v>1.8484288354898338E-2</v>
      </c>
    </row>
    <row r="35" spans="1:12" x14ac:dyDescent="0.3">
      <c r="A35" s="1">
        <v>0.5940972222222225</v>
      </c>
      <c r="B35" s="2" t="s">
        <v>33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</v>
      </c>
      <c r="H35" s="2" t="s">
        <v>12</v>
      </c>
      <c r="J35" s="8">
        <f>calculoesp3!E35</f>
        <v>3.21</v>
      </c>
      <c r="K35" s="7">
        <f>calculoesp3!F35</f>
        <v>32</v>
      </c>
      <c r="L35" s="9">
        <f>calculoesp3!G35</f>
        <v>2.9574861367837338E-2</v>
      </c>
    </row>
    <row r="36" spans="1:12" x14ac:dyDescent="0.3">
      <c r="A36" s="1">
        <v>0.5941550925925928</v>
      </c>
      <c r="B36" s="2" t="s">
        <v>33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3.51</v>
      </c>
      <c r="H36" s="2" t="s">
        <v>12</v>
      </c>
      <c r="J36" s="8">
        <f>calculoesp3!E36</f>
        <v>3.2</v>
      </c>
      <c r="K36" s="7">
        <f>calculoesp3!F36</f>
        <v>28</v>
      </c>
      <c r="L36" s="9">
        <f>calculoesp3!G36</f>
        <v>2.5878003696857672E-2</v>
      </c>
    </row>
    <row r="37" spans="1:12" x14ac:dyDescent="0.3">
      <c r="A37" s="1">
        <v>0.59420138888888918</v>
      </c>
      <c r="B37" s="2" t="s">
        <v>33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</v>
      </c>
      <c r="H37" s="2" t="s">
        <v>12</v>
      </c>
      <c r="J37" s="8">
        <f>calculoesp3!E37</f>
        <v>3.19</v>
      </c>
      <c r="K37" s="7">
        <f>calculoesp3!F37</f>
        <v>23</v>
      </c>
      <c r="L37" s="9">
        <f>calculoesp3!G37</f>
        <v>2.1256931608133085E-2</v>
      </c>
    </row>
    <row r="38" spans="1:12" x14ac:dyDescent="0.3">
      <c r="A38" s="1">
        <v>0.5942592592592596</v>
      </c>
      <c r="B38" s="2" t="s">
        <v>33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3.51</v>
      </c>
      <c r="H38" s="2" t="s">
        <v>12</v>
      </c>
      <c r="J38" s="8">
        <f>calculoesp3!E38</f>
        <v>3.18</v>
      </c>
      <c r="K38" s="7">
        <f>calculoesp3!F38</f>
        <v>117</v>
      </c>
      <c r="L38" s="9">
        <f>calculoesp3!G38</f>
        <v>0.10813308687615526</v>
      </c>
    </row>
    <row r="39" spans="1:12" x14ac:dyDescent="0.3">
      <c r="A39" s="1">
        <v>0.59430555555555586</v>
      </c>
      <c r="B39" s="2" t="s">
        <v>33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calculoesp3!E39</f>
        <v>3.17</v>
      </c>
      <c r="K39" s="7">
        <f>calculoesp3!F39</f>
        <v>160</v>
      </c>
      <c r="L39" s="9">
        <f>calculoesp3!G39</f>
        <v>0.1478743068391867</v>
      </c>
    </row>
    <row r="40" spans="1:12" x14ac:dyDescent="0.3">
      <c r="A40" s="1">
        <v>0.59436342592592617</v>
      </c>
      <c r="B40" s="2" t="s">
        <v>33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3.19</v>
      </c>
      <c r="H40" s="2" t="s">
        <v>12</v>
      </c>
      <c r="J40" s="8">
        <f>calculoesp3!E40</f>
        <v>3.16</v>
      </c>
      <c r="K40" s="7">
        <f>calculoesp3!F40</f>
        <v>44</v>
      </c>
      <c r="L40" s="9">
        <f>calculoesp3!G40</f>
        <v>4.0665434380776341E-2</v>
      </c>
    </row>
    <row r="41" spans="1:12" x14ac:dyDescent="0.3">
      <c r="A41" s="1">
        <v>0.59440972222222255</v>
      </c>
      <c r="B41" s="2" t="s">
        <v>33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3.5</v>
      </c>
      <c r="H41" s="2" t="s">
        <v>12</v>
      </c>
      <c r="J41" s="8">
        <f>calculoesp3!E41</f>
        <v>3.15</v>
      </c>
      <c r="K41" s="7">
        <f>calculoesp3!F41</f>
        <v>41</v>
      </c>
      <c r="L41" s="9">
        <f>calculoesp3!G41</f>
        <v>3.789279112754159E-2</v>
      </c>
    </row>
    <row r="42" spans="1:12" x14ac:dyDescent="0.3">
      <c r="A42" s="1">
        <v>0.59446759259259296</v>
      </c>
      <c r="B42" s="2" t="s">
        <v>33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3.5</v>
      </c>
      <c r="H42" s="2" t="s">
        <v>12</v>
      </c>
      <c r="J42" s="8">
        <f>calculoesp3!E42</f>
        <v>3.14</v>
      </c>
      <c r="K42" s="7">
        <f>calculoesp3!F42</f>
        <v>29</v>
      </c>
      <c r="L42" s="9">
        <f>calculoesp3!G42</f>
        <v>2.6802218114602587E-2</v>
      </c>
    </row>
    <row r="43" spans="1:12" x14ac:dyDescent="0.3">
      <c r="A43" s="1">
        <v>0.59451388888888923</v>
      </c>
      <c r="B43" s="2" t="s">
        <v>33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8">
        <f>calculoesp3!E43</f>
        <v>3.13</v>
      </c>
      <c r="K43" s="7">
        <f>calculoesp3!F43</f>
        <v>61</v>
      </c>
      <c r="L43" s="9">
        <f>calculoesp3!G43</f>
        <v>5.6377079482439925E-2</v>
      </c>
    </row>
    <row r="44" spans="1:12" x14ac:dyDescent="0.3">
      <c r="A44" s="1">
        <v>0.59457175925925954</v>
      </c>
      <c r="B44" s="2" t="s">
        <v>33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3.51</v>
      </c>
      <c r="H44" s="2" t="s">
        <v>12</v>
      </c>
      <c r="J44" s="8">
        <f>calculoesp3!E44</f>
        <v>3.12</v>
      </c>
      <c r="K44" s="7">
        <f>calculoesp3!F44</f>
        <v>46</v>
      </c>
      <c r="L44" s="9">
        <f>calculoesp3!G44</f>
        <v>4.2513863216266171E-2</v>
      </c>
    </row>
    <row r="45" spans="1:12" x14ac:dyDescent="0.3">
      <c r="A45" s="1">
        <v>0.59461805555555591</v>
      </c>
      <c r="B45" s="2" t="s">
        <v>33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3.5</v>
      </c>
      <c r="H45" s="2" t="s">
        <v>12</v>
      </c>
      <c r="J45" s="8">
        <f>calculoesp3!E45</f>
        <v>3.11</v>
      </c>
      <c r="K45" s="7">
        <f>calculoesp3!F45</f>
        <v>77</v>
      </c>
      <c r="L45" s="9">
        <f>calculoesp3!G45</f>
        <v>7.1164510166358594E-2</v>
      </c>
    </row>
    <row r="46" spans="1:12" x14ac:dyDescent="0.3">
      <c r="A46" s="1">
        <v>0.59467592592592633</v>
      </c>
      <c r="B46" s="2" t="s">
        <v>33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3.19</v>
      </c>
      <c r="H46" s="2" t="s">
        <v>12</v>
      </c>
      <c r="J46" s="8">
        <f>calculoesp3!E46</f>
        <v>3.1</v>
      </c>
      <c r="K46" s="7">
        <f>calculoesp3!F46</f>
        <v>28</v>
      </c>
      <c r="L46" s="9">
        <f>calculoesp3!G46</f>
        <v>2.5878003696857672E-2</v>
      </c>
    </row>
    <row r="47" spans="1:12" x14ac:dyDescent="0.3">
      <c r="A47" s="1">
        <v>0.5947222222222226</v>
      </c>
      <c r="B47" s="2" t="s">
        <v>33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3.5</v>
      </c>
      <c r="H47" s="2" t="s">
        <v>12</v>
      </c>
      <c r="J47" s="8">
        <f>calculoesp3!E47</f>
        <v>3.09</v>
      </c>
      <c r="K47" s="7">
        <f>calculoesp3!F47</f>
        <v>43</v>
      </c>
      <c r="L47" s="9">
        <f>calculoesp3!G47</f>
        <v>3.9741219963031427E-2</v>
      </c>
    </row>
    <row r="48" spans="1:12" x14ac:dyDescent="0.3">
      <c r="A48" s="1">
        <v>0.5947800925925929</v>
      </c>
      <c r="B48" s="2" t="s">
        <v>33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3.49</v>
      </c>
      <c r="H48" s="2" t="s">
        <v>12</v>
      </c>
      <c r="J48" s="8">
        <f>calculoesp3!E48</f>
        <v>3.08</v>
      </c>
      <c r="K48" s="7">
        <f>calculoesp3!F48</f>
        <v>28</v>
      </c>
      <c r="L48" s="9">
        <f>calculoesp3!G48</f>
        <v>2.5878003696857672E-2</v>
      </c>
    </row>
    <row r="49" spans="1:12" x14ac:dyDescent="0.3">
      <c r="A49" s="1">
        <v>0.59482638888888928</v>
      </c>
      <c r="B49" s="2" t="s">
        <v>33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3.49</v>
      </c>
      <c r="H49" s="2" t="s">
        <v>12</v>
      </c>
      <c r="J49" s="8">
        <f>calculoesp3!E49</f>
        <v>3.07</v>
      </c>
      <c r="K49" s="7">
        <f>calculoesp3!F49</f>
        <v>13</v>
      </c>
      <c r="L49" s="9">
        <f>calculoesp3!G49</f>
        <v>1.2014787430683918E-2</v>
      </c>
    </row>
    <row r="50" spans="1:12" x14ac:dyDescent="0.3">
      <c r="A50" s="1">
        <v>0.5948842592592597</v>
      </c>
      <c r="B50" s="2" t="s">
        <v>33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3.5</v>
      </c>
      <c r="H50" s="2" t="s">
        <v>12</v>
      </c>
      <c r="J50" s="8">
        <f>calculoesp3!E50</f>
        <v>3.06</v>
      </c>
      <c r="K50" s="7">
        <f>calculoesp3!F50</f>
        <v>16</v>
      </c>
      <c r="L50" s="9">
        <f>calculoesp3!G50</f>
        <v>1.4787430683918669E-2</v>
      </c>
    </row>
    <row r="51" spans="1:12" x14ac:dyDescent="0.3">
      <c r="A51" s="1">
        <v>0.59493055555555596</v>
      </c>
      <c r="B51" s="2" t="s">
        <v>33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3.46</v>
      </c>
      <c r="H51" s="2" t="s">
        <v>12</v>
      </c>
      <c r="J51" s="8">
        <f>calculoesp3!E51</f>
        <v>3.05</v>
      </c>
      <c r="K51" s="7">
        <f>calculoesp3!F51</f>
        <v>11</v>
      </c>
      <c r="L51" s="9">
        <f>calculoesp3!G51</f>
        <v>1.0166358595194085E-2</v>
      </c>
    </row>
    <row r="52" spans="1:12" x14ac:dyDescent="0.3">
      <c r="A52" s="1">
        <v>0.59498842592592627</v>
      </c>
      <c r="B52" s="2" t="s">
        <v>33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3.48</v>
      </c>
      <c r="H52" s="2" t="s">
        <v>12</v>
      </c>
      <c r="J52" s="8">
        <f>calculoesp3!E52</f>
        <v>3.04</v>
      </c>
      <c r="K52" s="7">
        <f>calculoesp3!F52</f>
        <v>6</v>
      </c>
      <c r="L52" s="9">
        <f>calculoesp3!G52</f>
        <v>5.5452865064695009E-3</v>
      </c>
    </row>
    <row r="53" spans="1:12" x14ac:dyDescent="0.3">
      <c r="A53" s="1">
        <v>0.59503472222222265</v>
      </c>
      <c r="B53" s="2" t="s">
        <v>33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3.46</v>
      </c>
      <c r="H53" s="2" t="s">
        <v>12</v>
      </c>
      <c r="J53" s="8">
        <f>calculoesp3!E53</f>
        <v>3.03</v>
      </c>
      <c r="K53" s="7">
        <f>calculoesp3!F53</f>
        <v>11</v>
      </c>
      <c r="L53" s="9">
        <f>calculoesp3!G53</f>
        <v>1.0166358595194085E-2</v>
      </c>
    </row>
    <row r="54" spans="1:12" x14ac:dyDescent="0.3">
      <c r="A54" s="1">
        <v>0.59509259259259306</v>
      </c>
      <c r="B54" s="2" t="s">
        <v>33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3.18</v>
      </c>
      <c r="H54" s="2" t="s">
        <v>12</v>
      </c>
      <c r="J54" s="8">
        <f>calculoesp3!E54</f>
        <v>3.02</v>
      </c>
      <c r="K54" s="7">
        <f>calculoesp3!F54</f>
        <v>3</v>
      </c>
      <c r="L54" s="9">
        <f>calculoesp3!G54</f>
        <v>2.7726432532347504E-3</v>
      </c>
    </row>
    <row r="55" spans="1:12" x14ac:dyDescent="0.3">
      <c r="A55" s="1">
        <v>0.59513888888888933</v>
      </c>
      <c r="B55" s="2" t="s">
        <v>33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3.47</v>
      </c>
      <c r="H55" s="2" t="s">
        <v>12</v>
      </c>
      <c r="J55" s="8">
        <f>calculoesp3!E55</f>
        <v>3.01</v>
      </c>
      <c r="K55" s="7">
        <f>calculoesp3!F55</f>
        <v>4</v>
      </c>
      <c r="L55" s="9">
        <f>calculoesp3!G55</f>
        <v>3.6968576709796672E-3</v>
      </c>
    </row>
    <row r="56" spans="1:12" x14ac:dyDescent="0.3">
      <c r="A56" s="1">
        <v>0.59519675925925963</v>
      </c>
      <c r="B56" s="2" t="s">
        <v>33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8">
        <f>calculoesp3!E56</f>
        <v>3</v>
      </c>
      <c r="K56" s="7">
        <f>calculoesp3!F56</f>
        <v>3</v>
      </c>
      <c r="L56" s="9">
        <f>calculoesp3!G56</f>
        <v>2.7726432532347504E-3</v>
      </c>
    </row>
    <row r="57" spans="1:12" x14ac:dyDescent="0.3">
      <c r="A57" s="1">
        <v>0.59524305555555601</v>
      </c>
      <c r="B57" s="2" t="s">
        <v>33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3.24</v>
      </c>
      <c r="H57" s="2" t="s">
        <v>12</v>
      </c>
      <c r="J57" s="8">
        <f>calculoesp3!E57</f>
        <v>2.99</v>
      </c>
      <c r="K57" s="7">
        <f>calculoesp3!F57</f>
        <v>9</v>
      </c>
      <c r="L57" s="9">
        <f>calculoesp3!G57</f>
        <v>8.3179297597042508E-3</v>
      </c>
    </row>
    <row r="58" spans="1:12" x14ac:dyDescent="0.3">
      <c r="A58" s="3">
        <v>0.59530092592592643</v>
      </c>
      <c r="B58" s="4" t="s">
        <v>33</v>
      </c>
      <c r="C58" s="4" t="s">
        <v>13</v>
      </c>
      <c r="D58" s="4" t="s">
        <v>9</v>
      </c>
      <c r="E58" s="4" t="s">
        <v>10</v>
      </c>
      <c r="F58" s="4" t="s">
        <v>11</v>
      </c>
      <c r="G58" s="5">
        <v>3.2</v>
      </c>
      <c r="H58" s="4" t="s">
        <v>12</v>
      </c>
      <c r="J58" s="8">
        <f>calculoesp3!E58</f>
        <v>2.98</v>
      </c>
      <c r="K58" s="7">
        <f>calculoesp3!F58</f>
        <v>6</v>
      </c>
      <c r="L58" s="9">
        <f>calculoesp3!G58</f>
        <v>5.5452865064695009E-3</v>
      </c>
    </row>
    <row r="59" spans="1:12" x14ac:dyDescent="0.3">
      <c r="A59" s="1">
        <v>0.59534722222222269</v>
      </c>
      <c r="B59" s="2" t="s">
        <v>33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3.41</v>
      </c>
      <c r="H59" s="2" t="s">
        <v>12</v>
      </c>
      <c r="J59" s="8">
        <f>calculoesp3!E59</f>
        <v>2.97</v>
      </c>
      <c r="K59" s="7">
        <f>calculoesp3!F59</f>
        <v>3</v>
      </c>
      <c r="L59" s="9">
        <f>calculoesp3!G59</f>
        <v>2.7726432532347504E-3</v>
      </c>
    </row>
    <row r="60" spans="1:12" x14ac:dyDescent="0.3">
      <c r="A60" s="1">
        <v>0.595405092592593</v>
      </c>
      <c r="B60" s="2" t="s">
        <v>33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3.21</v>
      </c>
      <c r="H60" s="2" t="s">
        <v>12</v>
      </c>
      <c r="J60" s="8">
        <f>calculoesp3!E60</f>
        <v>2.96</v>
      </c>
      <c r="K60" s="7">
        <f>calculoesp3!F60</f>
        <v>4</v>
      </c>
      <c r="L60" s="9">
        <f>calculoesp3!G60</f>
        <v>3.6968576709796672E-3</v>
      </c>
    </row>
    <row r="61" spans="1:12" x14ac:dyDescent="0.3">
      <c r="A61" s="1">
        <v>0.59545138888888938</v>
      </c>
      <c r="B61" s="2" t="s">
        <v>33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3.41</v>
      </c>
      <c r="H61" s="2" t="s">
        <v>12</v>
      </c>
      <c r="J61" s="8">
        <f>calculoesp3!E61</f>
        <v>2.95</v>
      </c>
      <c r="K61" s="7">
        <f>calculoesp3!F61</f>
        <v>4</v>
      </c>
      <c r="L61" s="9">
        <f>calculoesp3!G61</f>
        <v>3.6968576709796672E-3</v>
      </c>
    </row>
    <row r="62" spans="1:12" x14ac:dyDescent="0.3">
      <c r="A62" s="1">
        <v>0.59550925925925979</v>
      </c>
      <c r="B62" s="2" t="s">
        <v>33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</v>
      </c>
      <c r="H62" s="2" t="s">
        <v>12</v>
      </c>
      <c r="J62" s="8">
        <f>calculoesp3!E62</f>
        <v>2.94</v>
      </c>
      <c r="K62" s="7">
        <f>calculoesp3!F62</f>
        <v>5</v>
      </c>
      <c r="L62" s="9">
        <f>calculoesp3!G62</f>
        <v>4.6210720887245845E-3</v>
      </c>
    </row>
    <row r="63" spans="1:12" x14ac:dyDescent="0.3">
      <c r="A63" s="1">
        <v>0.59555555555555606</v>
      </c>
      <c r="B63" s="2" t="s">
        <v>33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</v>
      </c>
      <c r="H63" s="2" t="s">
        <v>12</v>
      </c>
      <c r="J63" s="8">
        <f>calculoesp3!E63</f>
        <v>2.93</v>
      </c>
      <c r="K63" s="7">
        <f>calculoesp3!F63</f>
        <v>3</v>
      </c>
      <c r="L63" s="9">
        <f>calculoesp3!G63</f>
        <v>2.7726432532347504E-3</v>
      </c>
    </row>
    <row r="64" spans="1:12" x14ac:dyDescent="0.3">
      <c r="A64" s="1">
        <v>0.59561342592592637</v>
      </c>
      <c r="B64" s="2" t="s">
        <v>33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3.41</v>
      </c>
      <c r="H64" s="2" t="s">
        <v>12</v>
      </c>
      <c r="J64" s="8">
        <f>calculoesp3!E64</f>
        <v>2.92</v>
      </c>
      <c r="K64" s="7">
        <f>calculoesp3!F64</f>
        <v>6</v>
      </c>
      <c r="L64" s="9">
        <f>calculoesp3!G64</f>
        <v>5.5452865064695009E-3</v>
      </c>
    </row>
    <row r="65" spans="1:12" x14ac:dyDescent="0.3">
      <c r="A65" s="1">
        <v>0.59565972222222274</v>
      </c>
      <c r="B65" s="2" t="s">
        <v>33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</v>
      </c>
      <c r="H65" s="2" t="s">
        <v>12</v>
      </c>
      <c r="J65" s="8">
        <f>calculoesp3!E65</f>
        <v>2.91</v>
      </c>
      <c r="K65" s="7">
        <f>calculoesp3!F65</f>
        <v>8</v>
      </c>
      <c r="L65" s="9">
        <f>calculoesp3!G65</f>
        <v>7.3937153419593345E-3</v>
      </c>
    </row>
    <row r="66" spans="1:12" x14ac:dyDescent="0.3">
      <c r="A66" s="1">
        <v>0.59571759259259316</v>
      </c>
      <c r="B66" s="2" t="s">
        <v>33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</v>
      </c>
      <c r="H66" s="2" t="s">
        <v>12</v>
      </c>
      <c r="J66" s="8">
        <f>calculoesp3!E66</f>
        <v>2.9</v>
      </c>
      <c r="K66" s="7">
        <f>calculoesp3!F66</f>
        <v>5</v>
      </c>
      <c r="L66" s="9">
        <f>calculoesp3!G66</f>
        <v>4.6210720887245845E-3</v>
      </c>
    </row>
    <row r="67" spans="1:12" x14ac:dyDescent="0.3">
      <c r="A67" s="1">
        <v>0.59576388888888943</v>
      </c>
      <c r="B67" s="2" t="s">
        <v>33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3.41</v>
      </c>
      <c r="H67" s="2" t="s">
        <v>12</v>
      </c>
      <c r="J67" s="8">
        <f>calculoesp3!E67</f>
        <v>2.89</v>
      </c>
      <c r="K67" s="7">
        <f>calculoesp3!F67</f>
        <v>5</v>
      </c>
      <c r="L67" s="9">
        <f>calculoesp3!G67</f>
        <v>4.6210720887245845E-3</v>
      </c>
    </row>
    <row r="68" spans="1:12" x14ac:dyDescent="0.3">
      <c r="A68" s="1">
        <v>0.59582175925925973</v>
      </c>
      <c r="B68" s="2" t="s">
        <v>33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</v>
      </c>
      <c r="H68" s="2" t="s">
        <v>12</v>
      </c>
      <c r="J68" s="8">
        <f>calculoesp3!E68</f>
        <v>2.88</v>
      </c>
      <c r="K68" s="7">
        <f>calculoesp3!F68</f>
        <v>6</v>
      </c>
      <c r="L68" s="9">
        <f>calculoesp3!G68</f>
        <v>5.5452865064695009E-3</v>
      </c>
    </row>
    <row r="69" spans="1:12" x14ac:dyDescent="0.3">
      <c r="A69" s="1">
        <v>0.59586805555555611</v>
      </c>
      <c r="B69" s="2" t="s">
        <v>33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8">
        <f>calculoesp3!E69</f>
        <v>2.87</v>
      </c>
      <c r="K69" s="7">
        <f>calculoesp3!F69</f>
        <v>2</v>
      </c>
      <c r="L69" s="9">
        <f>calculoesp3!G69</f>
        <v>1.8484288354898336E-3</v>
      </c>
    </row>
    <row r="70" spans="1:12" x14ac:dyDescent="0.3">
      <c r="A70" s="1">
        <v>0.59592592592592653</v>
      </c>
      <c r="B70" s="2" t="s">
        <v>33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3.41</v>
      </c>
      <c r="H70" s="2" t="s">
        <v>12</v>
      </c>
      <c r="J70" s="8">
        <f>calculoesp3!E70</f>
        <v>2.86</v>
      </c>
      <c r="K70" s="7">
        <f>calculoesp3!F70</f>
        <v>7</v>
      </c>
      <c r="L70" s="9">
        <f>calculoesp3!G70</f>
        <v>6.4695009242144181E-3</v>
      </c>
    </row>
    <row r="71" spans="1:12" x14ac:dyDescent="0.3">
      <c r="A71" s="1">
        <v>0.59597222222222279</v>
      </c>
      <c r="B71" s="2" t="s">
        <v>33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8">
        <f>calculoesp3!E71</f>
        <v>2.85</v>
      </c>
      <c r="K71" s="7">
        <f>calculoesp3!F71</f>
        <v>4</v>
      </c>
      <c r="L71" s="9">
        <f>calculoesp3!G71</f>
        <v>3.6968576709796672E-3</v>
      </c>
    </row>
    <row r="72" spans="1:12" x14ac:dyDescent="0.3">
      <c r="A72" s="1">
        <v>0.5960300925925931</v>
      </c>
      <c r="B72" s="2" t="s">
        <v>33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3.38</v>
      </c>
      <c r="H72" s="2" t="s">
        <v>12</v>
      </c>
      <c r="J72" s="8">
        <f>calculoesp3!E72</f>
        <v>2.84</v>
      </c>
      <c r="K72" s="7">
        <f>calculoesp3!F72</f>
        <v>5</v>
      </c>
      <c r="L72" s="9">
        <f>calculoesp3!G72</f>
        <v>4.6210720887245845E-3</v>
      </c>
    </row>
    <row r="73" spans="1:12" x14ac:dyDescent="0.3">
      <c r="A73" s="1">
        <v>0.59607638888888947</v>
      </c>
      <c r="B73" s="2" t="s">
        <v>33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3.37</v>
      </c>
      <c r="H73" s="2" t="s">
        <v>12</v>
      </c>
      <c r="J73" s="8">
        <f>calculoesp3!E73</f>
        <v>2.83</v>
      </c>
      <c r="K73" s="7">
        <f>calculoesp3!F73</f>
        <v>5</v>
      </c>
      <c r="L73" s="9">
        <f>calculoesp3!G73</f>
        <v>4.6210720887245845E-3</v>
      </c>
    </row>
    <row r="74" spans="1:12" x14ac:dyDescent="0.3">
      <c r="A74" s="1">
        <v>0.59613425925925989</v>
      </c>
      <c r="B74" s="2" t="s">
        <v>33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3.38</v>
      </c>
      <c r="H74" s="2" t="s">
        <v>12</v>
      </c>
      <c r="J74" s="8">
        <f>calculoesp3!E74</f>
        <v>2.82</v>
      </c>
      <c r="K74" s="7">
        <f>calculoesp3!F74</f>
        <v>4</v>
      </c>
      <c r="L74" s="9">
        <f>calculoesp3!G74</f>
        <v>3.6968576709796672E-3</v>
      </c>
    </row>
    <row r="75" spans="1:12" x14ac:dyDescent="0.3">
      <c r="A75" s="1">
        <v>0.59618055555555616</v>
      </c>
      <c r="B75" s="2" t="s">
        <v>33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8">
        <f>calculoesp3!E75</f>
        <v>2.81</v>
      </c>
      <c r="K75" s="7">
        <f>calculoesp3!F75</f>
        <v>4</v>
      </c>
      <c r="L75" s="9">
        <f>calculoesp3!G75</f>
        <v>3.6968576709796672E-3</v>
      </c>
    </row>
    <row r="76" spans="1:12" x14ac:dyDescent="0.3">
      <c r="A76" s="1">
        <v>0.59623842592592646</v>
      </c>
      <c r="B76" s="2" t="s">
        <v>33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3.2</v>
      </c>
      <c r="H76" s="2" t="s">
        <v>12</v>
      </c>
      <c r="J76" s="8">
        <f>calculoesp3!E76</f>
        <v>2.8</v>
      </c>
      <c r="K76" s="7">
        <f>calculoesp3!F76</f>
        <v>10</v>
      </c>
      <c r="L76" s="9">
        <f>calculoesp3!G76</f>
        <v>9.242144177449169E-3</v>
      </c>
    </row>
    <row r="77" spans="1:12" x14ac:dyDescent="0.3">
      <c r="A77" s="1">
        <v>0.59628472222222284</v>
      </c>
      <c r="B77" s="2" t="s">
        <v>33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3.36</v>
      </c>
      <c r="H77" s="2" t="s">
        <v>12</v>
      </c>
      <c r="J77" s="8">
        <f>calculoesp3!E77</f>
        <v>2.79</v>
      </c>
      <c r="K77" s="7">
        <f>calculoesp3!F77</f>
        <v>3</v>
      </c>
      <c r="L77" s="9">
        <f>calculoesp3!G77</f>
        <v>2.7726432532347504E-3</v>
      </c>
    </row>
    <row r="78" spans="1:12" x14ac:dyDescent="0.3">
      <c r="A78" s="1">
        <v>0.59634259259259326</v>
      </c>
      <c r="B78" s="2" t="s">
        <v>33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8">
        <f>calculoesp3!E78</f>
        <v>2.78</v>
      </c>
      <c r="K78" s="7">
        <f>calculoesp3!F78</f>
        <v>2</v>
      </c>
      <c r="L78" s="9">
        <f>calculoesp3!G78</f>
        <v>1.8484288354898336E-3</v>
      </c>
    </row>
    <row r="79" spans="1:12" x14ac:dyDescent="0.3">
      <c r="A79" s="1">
        <v>0.59638888888888952</v>
      </c>
      <c r="B79" s="2" t="s">
        <v>33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8">
        <f>calculoesp3!E79</f>
        <v>0</v>
      </c>
      <c r="K79" s="7">
        <f>calculoesp3!F79</f>
        <v>0</v>
      </c>
      <c r="L79" s="9">
        <f>calculoesp3!G79</f>
        <v>0</v>
      </c>
    </row>
    <row r="80" spans="1:12" x14ac:dyDescent="0.3">
      <c r="A80" s="1">
        <v>0.59644675925925983</v>
      </c>
      <c r="B80" s="2" t="s">
        <v>33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3.38</v>
      </c>
      <c r="H80" s="2" t="s">
        <v>12</v>
      </c>
    </row>
    <row r="81" spans="1:8" x14ac:dyDescent="0.3">
      <c r="A81" s="1">
        <v>0.59649305555555621</v>
      </c>
      <c r="B81" s="2" t="s">
        <v>33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3.39</v>
      </c>
      <c r="H81" s="2" t="s">
        <v>12</v>
      </c>
    </row>
    <row r="82" spans="1:8" x14ac:dyDescent="0.3">
      <c r="A82" s="1">
        <v>0.59655092592592662</v>
      </c>
      <c r="B82" s="2" t="s">
        <v>33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3.37</v>
      </c>
      <c r="H82" s="2" t="s">
        <v>12</v>
      </c>
    </row>
    <row r="83" spans="1:8" x14ac:dyDescent="0.3">
      <c r="A83" s="1">
        <v>0.59659722222222289</v>
      </c>
      <c r="B83" s="2" t="s">
        <v>33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3.36</v>
      </c>
      <c r="H83" s="2" t="s">
        <v>12</v>
      </c>
    </row>
    <row r="84" spans="1:8" x14ac:dyDescent="0.3">
      <c r="A84" s="1">
        <v>0.59665509259259319</v>
      </c>
      <c r="B84" s="2" t="s">
        <v>33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3.38</v>
      </c>
      <c r="H84" s="2" t="s">
        <v>12</v>
      </c>
    </row>
    <row r="85" spans="1:8" x14ac:dyDescent="0.3">
      <c r="A85" s="1">
        <v>0.59670138888888957</v>
      </c>
      <c r="B85" s="2" t="s">
        <v>33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3.37</v>
      </c>
      <c r="H85" s="2" t="s">
        <v>12</v>
      </c>
    </row>
    <row r="86" spans="1:8" x14ac:dyDescent="0.3">
      <c r="A86" s="1">
        <v>0.59675925925925999</v>
      </c>
      <c r="B86" s="2" t="s">
        <v>33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3.38</v>
      </c>
      <c r="H86" s="2" t="s">
        <v>12</v>
      </c>
    </row>
    <row r="87" spans="1:8" x14ac:dyDescent="0.3">
      <c r="A87" s="1">
        <v>0.59680555555555626</v>
      </c>
      <c r="B87" s="2" t="s">
        <v>33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3.39</v>
      </c>
      <c r="H87" s="2" t="s">
        <v>12</v>
      </c>
    </row>
    <row r="88" spans="1:8" x14ac:dyDescent="0.3">
      <c r="A88" s="1">
        <v>0.59686342592592656</v>
      </c>
      <c r="B88" s="2" t="s">
        <v>33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3.37</v>
      </c>
      <c r="H88" s="2" t="s">
        <v>12</v>
      </c>
    </row>
    <row r="89" spans="1:8" x14ac:dyDescent="0.3">
      <c r="A89" s="1">
        <v>0.59690972222222294</v>
      </c>
      <c r="B89" s="2" t="s">
        <v>33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3.36</v>
      </c>
      <c r="H89" s="2" t="s">
        <v>12</v>
      </c>
    </row>
    <row r="90" spans="1:8" x14ac:dyDescent="0.3">
      <c r="A90" s="1">
        <v>0.59696759259259335</v>
      </c>
      <c r="B90" s="2" t="s">
        <v>33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3.34</v>
      </c>
      <c r="H90" s="2" t="s">
        <v>12</v>
      </c>
    </row>
    <row r="91" spans="1:8" x14ac:dyDescent="0.3">
      <c r="A91" s="1">
        <v>0.59701388888888962</v>
      </c>
      <c r="B91" s="2" t="s">
        <v>33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3.34</v>
      </c>
      <c r="H91" s="2" t="s">
        <v>12</v>
      </c>
    </row>
    <row r="92" spans="1:8" x14ac:dyDescent="0.3">
      <c r="A92" s="1">
        <v>0.59707175925925993</v>
      </c>
      <c r="B92" s="2" t="s">
        <v>33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3.33</v>
      </c>
      <c r="H92" s="2" t="s">
        <v>12</v>
      </c>
    </row>
    <row r="93" spans="1:8" x14ac:dyDescent="0.3">
      <c r="A93" s="1">
        <v>0.5971180555555563</v>
      </c>
      <c r="B93" s="2" t="s">
        <v>33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3.32</v>
      </c>
      <c r="H93" s="2" t="s">
        <v>12</v>
      </c>
    </row>
    <row r="94" spans="1:8" x14ac:dyDescent="0.3">
      <c r="A94" s="1">
        <v>0.59717592592592672</v>
      </c>
      <c r="B94" s="2" t="s">
        <v>33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3.31</v>
      </c>
      <c r="H94" s="2" t="s">
        <v>12</v>
      </c>
    </row>
    <row r="95" spans="1:8" x14ac:dyDescent="0.3">
      <c r="A95" s="1">
        <v>0.59722222222222299</v>
      </c>
      <c r="B95" s="2" t="s">
        <v>33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3.31</v>
      </c>
      <c r="H95" s="2" t="s">
        <v>12</v>
      </c>
    </row>
    <row r="96" spans="1:8" x14ac:dyDescent="0.3">
      <c r="A96" s="1">
        <v>0.59728009259259329</v>
      </c>
      <c r="B96" s="2" t="s">
        <v>33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3.32</v>
      </c>
      <c r="H96" s="2" t="s">
        <v>12</v>
      </c>
    </row>
    <row r="97" spans="1:8" x14ac:dyDescent="0.3">
      <c r="A97" s="1">
        <v>0.59732638888888967</v>
      </c>
      <c r="B97" s="2" t="s">
        <v>33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3.31</v>
      </c>
      <c r="H97" s="2" t="s">
        <v>12</v>
      </c>
    </row>
    <row r="98" spans="1:8" x14ac:dyDescent="0.3">
      <c r="A98" s="1">
        <v>0.59738425925926009</v>
      </c>
      <c r="B98" s="2" t="s">
        <v>33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</v>
      </c>
      <c r="H98" s="2" t="s">
        <v>12</v>
      </c>
    </row>
    <row r="99" spans="1:8" x14ac:dyDescent="0.3">
      <c r="A99" s="1">
        <v>0.59743055555555635</v>
      </c>
      <c r="B99" s="2" t="s">
        <v>33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3.31</v>
      </c>
      <c r="H99" s="2" t="s">
        <v>12</v>
      </c>
    </row>
    <row r="100" spans="1:8" x14ac:dyDescent="0.3">
      <c r="A100" s="1">
        <v>0.59748842592592666</v>
      </c>
      <c r="B100" s="2" t="s">
        <v>33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</v>
      </c>
      <c r="H100" s="2" t="s">
        <v>12</v>
      </c>
    </row>
    <row r="101" spans="1:8" x14ac:dyDescent="0.3">
      <c r="A101" s="1">
        <v>0.59753472222222304</v>
      </c>
      <c r="B101" s="2" t="s">
        <v>33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</v>
      </c>
      <c r="H101" s="2" t="s">
        <v>12</v>
      </c>
    </row>
    <row r="102" spans="1:8" x14ac:dyDescent="0.3">
      <c r="A102" s="1">
        <v>0.59759259259259345</v>
      </c>
      <c r="B102" s="2" t="s">
        <v>33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</v>
      </c>
      <c r="H102" s="2" t="s">
        <v>12</v>
      </c>
    </row>
    <row r="103" spans="1:8" x14ac:dyDescent="0.3">
      <c r="A103" s="1">
        <v>0.59763888888888972</v>
      </c>
      <c r="B103" s="2" t="s">
        <v>33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3.31</v>
      </c>
      <c r="H103" s="2" t="s">
        <v>12</v>
      </c>
    </row>
    <row r="104" spans="1:8" x14ac:dyDescent="0.3">
      <c r="A104" s="1">
        <v>0.59769675925926002</v>
      </c>
      <c r="B104" s="2" t="s">
        <v>33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3.29</v>
      </c>
      <c r="H104" s="2" t="s">
        <v>12</v>
      </c>
    </row>
    <row r="105" spans="1:8" x14ac:dyDescent="0.3">
      <c r="A105" s="1">
        <v>0.5977430555555564</v>
      </c>
      <c r="B105" s="2" t="s">
        <v>33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</v>
      </c>
      <c r="H105" s="2" t="s">
        <v>12</v>
      </c>
    </row>
    <row r="106" spans="1:8" x14ac:dyDescent="0.3">
      <c r="A106" s="1">
        <v>0.59780092592592682</v>
      </c>
      <c r="B106" s="2" t="s">
        <v>33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3.31</v>
      </c>
      <c r="H106" s="2" t="s">
        <v>12</v>
      </c>
    </row>
    <row r="107" spans="1:8" x14ac:dyDescent="0.3">
      <c r="A107" s="1">
        <v>0.59784722222222308</v>
      </c>
      <c r="B107" s="2" t="s">
        <v>33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3.29</v>
      </c>
      <c r="H107" s="2" t="s">
        <v>12</v>
      </c>
    </row>
    <row r="108" spans="1:8" x14ac:dyDescent="0.3">
      <c r="A108" s="1">
        <v>0.59790509259259339</v>
      </c>
      <c r="B108" s="2" t="s">
        <v>33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</v>
      </c>
      <c r="H108" s="2" t="s">
        <v>12</v>
      </c>
    </row>
    <row r="109" spans="1:8" x14ac:dyDescent="0.3">
      <c r="A109" s="1">
        <v>0.59795138888888977</v>
      </c>
      <c r="B109" s="2" t="s">
        <v>33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3.31</v>
      </c>
      <c r="H109" s="2" t="s">
        <v>12</v>
      </c>
    </row>
    <row r="110" spans="1:8" x14ac:dyDescent="0.3">
      <c r="A110" s="1">
        <v>0.59800925925926018</v>
      </c>
      <c r="B110" s="2" t="s">
        <v>33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3.29</v>
      </c>
      <c r="H110" s="2" t="s">
        <v>12</v>
      </c>
    </row>
    <row r="111" spans="1:8" x14ac:dyDescent="0.3">
      <c r="A111" s="1">
        <v>0.59805555555555645</v>
      </c>
      <c r="B111" s="2" t="s">
        <v>33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</v>
      </c>
      <c r="H111" s="2" t="s">
        <v>12</v>
      </c>
    </row>
    <row r="112" spans="1:8" x14ac:dyDescent="0.3">
      <c r="A112" s="1">
        <v>0.59811342592592676</v>
      </c>
      <c r="B112" s="2" t="s">
        <v>33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3.28</v>
      </c>
      <c r="H112" s="2" t="s">
        <v>12</v>
      </c>
    </row>
    <row r="113" spans="1:8" x14ac:dyDescent="0.3">
      <c r="A113" s="1">
        <v>0.59815972222222313</v>
      </c>
      <c r="B113" s="2" t="s">
        <v>33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3.28</v>
      </c>
      <c r="H113" s="2" t="s">
        <v>12</v>
      </c>
    </row>
    <row r="114" spans="1:8" x14ac:dyDescent="0.3">
      <c r="A114" s="1">
        <v>0.59821759259259355</v>
      </c>
      <c r="B114" s="2" t="s">
        <v>33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</v>
      </c>
      <c r="H114" s="2" t="s">
        <v>12</v>
      </c>
    </row>
    <row r="115" spans="1:8" x14ac:dyDescent="0.3">
      <c r="A115" s="1">
        <v>0.59826388888888982</v>
      </c>
      <c r="B115" s="2" t="s">
        <v>33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3.27</v>
      </c>
      <c r="H115" s="2" t="s">
        <v>12</v>
      </c>
    </row>
    <row r="116" spans="1:8" x14ac:dyDescent="0.3">
      <c r="A116" s="1">
        <v>0.59832175925926012</v>
      </c>
      <c r="B116" s="2" t="s">
        <v>33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3.28</v>
      </c>
      <c r="H116" s="2" t="s">
        <v>12</v>
      </c>
    </row>
    <row r="117" spans="1:8" x14ac:dyDescent="0.3">
      <c r="A117" s="1">
        <v>0.5983680555555565</v>
      </c>
      <c r="B117" s="2" t="s">
        <v>33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3.28</v>
      </c>
      <c r="H117" s="2" t="s">
        <v>12</v>
      </c>
    </row>
    <row r="118" spans="1:8" x14ac:dyDescent="0.3">
      <c r="A118" s="1">
        <v>0.59842592592592692</v>
      </c>
      <c r="B118" s="2" t="s">
        <v>33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3.27</v>
      </c>
      <c r="H118" s="2" t="s">
        <v>12</v>
      </c>
    </row>
    <row r="119" spans="1:8" x14ac:dyDescent="0.3">
      <c r="A119" s="1">
        <v>0.59847222222222318</v>
      </c>
      <c r="B119" s="2" t="s">
        <v>33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3.27</v>
      </c>
      <c r="H119" s="2" t="s">
        <v>12</v>
      </c>
    </row>
    <row r="120" spans="1:8" x14ac:dyDescent="0.3">
      <c r="A120" s="1">
        <v>0.59853009259259349</v>
      </c>
      <c r="B120" s="2" t="s">
        <v>33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3.26</v>
      </c>
      <c r="H120" s="2" t="s">
        <v>12</v>
      </c>
    </row>
    <row r="121" spans="1:8" x14ac:dyDescent="0.3">
      <c r="A121" s="1">
        <v>0.59857638888888987</v>
      </c>
      <c r="B121" s="2" t="s">
        <v>33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3.27</v>
      </c>
      <c r="H121" s="2" t="s">
        <v>12</v>
      </c>
    </row>
    <row r="122" spans="1:8" x14ac:dyDescent="0.3">
      <c r="A122" s="1">
        <v>0.59863425925926028</v>
      </c>
      <c r="B122" s="2" t="s">
        <v>33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3.25</v>
      </c>
      <c r="H122" s="2" t="s">
        <v>12</v>
      </c>
    </row>
    <row r="123" spans="1:8" x14ac:dyDescent="0.3">
      <c r="A123" s="1">
        <v>0.59868055555555655</v>
      </c>
      <c r="B123" s="2" t="s">
        <v>33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3.24</v>
      </c>
      <c r="H123" s="2" t="s">
        <v>12</v>
      </c>
    </row>
    <row r="124" spans="1:8" x14ac:dyDescent="0.3">
      <c r="A124" s="1">
        <v>0.59873842592592685</v>
      </c>
      <c r="B124" s="2" t="s">
        <v>33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</v>
      </c>
      <c r="H124" s="2" t="s">
        <v>12</v>
      </c>
    </row>
    <row r="125" spans="1:8" x14ac:dyDescent="0.3">
      <c r="A125" s="1">
        <v>0.59878472222222323</v>
      </c>
      <c r="B125" s="2" t="s">
        <v>33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3.25</v>
      </c>
      <c r="H125" s="2" t="s">
        <v>12</v>
      </c>
    </row>
    <row r="126" spans="1:8" x14ac:dyDescent="0.3">
      <c r="A126" s="1">
        <v>0.59884259259259365</v>
      </c>
      <c r="B126" s="2" t="s">
        <v>33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3.24</v>
      </c>
      <c r="H126" s="2" t="s">
        <v>12</v>
      </c>
    </row>
    <row r="127" spans="1:8" x14ac:dyDescent="0.3">
      <c r="A127" s="1">
        <v>0.59888888888888991</v>
      </c>
      <c r="B127" s="2" t="s">
        <v>33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3.23</v>
      </c>
      <c r="H127" s="2" t="s">
        <v>12</v>
      </c>
    </row>
    <row r="128" spans="1:8" x14ac:dyDescent="0.3">
      <c r="A128" s="1">
        <v>0.59894675925926022</v>
      </c>
      <c r="B128" s="2" t="s">
        <v>33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3.23</v>
      </c>
      <c r="H128" s="2" t="s">
        <v>12</v>
      </c>
    </row>
    <row r="129" spans="1:8" x14ac:dyDescent="0.3">
      <c r="A129" s="1">
        <v>0.5989930555555566</v>
      </c>
      <c r="B129" s="2" t="s">
        <v>33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3.24</v>
      </c>
      <c r="H129" s="2" t="s">
        <v>12</v>
      </c>
    </row>
    <row r="130" spans="1:8" x14ac:dyDescent="0.3">
      <c r="A130" s="1">
        <v>0.59905092592592701</v>
      </c>
      <c r="B130" s="2" t="s">
        <v>33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3.22</v>
      </c>
      <c r="H130" s="2" t="s">
        <v>12</v>
      </c>
    </row>
    <row r="131" spans="1:8" x14ac:dyDescent="0.3">
      <c r="A131" s="1">
        <v>0.59909722222222328</v>
      </c>
      <c r="B131" s="2" t="s">
        <v>33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3.21</v>
      </c>
      <c r="H131" s="2" t="s">
        <v>12</v>
      </c>
    </row>
    <row r="132" spans="1:8" x14ac:dyDescent="0.3">
      <c r="A132" s="1">
        <v>0.59915509259259359</v>
      </c>
      <c r="B132" s="2" t="s">
        <v>33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</v>
      </c>
      <c r="H132" s="2" t="s">
        <v>12</v>
      </c>
    </row>
    <row r="133" spans="1:8" x14ac:dyDescent="0.3">
      <c r="A133" s="1">
        <v>0.59920138888888996</v>
      </c>
      <c r="B133" s="2" t="s">
        <v>33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3.22</v>
      </c>
      <c r="H133" s="2" t="s">
        <v>12</v>
      </c>
    </row>
    <row r="134" spans="1:8" x14ac:dyDescent="0.3">
      <c r="A134" s="1">
        <v>0.59925925925926038</v>
      </c>
      <c r="B134" s="2" t="s">
        <v>33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3.2200000000000006</v>
      </c>
      <c r="H134" s="2" t="s">
        <v>12</v>
      </c>
    </row>
    <row r="135" spans="1:8" x14ac:dyDescent="0.3">
      <c r="A135" s="1">
        <v>0.59930555555555665</v>
      </c>
      <c r="B135" s="2" t="s">
        <v>33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3.2500000000000004</v>
      </c>
      <c r="H135" s="2" t="s">
        <v>12</v>
      </c>
    </row>
    <row r="136" spans="1:8" x14ac:dyDescent="0.3">
      <c r="A136" s="1">
        <v>0.59936342592592695</v>
      </c>
      <c r="B136" s="2" t="s">
        <v>33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3.2300000000000004</v>
      </c>
      <c r="H136" s="2" t="s">
        <v>12</v>
      </c>
    </row>
    <row r="137" spans="1:8" x14ac:dyDescent="0.3">
      <c r="A137" s="1">
        <v>0.59940972222222333</v>
      </c>
      <c r="B137" s="2" t="s">
        <v>33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3.2100000000000009</v>
      </c>
      <c r="H137" s="2" t="s">
        <v>12</v>
      </c>
    </row>
    <row r="138" spans="1:8" x14ac:dyDescent="0.3">
      <c r="A138" s="1">
        <v>0.59946759259259375</v>
      </c>
      <c r="B138" s="2" t="s">
        <v>33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3.2300000000000004</v>
      </c>
      <c r="H138" s="2" t="s">
        <v>12</v>
      </c>
    </row>
    <row r="139" spans="1:8" x14ac:dyDescent="0.3">
      <c r="A139" s="1">
        <v>0.59951388888889001</v>
      </c>
      <c r="B139" s="2" t="s">
        <v>33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3.2100000000000004</v>
      </c>
      <c r="H139" s="2" t="s">
        <v>12</v>
      </c>
    </row>
    <row r="140" spans="1:8" x14ac:dyDescent="0.3">
      <c r="A140" s="1">
        <v>0.59957175925926032</v>
      </c>
      <c r="B140" s="2" t="s">
        <v>33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3.22</v>
      </c>
      <c r="H140" s="2" t="s">
        <v>12</v>
      </c>
    </row>
    <row r="141" spans="1:8" x14ac:dyDescent="0.3">
      <c r="A141" s="1">
        <v>0.59961805555555669</v>
      </c>
      <c r="B141" s="2" t="s">
        <v>33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3.2100000000000004</v>
      </c>
      <c r="H141" s="2" t="s">
        <v>12</v>
      </c>
    </row>
    <row r="142" spans="1:8" x14ac:dyDescent="0.3">
      <c r="A142" s="1">
        <v>0.59967592592592711</v>
      </c>
      <c r="B142" s="2" t="s">
        <v>33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3.2300000000000004</v>
      </c>
      <c r="H142" s="2" t="s">
        <v>12</v>
      </c>
    </row>
    <row r="143" spans="1:8" x14ac:dyDescent="0.3">
      <c r="A143" s="1">
        <v>0.59972222222222338</v>
      </c>
      <c r="B143" s="2" t="s">
        <v>33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3.2100000000000004</v>
      </c>
      <c r="H143" s="2" t="s">
        <v>12</v>
      </c>
    </row>
    <row r="144" spans="1:8" x14ac:dyDescent="0.3">
      <c r="A144" s="1">
        <v>0.59978009259259368</v>
      </c>
      <c r="B144" s="2" t="s">
        <v>33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3.2300000000000004</v>
      </c>
      <c r="H144" s="2" t="s">
        <v>12</v>
      </c>
    </row>
    <row r="145" spans="1:8" x14ac:dyDescent="0.3">
      <c r="A145" s="1">
        <v>0.59982638888889006</v>
      </c>
      <c r="B145" s="2" t="s">
        <v>33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3.2200000000000006</v>
      </c>
      <c r="H145" s="2" t="s">
        <v>12</v>
      </c>
    </row>
    <row r="146" spans="1:8" x14ac:dyDescent="0.3">
      <c r="A146" s="1">
        <v>0.59988425925926048</v>
      </c>
      <c r="B146" s="2" t="s">
        <v>33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3.25</v>
      </c>
      <c r="H146" s="2" t="s">
        <v>12</v>
      </c>
    </row>
    <row r="147" spans="1:8" x14ac:dyDescent="0.3">
      <c r="A147" s="1">
        <v>0.59993055555555674</v>
      </c>
      <c r="B147" s="2" t="s">
        <v>33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3.2300000000000004</v>
      </c>
      <c r="H147" s="2" t="s">
        <v>12</v>
      </c>
    </row>
    <row r="148" spans="1:8" x14ac:dyDescent="0.3">
      <c r="A148" s="1">
        <v>0.59998842592592705</v>
      </c>
      <c r="B148" s="2" t="s">
        <v>33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3.2300000000000004</v>
      </c>
      <c r="H148" s="2" t="s">
        <v>12</v>
      </c>
    </row>
    <row r="149" spans="1:8" x14ac:dyDescent="0.3">
      <c r="A149" s="1">
        <v>0.60003472222222343</v>
      </c>
      <c r="B149" s="2" t="s">
        <v>33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3.2300000000000004</v>
      </c>
      <c r="H149" s="2" t="s">
        <v>12</v>
      </c>
    </row>
    <row r="150" spans="1:8" x14ac:dyDescent="0.3">
      <c r="A150" s="1">
        <v>0.60009259259259384</v>
      </c>
      <c r="B150" s="2" t="s">
        <v>33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3.2200000000000006</v>
      </c>
      <c r="H150" s="2" t="s">
        <v>12</v>
      </c>
    </row>
    <row r="151" spans="1:8" x14ac:dyDescent="0.3">
      <c r="A151" s="1">
        <v>0.60013888888889011</v>
      </c>
      <c r="B151" s="2" t="s">
        <v>33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3.2200000000000006</v>
      </c>
      <c r="H151" s="2" t="s">
        <v>12</v>
      </c>
    </row>
    <row r="152" spans="1:8" x14ac:dyDescent="0.3">
      <c r="A152" s="1">
        <v>0.60019675925926042</v>
      </c>
      <c r="B152" s="2" t="s">
        <v>33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3.2100000000000009</v>
      </c>
      <c r="H152" s="2" t="s">
        <v>12</v>
      </c>
    </row>
    <row r="153" spans="1:8" x14ac:dyDescent="0.3">
      <c r="A153" s="1">
        <v>0.60024305555555679</v>
      </c>
      <c r="B153" s="2" t="s">
        <v>33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3.2100000000000009</v>
      </c>
      <c r="H153" s="2" t="s">
        <v>12</v>
      </c>
    </row>
    <row r="154" spans="1:8" x14ac:dyDescent="0.3">
      <c r="A154" s="1">
        <v>0.60030092592592721</v>
      </c>
      <c r="B154" s="2" t="s">
        <v>33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</v>
      </c>
      <c r="H154" s="2" t="s">
        <v>12</v>
      </c>
    </row>
    <row r="155" spans="1:8" x14ac:dyDescent="0.3">
      <c r="A155" s="1">
        <v>0.60034722222222348</v>
      </c>
      <c r="B155" s="2" t="s">
        <v>33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3.22</v>
      </c>
      <c r="H155" s="2" t="s">
        <v>12</v>
      </c>
    </row>
    <row r="156" spans="1:8" x14ac:dyDescent="0.3">
      <c r="A156" s="1">
        <v>0.60040509259259378</v>
      </c>
      <c r="B156" s="2" t="s">
        <v>33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3.22</v>
      </c>
      <c r="H156" s="2" t="s">
        <v>12</v>
      </c>
    </row>
    <row r="157" spans="1:8" x14ac:dyDescent="0.3">
      <c r="A157" s="1">
        <v>0.60045138888889016</v>
      </c>
      <c r="B157" s="2" t="s">
        <v>33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3.22</v>
      </c>
      <c r="H157" s="2" t="s">
        <v>12</v>
      </c>
    </row>
    <row r="158" spans="1:8" x14ac:dyDescent="0.3">
      <c r="A158" s="1">
        <v>0.60050925925926057</v>
      </c>
      <c r="B158" s="2" t="s">
        <v>33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3.21</v>
      </c>
      <c r="H158" s="2" t="s">
        <v>12</v>
      </c>
    </row>
    <row r="159" spans="1:8" x14ac:dyDescent="0.3">
      <c r="A159" s="1">
        <v>0.60055555555555684</v>
      </c>
      <c r="B159" s="2" t="s">
        <v>33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3.22</v>
      </c>
      <c r="H159" s="2" t="s">
        <v>12</v>
      </c>
    </row>
    <row r="160" spans="1:8" x14ac:dyDescent="0.3">
      <c r="A160" s="1">
        <v>0.60061342592592715</v>
      </c>
      <c r="B160" s="2" t="s">
        <v>33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3.22</v>
      </c>
      <c r="H160" s="2" t="s">
        <v>12</v>
      </c>
    </row>
    <row r="161" spans="1:8" x14ac:dyDescent="0.3">
      <c r="A161" s="1">
        <v>0.60065972222222352</v>
      </c>
      <c r="B161" s="2" t="s">
        <v>33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3.21</v>
      </c>
      <c r="H161" s="2" t="s">
        <v>12</v>
      </c>
    </row>
    <row r="162" spans="1:8" x14ac:dyDescent="0.3">
      <c r="A162" s="1">
        <v>0.60071759259259394</v>
      </c>
      <c r="B162" s="2" t="s">
        <v>33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3.22</v>
      </c>
      <c r="H162" s="2" t="s">
        <v>12</v>
      </c>
    </row>
    <row r="163" spans="1:8" x14ac:dyDescent="0.3">
      <c r="A163" s="1">
        <v>0.60076388888889021</v>
      </c>
      <c r="B163" s="2" t="s">
        <v>33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3.2100000000000004</v>
      </c>
      <c r="H163" s="2" t="s">
        <v>12</v>
      </c>
    </row>
    <row r="164" spans="1:8" x14ac:dyDescent="0.3">
      <c r="A164" s="1">
        <v>0.60082175925926051</v>
      </c>
      <c r="B164" s="2" t="s">
        <v>33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3.2100000000000004</v>
      </c>
      <c r="H164" s="2" t="s">
        <v>12</v>
      </c>
    </row>
    <row r="165" spans="1:8" x14ac:dyDescent="0.3">
      <c r="A165" s="1">
        <v>0.60086805555555689</v>
      </c>
      <c r="B165" s="2" t="s">
        <v>33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3.2000000000000006</v>
      </c>
      <c r="H165" s="2" t="s">
        <v>12</v>
      </c>
    </row>
    <row r="166" spans="1:8" x14ac:dyDescent="0.3">
      <c r="A166" s="1">
        <v>0.60092592592592731</v>
      </c>
      <c r="B166" s="2" t="s">
        <v>33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3.2100000000000004</v>
      </c>
      <c r="H166" s="2" t="s">
        <v>12</v>
      </c>
    </row>
    <row r="167" spans="1:8" x14ac:dyDescent="0.3">
      <c r="A167" s="1">
        <v>0.60097222222222357</v>
      </c>
      <c r="B167" s="2" t="s">
        <v>33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3.2100000000000004</v>
      </c>
      <c r="H167" s="2" t="s">
        <v>12</v>
      </c>
    </row>
    <row r="168" spans="1:8" x14ac:dyDescent="0.3">
      <c r="A168" s="1">
        <v>0.60103009259259388</v>
      </c>
      <c r="B168" s="2" t="s">
        <v>33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3.2000000000000006</v>
      </c>
      <c r="H168" s="2" t="s">
        <v>12</v>
      </c>
    </row>
    <row r="169" spans="1:8" x14ac:dyDescent="0.3">
      <c r="A169" s="1">
        <v>0.60107638888889026</v>
      </c>
      <c r="B169" s="2" t="s">
        <v>33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3.2100000000000004</v>
      </c>
      <c r="H169" s="2" t="s">
        <v>12</v>
      </c>
    </row>
    <row r="170" spans="1:8" x14ac:dyDescent="0.3">
      <c r="A170" s="1">
        <v>0.60113425925926067</v>
      </c>
      <c r="B170" s="2" t="s">
        <v>33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3.1900000000000004</v>
      </c>
      <c r="H170" s="2" t="s">
        <v>12</v>
      </c>
    </row>
    <row r="171" spans="1:8" x14ac:dyDescent="0.3">
      <c r="A171" s="1">
        <v>0.60118055555555694</v>
      </c>
      <c r="B171" s="2" t="s">
        <v>33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3.2100000000000004</v>
      </c>
      <c r="H171" s="2" t="s">
        <v>12</v>
      </c>
    </row>
    <row r="172" spans="1:8" x14ac:dyDescent="0.3">
      <c r="A172" s="1">
        <v>0.60123842592592724</v>
      </c>
      <c r="B172" s="2" t="s">
        <v>33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0.60128472222222362</v>
      </c>
      <c r="B173" s="2" t="s">
        <v>33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</v>
      </c>
      <c r="H173" s="2" t="s">
        <v>12</v>
      </c>
    </row>
    <row r="174" spans="1:8" x14ac:dyDescent="0.3">
      <c r="A174" s="1">
        <v>0.60134259259259404</v>
      </c>
      <c r="B174" s="2" t="s">
        <v>33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3.2100000000000004</v>
      </c>
      <c r="H174" s="2" t="s">
        <v>12</v>
      </c>
    </row>
    <row r="175" spans="1:8" x14ac:dyDescent="0.3">
      <c r="A175" s="1">
        <v>0.60138888888889031</v>
      </c>
      <c r="B175" s="2" t="s">
        <v>33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3.2100000000000004</v>
      </c>
      <c r="H175" s="2" t="s">
        <v>12</v>
      </c>
    </row>
    <row r="176" spans="1:8" x14ac:dyDescent="0.3">
      <c r="A176" s="1">
        <v>0.60144675925926061</v>
      </c>
      <c r="B176" s="2" t="s">
        <v>33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3.2000000000000006</v>
      </c>
      <c r="H176" s="2" t="s">
        <v>12</v>
      </c>
    </row>
    <row r="177" spans="1:8" x14ac:dyDescent="0.3">
      <c r="A177" s="1">
        <v>0.60149305555555699</v>
      </c>
      <c r="B177" s="2" t="s">
        <v>33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3.2000000000000006</v>
      </c>
      <c r="H177" s="2" t="s">
        <v>12</v>
      </c>
    </row>
    <row r="178" spans="1:8" x14ac:dyDescent="0.3">
      <c r="A178" s="1">
        <v>0.6015509259259274</v>
      </c>
      <c r="B178" s="2" t="s">
        <v>33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3.2000000000000006</v>
      </c>
      <c r="H178" s="2" t="s">
        <v>12</v>
      </c>
    </row>
    <row r="179" spans="1:8" x14ac:dyDescent="0.3">
      <c r="A179" s="1">
        <v>0.60159722222222367</v>
      </c>
      <c r="B179" s="2" t="s">
        <v>33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3.2100000000000004</v>
      </c>
      <c r="H179" s="2" t="s">
        <v>12</v>
      </c>
    </row>
    <row r="180" spans="1:8" x14ac:dyDescent="0.3">
      <c r="A180" s="1">
        <v>0.60165509259259398</v>
      </c>
      <c r="B180" s="2" t="s">
        <v>33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3.2100000000000004</v>
      </c>
      <c r="H180" s="2" t="s">
        <v>12</v>
      </c>
    </row>
    <row r="181" spans="1:8" x14ac:dyDescent="0.3">
      <c r="A181" s="1">
        <v>0.60170138888889035</v>
      </c>
      <c r="B181" s="2" t="s">
        <v>33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3.2000000000000006</v>
      </c>
      <c r="H181" s="2" t="s">
        <v>12</v>
      </c>
    </row>
    <row r="182" spans="1:8" x14ac:dyDescent="0.3">
      <c r="A182" s="1">
        <v>0.60175925925926077</v>
      </c>
      <c r="B182" s="2" t="s">
        <v>33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3.2100000000000004</v>
      </c>
      <c r="H182" s="2" t="s">
        <v>12</v>
      </c>
    </row>
    <row r="183" spans="1:8" x14ac:dyDescent="0.3">
      <c r="A183" s="1">
        <v>0.60180555555555704</v>
      </c>
      <c r="B183" s="2" t="s">
        <v>33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3.1900000000000004</v>
      </c>
      <c r="H183" s="2" t="s">
        <v>12</v>
      </c>
    </row>
    <row r="184" spans="1:8" x14ac:dyDescent="0.3">
      <c r="A184" s="1">
        <v>0.60186342592592734</v>
      </c>
      <c r="B184" s="2" t="s">
        <v>33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3.2100000000000004</v>
      </c>
      <c r="H184" s="2" t="s">
        <v>12</v>
      </c>
    </row>
    <row r="185" spans="1:8" x14ac:dyDescent="0.3">
      <c r="A185" s="1">
        <v>0.60190972222222372</v>
      </c>
      <c r="B185" s="2" t="s">
        <v>33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3.22</v>
      </c>
      <c r="H185" s="2" t="s">
        <v>12</v>
      </c>
    </row>
    <row r="186" spans="1:8" x14ac:dyDescent="0.3">
      <c r="A186" s="1">
        <v>0.60196759259259414</v>
      </c>
      <c r="B186" s="2" t="s">
        <v>33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3.22</v>
      </c>
      <c r="H186" s="2" t="s">
        <v>12</v>
      </c>
    </row>
    <row r="187" spans="1:8" x14ac:dyDescent="0.3">
      <c r="A187" s="1">
        <v>0.6020138888888904</v>
      </c>
      <c r="B187" s="2" t="s">
        <v>33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3.2100000000000004</v>
      </c>
      <c r="H187" s="2" t="s">
        <v>12</v>
      </c>
    </row>
    <row r="188" spans="1:8" x14ac:dyDescent="0.3">
      <c r="A188" s="1">
        <v>0.60207175925926071</v>
      </c>
      <c r="B188" s="2" t="s">
        <v>33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3.2100000000000004</v>
      </c>
      <c r="H188" s="2" t="s">
        <v>12</v>
      </c>
    </row>
    <row r="189" spans="1:8" x14ac:dyDescent="0.3">
      <c r="A189" s="1">
        <v>0.60211805555555709</v>
      </c>
      <c r="B189" s="2" t="s">
        <v>33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3.2000000000000006</v>
      </c>
      <c r="H189" s="2" t="s">
        <v>12</v>
      </c>
    </row>
    <row r="190" spans="1:8" x14ac:dyDescent="0.3">
      <c r="A190" s="1">
        <v>0.6021759259259275</v>
      </c>
      <c r="B190" s="2" t="s">
        <v>33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3.2000000000000006</v>
      </c>
      <c r="H190" s="2" t="s">
        <v>12</v>
      </c>
    </row>
    <row r="191" spans="1:8" x14ac:dyDescent="0.3">
      <c r="A191" s="1">
        <v>0.60222222222222377</v>
      </c>
      <c r="B191" s="2" t="s">
        <v>33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3.2000000000000006</v>
      </c>
      <c r="H191" s="2" t="s">
        <v>12</v>
      </c>
    </row>
    <row r="192" spans="1:8" x14ac:dyDescent="0.3">
      <c r="A192" s="1">
        <v>0.60228009259259407</v>
      </c>
      <c r="B192" s="2" t="s">
        <v>33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3.2100000000000004</v>
      </c>
      <c r="H192" s="2" t="s">
        <v>12</v>
      </c>
    </row>
    <row r="193" spans="1:8" x14ac:dyDescent="0.3">
      <c r="A193" s="1">
        <v>0.60232638888889045</v>
      </c>
      <c r="B193" s="2" t="s">
        <v>33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3.2100000000000004</v>
      </c>
      <c r="H193" s="2" t="s">
        <v>12</v>
      </c>
    </row>
    <row r="194" spans="1:8" x14ac:dyDescent="0.3">
      <c r="A194" s="1">
        <v>0.60238425925926087</v>
      </c>
      <c r="B194" s="2" t="s">
        <v>33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3.2000000000000006</v>
      </c>
      <c r="H194" s="2" t="s">
        <v>12</v>
      </c>
    </row>
    <row r="195" spans="1:8" x14ac:dyDescent="0.3">
      <c r="A195" s="1">
        <v>0.60243055555555713</v>
      </c>
      <c r="B195" s="2" t="s">
        <v>33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0.60248842592592744</v>
      </c>
      <c r="B196" s="2" t="s">
        <v>33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3.1900000000000004</v>
      </c>
      <c r="H196" s="2" t="s">
        <v>12</v>
      </c>
    </row>
    <row r="197" spans="1:8" x14ac:dyDescent="0.3">
      <c r="A197" s="1">
        <v>0.60253472222222382</v>
      </c>
      <c r="B197" s="2" t="s">
        <v>33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3.2100000000000004</v>
      </c>
      <c r="H197" s="2" t="s">
        <v>12</v>
      </c>
    </row>
    <row r="198" spans="1:8" x14ac:dyDescent="0.3">
      <c r="A198" s="1">
        <v>0.60259259259259423</v>
      </c>
      <c r="B198" s="2" t="s">
        <v>33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3.22</v>
      </c>
      <c r="H198" s="2" t="s">
        <v>12</v>
      </c>
    </row>
    <row r="199" spans="1:8" x14ac:dyDescent="0.3">
      <c r="A199" s="1">
        <v>0.6026388888888905</v>
      </c>
      <c r="B199" s="2" t="s">
        <v>33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3.22</v>
      </c>
      <c r="H199" s="2" t="s">
        <v>12</v>
      </c>
    </row>
    <row r="200" spans="1:8" x14ac:dyDescent="0.3">
      <c r="A200" s="1">
        <v>0.60269675925926081</v>
      </c>
      <c r="B200" s="2" t="s">
        <v>33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3.2100000000000004</v>
      </c>
      <c r="H200" s="2" t="s">
        <v>12</v>
      </c>
    </row>
    <row r="201" spans="1:8" x14ac:dyDescent="0.3">
      <c r="A201" s="1">
        <v>0.60274305555555718</v>
      </c>
      <c r="B201" s="2" t="s">
        <v>33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3.2100000000000004</v>
      </c>
      <c r="H201" s="2" t="s">
        <v>12</v>
      </c>
    </row>
    <row r="202" spans="1:8" x14ac:dyDescent="0.3">
      <c r="A202" s="1">
        <v>0.6028009259259276</v>
      </c>
      <c r="B202" s="2" t="s">
        <v>33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3.2000000000000006</v>
      </c>
      <c r="H202" s="2" t="s">
        <v>12</v>
      </c>
    </row>
    <row r="203" spans="1:8" x14ac:dyDescent="0.3">
      <c r="A203" s="1">
        <v>0.60284722222222387</v>
      </c>
      <c r="B203" s="2" t="s">
        <v>33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3.2000000000000006</v>
      </c>
      <c r="H203" s="2" t="s">
        <v>12</v>
      </c>
    </row>
    <row r="204" spans="1:8" x14ac:dyDescent="0.3">
      <c r="A204" s="1">
        <v>0.60290509259259417</v>
      </c>
      <c r="B204" s="2" t="s">
        <v>33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3.1800000000000006</v>
      </c>
      <c r="H204" s="2" t="s">
        <v>12</v>
      </c>
    </row>
    <row r="205" spans="1:8" x14ac:dyDescent="0.3">
      <c r="A205" s="1">
        <v>0.60295138888889055</v>
      </c>
      <c r="B205" s="2" t="s">
        <v>33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3.1800000000000006</v>
      </c>
      <c r="H205" s="2" t="s">
        <v>12</v>
      </c>
    </row>
    <row r="206" spans="1:8" x14ac:dyDescent="0.3">
      <c r="A206" s="1">
        <v>0.60300925925926097</v>
      </c>
      <c r="B206" s="2" t="s">
        <v>33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</v>
      </c>
      <c r="H206" s="2" t="s">
        <v>12</v>
      </c>
    </row>
    <row r="207" spans="1:8" x14ac:dyDescent="0.3">
      <c r="A207" s="1">
        <v>0.60305555555555723</v>
      </c>
      <c r="B207" s="2" t="s">
        <v>33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3.1900000000000004</v>
      </c>
      <c r="H207" s="2" t="s">
        <v>12</v>
      </c>
    </row>
    <row r="208" spans="1:8" x14ac:dyDescent="0.3">
      <c r="A208" s="1">
        <v>0.60311342592592754</v>
      </c>
      <c r="B208" s="2" t="s">
        <v>33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3.1800000000000006</v>
      </c>
      <c r="H208" s="2" t="s">
        <v>12</v>
      </c>
    </row>
    <row r="209" spans="1:8" x14ac:dyDescent="0.3">
      <c r="A209" s="1">
        <v>0.60315972222222392</v>
      </c>
      <c r="B209" s="2" t="s">
        <v>33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3.22</v>
      </c>
      <c r="H209" s="2" t="s">
        <v>12</v>
      </c>
    </row>
    <row r="210" spans="1:8" x14ac:dyDescent="0.3">
      <c r="A210" s="1">
        <v>0.60321759259259433</v>
      </c>
      <c r="B210" s="2" t="s">
        <v>33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3.1900000000000004</v>
      </c>
      <c r="H210" s="2" t="s">
        <v>12</v>
      </c>
    </row>
    <row r="211" spans="1:8" x14ac:dyDescent="0.3">
      <c r="A211" s="1">
        <v>0.6032638888888906</v>
      </c>
      <c r="B211" s="2" t="s">
        <v>33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3.21</v>
      </c>
      <c r="H211" s="2" t="s">
        <v>12</v>
      </c>
    </row>
    <row r="212" spans="1:8" x14ac:dyDescent="0.3">
      <c r="A212" s="1">
        <v>0.6033217592592609</v>
      </c>
      <c r="B212" s="2" t="s">
        <v>33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3.1800000000000006</v>
      </c>
      <c r="H212" s="2" t="s">
        <v>12</v>
      </c>
    </row>
    <row r="213" spans="1:8" x14ac:dyDescent="0.3">
      <c r="A213" s="1">
        <v>0.60336805555555728</v>
      </c>
      <c r="B213" s="2" t="s">
        <v>33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3.1900000000000004</v>
      </c>
      <c r="H213" s="2" t="s">
        <v>12</v>
      </c>
    </row>
    <row r="214" spans="1:8" x14ac:dyDescent="0.3">
      <c r="A214" s="1">
        <v>0.6034259259259277</v>
      </c>
      <c r="B214" s="2" t="s">
        <v>33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3.18</v>
      </c>
      <c r="H214" s="2" t="s">
        <v>12</v>
      </c>
    </row>
    <row r="215" spans="1:8" x14ac:dyDescent="0.3">
      <c r="A215" s="1">
        <v>0.60347222222222396</v>
      </c>
      <c r="B215" s="2" t="s">
        <v>33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3.1800000000000006</v>
      </c>
      <c r="H215" s="2" t="s">
        <v>12</v>
      </c>
    </row>
    <row r="216" spans="1:8" x14ac:dyDescent="0.3">
      <c r="A216" s="1">
        <v>0.60353009259259427</v>
      </c>
      <c r="B216" s="2" t="s">
        <v>33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3.18</v>
      </c>
      <c r="H216" s="2" t="s">
        <v>12</v>
      </c>
    </row>
    <row r="217" spans="1:8" x14ac:dyDescent="0.3">
      <c r="A217" s="1">
        <v>0.60357638888889065</v>
      </c>
      <c r="B217" s="2" t="s">
        <v>33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3.1700000000000004</v>
      </c>
      <c r="H217" s="2" t="s">
        <v>12</v>
      </c>
    </row>
    <row r="218" spans="1:8" x14ac:dyDescent="0.3">
      <c r="A218" s="1">
        <v>0.60363425925926106</v>
      </c>
      <c r="B218" s="2" t="s">
        <v>33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3.19</v>
      </c>
      <c r="H218" s="2" t="s">
        <v>12</v>
      </c>
    </row>
    <row r="219" spans="1:8" x14ac:dyDescent="0.3">
      <c r="A219" s="1">
        <v>0.60368055555555733</v>
      </c>
      <c r="B219" s="2" t="s">
        <v>33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3.19</v>
      </c>
      <c r="H219" s="2" t="s">
        <v>12</v>
      </c>
    </row>
    <row r="220" spans="1:8" x14ac:dyDescent="0.3">
      <c r="A220" s="1">
        <v>0.60373842592592764</v>
      </c>
      <c r="B220" s="2" t="s">
        <v>33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</v>
      </c>
      <c r="H220" s="2" t="s">
        <v>12</v>
      </c>
    </row>
    <row r="221" spans="1:8" x14ac:dyDescent="0.3">
      <c r="A221" s="1">
        <v>0.60378472222222401</v>
      </c>
      <c r="B221" s="2" t="s">
        <v>33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</v>
      </c>
      <c r="H221" s="2" t="s">
        <v>12</v>
      </c>
    </row>
    <row r="222" spans="1:8" x14ac:dyDescent="0.3">
      <c r="A222" s="1">
        <v>0.60384259259259443</v>
      </c>
      <c r="B222" s="2" t="s">
        <v>33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</v>
      </c>
      <c r="H222" s="2" t="s">
        <v>12</v>
      </c>
    </row>
    <row r="223" spans="1:8" x14ac:dyDescent="0.3">
      <c r="A223" s="1">
        <v>0.6038888888888907</v>
      </c>
      <c r="B223" s="2" t="s">
        <v>33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</v>
      </c>
      <c r="H223" s="2" t="s">
        <v>12</v>
      </c>
    </row>
    <row r="224" spans="1:8" x14ac:dyDescent="0.3">
      <c r="A224" s="1">
        <v>0.603946759259261</v>
      </c>
      <c r="B224" s="2" t="s">
        <v>33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3.1900000000000004</v>
      </c>
      <c r="H224" s="2" t="s">
        <v>12</v>
      </c>
    </row>
    <row r="225" spans="1:8" x14ac:dyDescent="0.3">
      <c r="A225" s="1">
        <v>0.60399305555555738</v>
      </c>
      <c r="B225" s="2" t="s">
        <v>33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3.1999999999999997</v>
      </c>
      <c r="H225" s="2" t="s">
        <v>12</v>
      </c>
    </row>
    <row r="226" spans="1:8" x14ac:dyDescent="0.3">
      <c r="A226" s="1">
        <v>0.6040509259259278</v>
      </c>
      <c r="B226" s="2" t="s">
        <v>33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3.1700000000000004</v>
      </c>
      <c r="H226" s="2" t="s">
        <v>12</v>
      </c>
    </row>
    <row r="227" spans="1:8" x14ac:dyDescent="0.3">
      <c r="A227" s="1">
        <v>0.60409722222222406</v>
      </c>
      <c r="B227" s="2" t="s">
        <v>33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</v>
      </c>
      <c r="H227" s="2" t="s">
        <v>12</v>
      </c>
    </row>
    <row r="228" spans="1:8" x14ac:dyDescent="0.3">
      <c r="A228" s="1">
        <v>0.60415509259259437</v>
      </c>
      <c r="B228" s="2" t="s">
        <v>33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3.1900000000000004</v>
      </c>
      <c r="H228" s="2" t="s">
        <v>12</v>
      </c>
    </row>
    <row r="229" spans="1:8" x14ac:dyDescent="0.3">
      <c r="A229" s="1">
        <v>0.60420138888889074</v>
      </c>
      <c r="B229" s="2" t="s">
        <v>33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</v>
      </c>
      <c r="H229" s="2" t="s">
        <v>12</v>
      </c>
    </row>
    <row r="230" spans="1:8" x14ac:dyDescent="0.3">
      <c r="A230" s="1">
        <v>0.60425925925926116</v>
      </c>
      <c r="B230" s="2" t="s">
        <v>33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</v>
      </c>
      <c r="H230" s="2" t="s">
        <v>12</v>
      </c>
    </row>
    <row r="231" spans="1:8" x14ac:dyDescent="0.3">
      <c r="A231" s="1">
        <v>0.60430555555555743</v>
      </c>
      <c r="B231" s="2" t="s">
        <v>33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3.18</v>
      </c>
      <c r="H231" s="2" t="s">
        <v>12</v>
      </c>
    </row>
    <row r="232" spans="1:8" x14ac:dyDescent="0.3">
      <c r="A232" s="1">
        <v>0.60436342592592773</v>
      </c>
      <c r="B232" s="2" t="s">
        <v>33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3.1600000000000006</v>
      </c>
      <c r="H232" s="2" t="s">
        <v>12</v>
      </c>
    </row>
    <row r="233" spans="1:8" x14ac:dyDescent="0.3">
      <c r="A233" s="1">
        <v>0.60440972222222411</v>
      </c>
      <c r="B233" s="2" t="s">
        <v>33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</v>
      </c>
      <c r="H233" s="2" t="s">
        <v>12</v>
      </c>
    </row>
    <row r="234" spans="1:8" x14ac:dyDescent="0.3">
      <c r="A234" s="1">
        <v>0.60446759259259453</v>
      </c>
      <c r="B234" s="2" t="s">
        <v>33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3.1800000000000006</v>
      </c>
      <c r="H234" s="2" t="s">
        <v>12</v>
      </c>
    </row>
    <row r="235" spans="1:8" x14ac:dyDescent="0.3">
      <c r="A235" s="1">
        <v>0.60451388888889079</v>
      </c>
      <c r="B235" s="2" t="s">
        <v>33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3.1700000000000004</v>
      </c>
      <c r="H235" s="2" t="s">
        <v>12</v>
      </c>
    </row>
    <row r="236" spans="1:8" x14ac:dyDescent="0.3">
      <c r="A236" s="1">
        <v>0.6045717592592611</v>
      </c>
      <c r="B236" s="2" t="s">
        <v>33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3.2100000000000004</v>
      </c>
      <c r="H236" s="2" t="s">
        <v>12</v>
      </c>
    </row>
    <row r="237" spans="1:8" x14ac:dyDescent="0.3">
      <c r="A237" s="1">
        <v>0.60461805555555748</v>
      </c>
      <c r="B237" s="2" t="s">
        <v>33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3.1900000000000004</v>
      </c>
      <c r="H237" s="2" t="s">
        <v>12</v>
      </c>
    </row>
    <row r="238" spans="1:8" x14ac:dyDescent="0.3">
      <c r="A238" s="1">
        <v>0.60467592592592789</v>
      </c>
      <c r="B238" s="2" t="s">
        <v>33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3.1900000000000004</v>
      </c>
      <c r="H238" s="2" t="s">
        <v>12</v>
      </c>
    </row>
    <row r="239" spans="1:8" x14ac:dyDescent="0.3">
      <c r="A239" s="1">
        <v>0.60472222222222416</v>
      </c>
      <c r="B239" s="2" t="s">
        <v>33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3.1800000000000006</v>
      </c>
      <c r="H239" s="2" t="s">
        <v>12</v>
      </c>
    </row>
    <row r="240" spans="1:8" x14ac:dyDescent="0.3">
      <c r="A240" s="1">
        <v>0.60478009259259446</v>
      </c>
      <c r="B240" s="2" t="s">
        <v>33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3.1700000000000004</v>
      </c>
      <c r="H240" s="2" t="s">
        <v>12</v>
      </c>
    </row>
    <row r="241" spans="1:8" x14ac:dyDescent="0.3">
      <c r="A241" s="1">
        <v>0.60482638888889084</v>
      </c>
      <c r="B241" s="2" t="s">
        <v>33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3.1800000000000006</v>
      </c>
      <c r="H241" s="2" t="s">
        <v>12</v>
      </c>
    </row>
    <row r="242" spans="1:8" x14ac:dyDescent="0.3">
      <c r="A242" s="1">
        <v>0.60488425925926126</v>
      </c>
      <c r="B242" s="2" t="s">
        <v>33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3.1800000000000006</v>
      </c>
      <c r="H242" s="2" t="s">
        <v>12</v>
      </c>
    </row>
    <row r="243" spans="1:8" x14ac:dyDescent="0.3">
      <c r="A243" s="1">
        <v>0.60493055555555753</v>
      </c>
      <c r="B243" s="2" t="s">
        <v>33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3.1700000000000004</v>
      </c>
      <c r="H243" s="2" t="s">
        <v>12</v>
      </c>
    </row>
    <row r="244" spans="1:8" x14ac:dyDescent="0.3">
      <c r="A244" s="1">
        <v>0.60498842592592783</v>
      </c>
      <c r="B244" s="2" t="s">
        <v>33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3.1800000000000006</v>
      </c>
      <c r="H244" s="2" t="s">
        <v>12</v>
      </c>
    </row>
    <row r="245" spans="1:8" x14ac:dyDescent="0.3">
      <c r="A245" s="1">
        <v>0.60503472222222421</v>
      </c>
      <c r="B245" s="2" t="s">
        <v>33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3.1800000000000006</v>
      </c>
      <c r="H245" s="2" t="s">
        <v>12</v>
      </c>
    </row>
    <row r="246" spans="1:8" x14ac:dyDescent="0.3">
      <c r="A246" s="1">
        <v>0.60509259259259462</v>
      </c>
      <c r="B246" s="2" t="s">
        <v>33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3.18</v>
      </c>
      <c r="H246" s="2" t="s">
        <v>12</v>
      </c>
    </row>
    <row r="247" spans="1:8" x14ac:dyDescent="0.3">
      <c r="A247" s="1">
        <v>0.60513888888889089</v>
      </c>
      <c r="B247" s="2" t="s">
        <v>33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3.1700000000000004</v>
      </c>
      <c r="H247" s="2" t="s">
        <v>12</v>
      </c>
    </row>
    <row r="248" spans="1:8" x14ac:dyDescent="0.3">
      <c r="A248" s="1">
        <v>0.6051967592592612</v>
      </c>
      <c r="B248" s="2" t="s">
        <v>33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3.1800000000000006</v>
      </c>
      <c r="H248" s="2" t="s">
        <v>12</v>
      </c>
    </row>
    <row r="249" spans="1:8" x14ac:dyDescent="0.3">
      <c r="A249" s="1">
        <v>0.60524305555555757</v>
      </c>
      <c r="B249" s="2" t="s">
        <v>33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3.1800000000000006</v>
      </c>
      <c r="H249" s="2" t="s">
        <v>12</v>
      </c>
    </row>
    <row r="250" spans="1:8" x14ac:dyDescent="0.3">
      <c r="A250" s="1">
        <v>0.60530092592592799</v>
      </c>
      <c r="B250" s="2" t="s">
        <v>33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3.1700000000000004</v>
      </c>
      <c r="H250" s="2" t="s">
        <v>12</v>
      </c>
    </row>
    <row r="251" spans="1:8" x14ac:dyDescent="0.3">
      <c r="A251" s="1">
        <v>0.60534722222222426</v>
      </c>
      <c r="B251" s="2" t="s">
        <v>33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3.1800000000000006</v>
      </c>
      <c r="H251" s="2" t="s">
        <v>12</v>
      </c>
    </row>
    <row r="252" spans="1:8" x14ac:dyDescent="0.3">
      <c r="A252" s="1">
        <v>0.60540509259259456</v>
      </c>
      <c r="B252" s="2" t="s">
        <v>33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3.1800000000000006</v>
      </c>
      <c r="H252" s="2" t="s">
        <v>12</v>
      </c>
    </row>
    <row r="253" spans="1:8" x14ac:dyDescent="0.3">
      <c r="A253" s="1">
        <v>0.60545138888889094</v>
      </c>
      <c r="B253" s="2" t="s">
        <v>33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3.18</v>
      </c>
      <c r="H253" s="2" t="s">
        <v>12</v>
      </c>
    </row>
    <row r="254" spans="1:8" x14ac:dyDescent="0.3">
      <c r="A254" s="1">
        <v>0.60550925925926136</v>
      </c>
      <c r="B254" s="2" t="s">
        <v>33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3.1700000000000004</v>
      </c>
      <c r="H254" s="2" t="s">
        <v>12</v>
      </c>
    </row>
    <row r="255" spans="1:8" x14ac:dyDescent="0.3">
      <c r="A255" s="1">
        <v>0.60555555555555762</v>
      </c>
      <c r="B255" s="2" t="s">
        <v>33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3.1800000000000006</v>
      </c>
      <c r="H255" s="2" t="s">
        <v>12</v>
      </c>
    </row>
    <row r="256" spans="1:8" x14ac:dyDescent="0.3">
      <c r="A256" s="1">
        <v>0.60561342592592793</v>
      </c>
      <c r="B256" s="2" t="s">
        <v>33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3.1800000000000006</v>
      </c>
      <c r="H256" s="2" t="s">
        <v>12</v>
      </c>
    </row>
    <row r="257" spans="1:8" x14ac:dyDescent="0.3">
      <c r="A257" s="1">
        <v>0.60565972222222431</v>
      </c>
      <c r="B257" s="2" t="s">
        <v>33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3.1700000000000004</v>
      </c>
      <c r="H257" s="2" t="s">
        <v>12</v>
      </c>
    </row>
    <row r="258" spans="1:8" x14ac:dyDescent="0.3">
      <c r="A258" s="1">
        <v>0.60571759259259472</v>
      </c>
      <c r="B258" s="2" t="s">
        <v>33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3.1800000000000006</v>
      </c>
      <c r="H258" s="2" t="s">
        <v>12</v>
      </c>
    </row>
    <row r="259" spans="1:8" x14ac:dyDescent="0.3">
      <c r="A259" s="1">
        <v>0.60576388888889099</v>
      </c>
      <c r="B259" s="2" t="s">
        <v>33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3.1800000000000006</v>
      </c>
      <c r="H259" s="2" t="s">
        <v>12</v>
      </c>
    </row>
    <row r="260" spans="1:8" x14ac:dyDescent="0.3">
      <c r="A260" s="1">
        <v>0.60582175925926129</v>
      </c>
      <c r="B260" s="2" t="s">
        <v>33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3.18</v>
      </c>
      <c r="H260" s="2" t="s">
        <v>12</v>
      </c>
    </row>
    <row r="261" spans="1:8" x14ac:dyDescent="0.3">
      <c r="A261" s="1">
        <v>0.60586805555555767</v>
      </c>
      <c r="B261" s="2" t="s">
        <v>33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3.1700000000000004</v>
      </c>
      <c r="H261" s="2" t="s">
        <v>12</v>
      </c>
    </row>
    <row r="262" spans="1:8" x14ac:dyDescent="0.3">
      <c r="A262" s="1">
        <v>0.60592592592592809</v>
      </c>
      <c r="B262" s="2" t="s">
        <v>33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3.1800000000000006</v>
      </c>
      <c r="H262" s="2" t="s">
        <v>12</v>
      </c>
    </row>
    <row r="263" spans="1:8" x14ac:dyDescent="0.3">
      <c r="A263" s="1">
        <v>0.60597222222222435</v>
      </c>
      <c r="B263" s="2" t="s">
        <v>33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3.1800000000000006</v>
      </c>
      <c r="H263" s="2" t="s">
        <v>12</v>
      </c>
    </row>
    <row r="264" spans="1:8" x14ac:dyDescent="0.3">
      <c r="A264" s="1">
        <v>0.60603009259259466</v>
      </c>
      <c r="B264" s="2" t="s">
        <v>33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3.1700000000000004</v>
      </c>
      <c r="H264" s="2" t="s">
        <v>12</v>
      </c>
    </row>
    <row r="265" spans="1:8" x14ac:dyDescent="0.3">
      <c r="A265" s="1">
        <v>0.60607638888889104</v>
      </c>
      <c r="B265" s="2" t="s">
        <v>33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3.1800000000000006</v>
      </c>
      <c r="H265" s="2" t="s">
        <v>12</v>
      </c>
    </row>
    <row r="266" spans="1:8" x14ac:dyDescent="0.3">
      <c r="A266" s="1">
        <v>0.60613425925926145</v>
      </c>
      <c r="B266" s="2" t="s">
        <v>33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3.1800000000000006</v>
      </c>
      <c r="H266" s="2" t="s">
        <v>12</v>
      </c>
    </row>
    <row r="267" spans="1:8" x14ac:dyDescent="0.3">
      <c r="A267" s="1">
        <v>0.60618055555555772</v>
      </c>
      <c r="B267" s="2" t="s">
        <v>33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3.18</v>
      </c>
      <c r="H267" s="2" t="s">
        <v>12</v>
      </c>
    </row>
    <row r="268" spans="1:8" x14ac:dyDescent="0.3">
      <c r="A268" s="1">
        <v>0.60623842592592803</v>
      </c>
      <c r="B268" s="2" t="s">
        <v>33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3.1700000000000004</v>
      </c>
      <c r="H268" s="2" t="s">
        <v>12</v>
      </c>
    </row>
    <row r="269" spans="1:8" x14ac:dyDescent="0.3">
      <c r="A269" s="1">
        <v>0.6062847222222244</v>
      </c>
      <c r="B269" s="2" t="s">
        <v>33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3.1800000000000006</v>
      </c>
      <c r="H269" s="2" t="s">
        <v>12</v>
      </c>
    </row>
    <row r="270" spans="1:8" x14ac:dyDescent="0.3">
      <c r="A270" s="1">
        <v>0.60634259259259482</v>
      </c>
      <c r="B270" s="2" t="s">
        <v>33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3.1800000000000006</v>
      </c>
      <c r="H270" s="2" t="s">
        <v>12</v>
      </c>
    </row>
    <row r="271" spans="1:8" x14ac:dyDescent="0.3">
      <c r="A271" s="1">
        <v>0.60638888888889109</v>
      </c>
      <c r="B271" s="2" t="s">
        <v>33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3.1700000000000004</v>
      </c>
      <c r="H271" s="2" t="s">
        <v>12</v>
      </c>
    </row>
    <row r="272" spans="1:8" x14ac:dyDescent="0.3">
      <c r="A272" s="1">
        <v>0.60644675925926139</v>
      </c>
      <c r="B272" s="2" t="s">
        <v>33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3.1800000000000006</v>
      </c>
      <c r="H272" s="2" t="s">
        <v>12</v>
      </c>
    </row>
    <row r="273" spans="1:8" x14ac:dyDescent="0.3">
      <c r="A273" s="1">
        <v>0.60649305555555777</v>
      </c>
      <c r="B273" s="2" t="s">
        <v>33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3.1800000000000006</v>
      </c>
      <c r="H273" s="2" t="s">
        <v>12</v>
      </c>
    </row>
    <row r="274" spans="1:8" x14ac:dyDescent="0.3">
      <c r="A274" s="1">
        <v>0.60655092592592819</v>
      </c>
      <c r="B274" s="2" t="s">
        <v>33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3.18</v>
      </c>
      <c r="H274" s="2" t="s">
        <v>12</v>
      </c>
    </row>
    <row r="275" spans="1:8" x14ac:dyDescent="0.3">
      <c r="A275" s="1">
        <v>0.60659722222222445</v>
      </c>
      <c r="B275" s="2" t="s">
        <v>33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3.1700000000000004</v>
      </c>
      <c r="H275" s="2" t="s">
        <v>12</v>
      </c>
    </row>
    <row r="276" spans="1:8" x14ac:dyDescent="0.3">
      <c r="A276" s="1">
        <v>0.60665509259259476</v>
      </c>
      <c r="B276" s="2" t="s">
        <v>33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3.1800000000000006</v>
      </c>
      <c r="H276" s="2" t="s">
        <v>12</v>
      </c>
    </row>
    <row r="277" spans="1:8" x14ac:dyDescent="0.3">
      <c r="A277" s="1">
        <v>0.60670138888889114</v>
      </c>
      <c r="B277" s="2" t="s">
        <v>33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3.1800000000000006</v>
      </c>
      <c r="H277" s="2" t="s">
        <v>12</v>
      </c>
    </row>
    <row r="278" spans="1:8" x14ac:dyDescent="0.3">
      <c r="A278" s="1">
        <v>0.60675925925926155</v>
      </c>
      <c r="B278" s="2" t="s">
        <v>33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3.18</v>
      </c>
      <c r="H278" s="2" t="s">
        <v>12</v>
      </c>
    </row>
    <row r="279" spans="1:8" x14ac:dyDescent="0.3">
      <c r="A279" s="1">
        <v>0.60680555555555782</v>
      </c>
      <c r="B279" s="2" t="s">
        <v>33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3.1800000000000006</v>
      </c>
      <c r="H279" s="2" t="s">
        <v>12</v>
      </c>
    </row>
    <row r="280" spans="1:8" x14ac:dyDescent="0.3">
      <c r="A280" s="1">
        <v>0.60686342592592812</v>
      </c>
      <c r="B280" s="2" t="s">
        <v>33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3.1700000000000004</v>
      </c>
      <c r="H280" s="2" t="s">
        <v>12</v>
      </c>
    </row>
    <row r="281" spans="1:8" x14ac:dyDescent="0.3">
      <c r="A281" s="1">
        <v>0.6069097222222245</v>
      </c>
      <c r="B281" s="2" t="s">
        <v>33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3.1700000000000004</v>
      </c>
      <c r="H281" s="2" t="s">
        <v>12</v>
      </c>
    </row>
    <row r="282" spans="1:8" x14ac:dyDescent="0.3">
      <c r="A282" s="1">
        <v>0.60696759259259492</v>
      </c>
      <c r="B282" s="2" t="s">
        <v>33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3.1800000000000006</v>
      </c>
      <c r="H282" s="2" t="s">
        <v>12</v>
      </c>
    </row>
    <row r="283" spans="1:8" x14ac:dyDescent="0.3">
      <c r="A283" s="1">
        <v>0.60701388888889118</v>
      </c>
      <c r="B283" s="2" t="s">
        <v>33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3.1800000000000006</v>
      </c>
      <c r="H283" s="2" t="s">
        <v>12</v>
      </c>
    </row>
    <row r="284" spans="1:8" x14ac:dyDescent="0.3">
      <c r="A284" s="1">
        <v>0.60707175925926149</v>
      </c>
      <c r="B284" s="2" t="s">
        <v>33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3.18</v>
      </c>
      <c r="H284" s="2" t="s">
        <v>12</v>
      </c>
    </row>
    <row r="285" spans="1:8" x14ac:dyDescent="0.3">
      <c r="A285" s="1">
        <v>0.60711805555555787</v>
      </c>
      <c r="B285" s="2" t="s">
        <v>33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3.18</v>
      </c>
      <c r="H285" s="2" t="s">
        <v>12</v>
      </c>
    </row>
    <row r="286" spans="1:8" x14ac:dyDescent="0.3">
      <c r="A286" s="1">
        <v>0.60717592592592828</v>
      </c>
      <c r="B286" s="2" t="s">
        <v>33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3.1800000000000006</v>
      </c>
      <c r="H286" s="2" t="s">
        <v>12</v>
      </c>
    </row>
    <row r="287" spans="1:8" x14ac:dyDescent="0.3">
      <c r="A287" s="1">
        <v>0.60722222222222455</v>
      </c>
      <c r="B287" s="2" t="s">
        <v>33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3.1700000000000004</v>
      </c>
      <c r="H287" s="2" t="s">
        <v>12</v>
      </c>
    </row>
    <row r="288" spans="1:8" x14ac:dyDescent="0.3">
      <c r="A288" s="1">
        <v>0.60728009259259486</v>
      </c>
      <c r="B288" s="2" t="s">
        <v>33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3.1700000000000004</v>
      </c>
      <c r="H288" s="2" t="s">
        <v>12</v>
      </c>
    </row>
    <row r="289" spans="1:8" x14ac:dyDescent="0.3">
      <c r="A289" s="1">
        <v>0.60732638888889123</v>
      </c>
      <c r="B289" s="2" t="s">
        <v>33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3.1800000000000006</v>
      </c>
      <c r="H289" s="2" t="s">
        <v>12</v>
      </c>
    </row>
    <row r="290" spans="1:8" x14ac:dyDescent="0.3">
      <c r="A290" s="1">
        <v>0.60738425925926165</v>
      </c>
      <c r="B290" s="2" t="s">
        <v>33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3.1700000000000004</v>
      </c>
      <c r="H290" s="2" t="s">
        <v>12</v>
      </c>
    </row>
    <row r="291" spans="1:8" x14ac:dyDescent="0.3">
      <c r="A291" s="1">
        <v>0.60743055555555792</v>
      </c>
      <c r="B291" s="2" t="s">
        <v>33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3.1700000000000004</v>
      </c>
      <c r="H291" s="2" t="s">
        <v>12</v>
      </c>
    </row>
    <row r="292" spans="1:8" x14ac:dyDescent="0.3">
      <c r="A292" s="1">
        <v>0.60748842592592822</v>
      </c>
      <c r="B292" s="2" t="s">
        <v>33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3.1700000000000004</v>
      </c>
      <c r="H292" s="2" t="s">
        <v>12</v>
      </c>
    </row>
    <row r="293" spans="1:8" x14ac:dyDescent="0.3">
      <c r="A293" s="1">
        <v>0.6075347222222246</v>
      </c>
      <c r="B293" s="2" t="s">
        <v>33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3.1800000000000006</v>
      </c>
      <c r="H293" s="2" t="s">
        <v>12</v>
      </c>
    </row>
    <row r="294" spans="1:8" x14ac:dyDescent="0.3">
      <c r="A294" s="1">
        <v>0.60759259259259502</v>
      </c>
      <c r="B294" s="2" t="s">
        <v>33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3.1700000000000004</v>
      </c>
      <c r="H294" s="2" t="s">
        <v>12</v>
      </c>
    </row>
    <row r="295" spans="1:8" x14ac:dyDescent="0.3">
      <c r="A295" s="1">
        <v>0.60763888888889128</v>
      </c>
      <c r="B295" s="2" t="s">
        <v>33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3.1700000000000004</v>
      </c>
      <c r="H295" s="2" t="s">
        <v>12</v>
      </c>
    </row>
    <row r="296" spans="1:8" x14ac:dyDescent="0.3">
      <c r="A296" s="1">
        <v>0.60769675925926159</v>
      </c>
      <c r="B296" s="2" t="s">
        <v>33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3.1700000000000004</v>
      </c>
      <c r="H296" s="2" t="s">
        <v>12</v>
      </c>
    </row>
    <row r="297" spans="1:8" x14ac:dyDescent="0.3">
      <c r="A297" s="1">
        <v>0.60774305555555796</v>
      </c>
      <c r="B297" s="2" t="s">
        <v>33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3.1700000000000004</v>
      </c>
      <c r="H297" s="2" t="s">
        <v>12</v>
      </c>
    </row>
    <row r="298" spans="1:8" x14ac:dyDescent="0.3">
      <c r="A298" s="1">
        <v>0.60780092592592838</v>
      </c>
      <c r="B298" s="2" t="s">
        <v>33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3.1700000000000004</v>
      </c>
      <c r="H298" s="2" t="s">
        <v>12</v>
      </c>
    </row>
    <row r="299" spans="1:8" x14ac:dyDescent="0.3">
      <c r="A299" s="1">
        <v>0.60784722222222465</v>
      </c>
      <c r="B299" s="2" t="s">
        <v>33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3.1700000000000004</v>
      </c>
      <c r="H299" s="2" t="s">
        <v>12</v>
      </c>
    </row>
    <row r="300" spans="1:8" x14ac:dyDescent="0.3">
      <c r="A300" s="1">
        <v>0.60790509259259495</v>
      </c>
      <c r="B300" s="2" t="s">
        <v>33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3.1800000000000006</v>
      </c>
      <c r="H300" s="2" t="s">
        <v>12</v>
      </c>
    </row>
    <row r="301" spans="1:8" x14ac:dyDescent="0.3">
      <c r="A301" s="1">
        <v>0.60795138888889133</v>
      </c>
      <c r="B301" s="2" t="s">
        <v>33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3.1700000000000004</v>
      </c>
      <c r="H301" s="2" t="s">
        <v>12</v>
      </c>
    </row>
    <row r="302" spans="1:8" x14ac:dyDescent="0.3">
      <c r="A302" s="1">
        <v>0.60800925925926175</v>
      </c>
      <c r="B302" s="2" t="s">
        <v>33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3.1700000000000004</v>
      </c>
      <c r="H302" s="2" t="s">
        <v>12</v>
      </c>
    </row>
    <row r="303" spans="1:8" x14ac:dyDescent="0.3">
      <c r="A303" s="1">
        <v>0.60805555555555801</v>
      </c>
      <c r="B303" s="2" t="s">
        <v>33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3.1700000000000004</v>
      </c>
      <c r="H303" s="2" t="s">
        <v>12</v>
      </c>
    </row>
    <row r="304" spans="1:8" x14ac:dyDescent="0.3">
      <c r="A304" s="1">
        <v>0.60811342592592832</v>
      </c>
      <c r="B304" s="2" t="s">
        <v>33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3.1700000000000004</v>
      </c>
      <c r="H304" s="2" t="s">
        <v>12</v>
      </c>
    </row>
    <row r="305" spans="1:8" x14ac:dyDescent="0.3">
      <c r="A305" s="1">
        <v>0.6081597222222247</v>
      </c>
      <c r="B305" s="2" t="s">
        <v>33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3.1700000000000004</v>
      </c>
      <c r="H305" s="2" t="s">
        <v>12</v>
      </c>
    </row>
    <row r="306" spans="1:8" x14ac:dyDescent="0.3">
      <c r="A306" s="1">
        <v>0.60821759259259511</v>
      </c>
      <c r="B306" s="2" t="s">
        <v>33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3.18</v>
      </c>
      <c r="H306" s="2" t="s">
        <v>12</v>
      </c>
    </row>
    <row r="307" spans="1:8" x14ac:dyDescent="0.3">
      <c r="A307" s="1">
        <v>0.60826388888889138</v>
      </c>
      <c r="B307" s="2" t="s">
        <v>33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3.1800000000000006</v>
      </c>
      <c r="H307" s="2" t="s">
        <v>12</v>
      </c>
    </row>
    <row r="308" spans="1:8" x14ac:dyDescent="0.3">
      <c r="A308" s="1">
        <v>0.60832175925926169</v>
      </c>
      <c r="B308" s="2" t="s">
        <v>33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3.1700000000000004</v>
      </c>
      <c r="H308" s="2" t="s">
        <v>12</v>
      </c>
    </row>
    <row r="309" spans="1:8" x14ac:dyDescent="0.3">
      <c r="A309" s="1">
        <v>0.60836805555555806</v>
      </c>
      <c r="B309" s="2" t="s">
        <v>33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3.1700000000000004</v>
      </c>
      <c r="H309" s="2" t="s">
        <v>12</v>
      </c>
    </row>
    <row r="310" spans="1:8" x14ac:dyDescent="0.3">
      <c r="A310" s="1">
        <v>0.60842592592592848</v>
      </c>
      <c r="B310" s="2" t="s">
        <v>33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3.1900000000000004</v>
      </c>
      <c r="H310" s="2" t="s">
        <v>12</v>
      </c>
    </row>
    <row r="311" spans="1:8" x14ac:dyDescent="0.3">
      <c r="A311" s="1">
        <v>0.60847222222222475</v>
      </c>
      <c r="B311" s="2" t="s">
        <v>33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3.1700000000000004</v>
      </c>
      <c r="H311" s="2" t="s">
        <v>12</v>
      </c>
    </row>
    <row r="312" spans="1:8" x14ac:dyDescent="0.3">
      <c r="A312" s="1">
        <v>0.60853009259259505</v>
      </c>
      <c r="B312" s="2" t="s">
        <v>33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3.1700000000000004</v>
      </c>
      <c r="H312" s="2" t="s">
        <v>12</v>
      </c>
    </row>
    <row r="313" spans="1:8" x14ac:dyDescent="0.3">
      <c r="A313" s="1">
        <v>0.60857638888889143</v>
      </c>
      <c r="B313" s="2" t="s">
        <v>33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3.18</v>
      </c>
      <c r="H313" s="2" t="s">
        <v>12</v>
      </c>
    </row>
    <row r="314" spans="1:8" x14ac:dyDescent="0.3">
      <c r="A314" s="1">
        <v>0.60863425925926185</v>
      </c>
      <c r="B314" s="2" t="s">
        <v>33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3.1900000000000004</v>
      </c>
      <c r="H314" s="2" t="s">
        <v>12</v>
      </c>
    </row>
    <row r="315" spans="1:8" x14ac:dyDescent="0.3">
      <c r="A315" s="1">
        <v>0.60868055555555811</v>
      </c>
      <c r="B315" s="2" t="s">
        <v>33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3.1700000000000004</v>
      </c>
      <c r="H315" s="2" t="s">
        <v>12</v>
      </c>
    </row>
    <row r="316" spans="1:8" x14ac:dyDescent="0.3">
      <c r="A316" s="1">
        <v>0.60873842592592842</v>
      </c>
      <c r="B316" s="2" t="s">
        <v>33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3.1800000000000006</v>
      </c>
      <c r="H316" s="2" t="s">
        <v>12</v>
      </c>
    </row>
    <row r="317" spans="1:8" x14ac:dyDescent="0.3">
      <c r="A317" s="1">
        <v>0.60878472222222479</v>
      </c>
      <c r="B317" s="2" t="s">
        <v>33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3.1700000000000004</v>
      </c>
      <c r="H317" s="2" t="s">
        <v>12</v>
      </c>
    </row>
    <row r="318" spans="1:8" x14ac:dyDescent="0.3">
      <c r="A318" s="1">
        <v>0.60884259259259521</v>
      </c>
      <c r="B318" s="2" t="s">
        <v>33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3.1800000000000006</v>
      </c>
      <c r="H318" s="2" t="s">
        <v>12</v>
      </c>
    </row>
    <row r="319" spans="1:8" x14ac:dyDescent="0.3">
      <c r="A319" s="1">
        <v>0.60888888888889148</v>
      </c>
      <c r="B319" s="2" t="s">
        <v>33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3.1700000000000004</v>
      </c>
      <c r="H319" s="2" t="s">
        <v>12</v>
      </c>
    </row>
    <row r="320" spans="1:8" x14ac:dyDescent="0.3">
      <c r="A320" s="1">
        <v>0.60894675925926178</v>
      </c>
      <c r="B320" s="2" t="s">
        <v>33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3.1900000000000004</v>
      </c>
      <c r="H320" s="2" t="s">
        <v>12</v>
      </c>
    </row>
    <row r="321" spans="1:8" x14ac:dyDescent="0.3">
      <c r="A321" s="1">
        <v>0.60899305555555816</v>
      </c>
      <c r="B321" s="2" t="s">
        <v>33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3.18</v>
      </c>
      <c r="H321" s="2" t="s">
        <v>12</v>
      </c>
    </row>
    <row r="322" spans="1:8" x14ac:dyDescent="0.3">
      <c r="A322" s="1">
        <v>0.60905092592592858</v>
      </c>
      <c r="B322" s="2" t="s">
        <v>33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3.1800000000000006</v>
      </c>
      <c r="H322" s="2" t="s">
        <v>12</v>
      </c>
    </row>
    <row r="323" spans="1:8" x14ac:dyDescent="0.3">
      <c r="A323" s="1">
        <v>0.60909722222222484</v>
      </c>
      <c r="B323" s="2" t="s">
        <v>33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3.1700000000000004</v>
      </c>
      <c r="H323" s="2" t="s">
        <v>12</v>
      </c>
    </row>
    <row r="324" spans="1:8" x14ac:dyDescent="0.3">
      <c r="A324" s="1">
        <v>0.60915509259259515</v>
      </c>
      <c r="B324" s="2" t="s">
        <v>33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3.1800000000000006</v>
      </c>
      <c r="H324" s="2" t="s">
        <v>12</v>
      </c>
    </row>
    <row r="325" spans="1:8" x14ac:dyDescent="0.3">
      <c r="A325" s="1">
        <v>0.60920138888889153</v>
      </c>
      <c r="B325" s="2" t="s">
        <v>33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3.1700000000000004</v>
      </c>
      <c r="H325" s="2" t="s">
        <v>12</v>
      </c>
    </row>
    <row r="326" spans="1:8" x14ac:dyDescent="0.3">
      <c r="A326" s="1">
        <v>0.60925925925926194</v>
      </c>
      <c r="B326" s="2" t="s">
        <v>33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3.1800000000000006</v>
      </c>
      <c r="H326" s="2" t="s">
        <v>12</v>
      </c>
    </row>
    <row r="327" spans="1:8" x14ac:dyDescent="0.3">
      <c r="A327" s="1">
        <v>0.60930555555555821</v>
      </c>
      <c r="B327" s="2" t="s">
        <v>33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3.1700000000000004</v>
      </c>
      <c r="H327" s="2" t="s">
        <v>12</v>
      </c>
    </row>
    <row r="328" spans="1:8" x14ac:dyDescent="0.3">
      <c r="A328" s="1">
        <v>0.60936342592592851</v>
      </c>
      <c r="B328" s="2" t="s">
        <v>33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3.1700000000000004</v>
      </c>
      <c r="H328" s="2" t="s">
        <v>12</v>
      </c>
    </row>
    <row r="329" spans="1:8" x14ac:dyDescent="0.3">
      <c r="A329" s="1">
        <v>0.60940972222222489</v>
      </c>
      <c r="B329" s="2" t="s">
        <v>33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3.1700000000000004</v>
      </c>
      <c r="H329" s="2" t="s">
        <v>12</v>
      </c>
    </row>
    <row r="330" spans="1:8" x14ac:dyDescent="0.3">
      <c r="A330" s="1">
        <v>0.60946759259259531</v>
      </c>
      <c r="B330" s="2" t="s">
        <v>33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3.1700000000000004</v>
      </c>
      <c r="H330" s="2" t="s">
        <v>12</v>
      </c>
    </row>
    <row r="331" spans="1:8" x14ac:dyDescent="0.3">
      <c r="A331" s="1">
        <v>0.60951388888889158</v>
      </c>
      <c r="B331" s="2" t="s">
        <v>33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3.1800000000000006</v>
      </c>
      <c r="H331" s="2" t="s">
        <v>12</v>
      </c>
    </row>
    <row r="332" spans="1:8" x14ac:dyDescent="0.3">
      <c r="A332" s="1">
        <v>0.60957175925926188</v>
      </c>
      <c r="B332" s="2" t="s">
        <v>33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3.1700000000000004</v>
      </c>
      <c r="H332" s="2" t="s">
        <v>12</v>
      </c>
    </row>
    <row r="333" spans="1:8" x14ac:dyDescent="0.3">
      <c r="A333" s="1">
        <v>0.60961805555555826</v>
      </c>
      <c r="B333" s="2" t="s">
        <v>33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3.1700000000000004</v>
      </c>
      <c r="H333" s="2" t="s">
        <v>12</v>
      </c>
    </row>
    <row r="334" spans="1:8" x14ac:dyDescent="0.3">
      <c r="A334" s="1">
        <v>0.60967592592592867</v>
      </c>
      <c r="B334" s="2" t="s">
        <v>33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3.1900000000000004</v>
      </c>
      <c r="H334" s="2" t="s">
        <v>12</v>
      </c>
    </row>
    <row r="335" spans="1:8" x14ac:dyDescent="0.3">
      <c r="A335" s="1">
        <v>0.60972222222222494</v>
      </c>
      <c r="B335" s="2" t="s">
        <v>33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3.1700000000000004</v>
      </c>
      <c r="H335" s="2" t="s">
        <v>12</v>
      </c>
    </row>
    <row r="336" spans="1:8" x14ac:dyDescent="0.3">
      <c r="A336" s="1">
        <v>0.60978009259259525</v>
      </c>
      <c r="B336" s="2" t="s">
        <v>33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3.1700000000000004</v>
      </c>
      <c r="H336" s="2" t="s">
        <v>12</v>
      </c>
    </row>
    <row r="337" spans="1:8" x14ac:dyDescent="0.3">
      <c r="A337" s="1">
        <v>0.60982638888889162</v>
      </c>
      <c r="B337" s="2" t="s">
        <v>33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3.18</v>
      </c>
      <c r="H337" s="2" t="s">
        <v>12</v>
      </c>
    </row>
    <row r="338" spans="1:8" x14ac:dyDescent="0.3">
      <c r="A338" s="1">
        <v>0.60988425925926204</v>
      </c>
      <c r="B338" s="2" t="s">
        <v>33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3.1800000000000006</v>
      </c>
      <c r="H338" s="2" t="s">
        <v>12</v>
      </c>
    </row>
    <row r="339" spans="1:8" x14ac:dyDescent="0.3">
      <c r="A339" s="1">
        <v>0.60993055555555831</v>
      </c>
      <c r="B339" s="2" t="s">
        <v>33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3.1700000000000004</v>
      </c>
      <c r="H339" s="2" t="s">
        <v>12</v>
      </c>
    </row>
    <row r="340" spans="1:8" x14ac:dyDescent="0.3">
      <c r="A340" s="1">
        <v>0.60998842592592861</v>
      </c>
      <c r="B340" s="2" t="s">
        <v>33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3.1700000000000004</v>
      </c>
      <c r="H340" s="2" t="s">
        <v>12</v>
      </c>
    </row>
    <row r="341" spans="1:8" x14ac:dyDescent="0.3">
      <c r="A341" s="1">
        <v>0.61003472222222499</v>
      </c>
      <c r="B341" s="2" t="s">
        <v>33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3.1900000000000004</v>
      </c>
      <c r="H341" s="2" t="s">
        <v>12</v>
      </c>
    </row>
    <row r="342" spans="1:8" x14ac:dyDescent="0.3">
      <c r="A342" s="1">
        <v>0.61009259259259541</v>
      </c>
      <c r="B342" s="2" t="s">
        <v>33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3.1700000000000004</v>
      </c>
      <c r="H342" s="2" t="s">
        <v>12</v>
      </c>
    </row>
    <row r="343" spans="1:8" x14ac:dyDescent="0.3">
      <c r="A343" s="1">
        <v>0.61013888888889167</v>
      </c>
      <c r="B343" s="2" t="s">
        <v>33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3.1700000000000004</v>
      </c>
      <c r="H343" s="2" t="s">
        <v>12</v>
      </c>
    </row>
    <row r="344" spans="1:8" x14ac:dyDescent="0.3">
      <c r="A344" s="1">
        <v>0.61019675925926198</v>
      </c>
      <c r="B344" s="2" t="s">
        <v>33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3.18</v>
      </c>
      <c r="H344" s="2" t="s">
        <v>12</v>
      </c>
    </row>
    <row r="345" spans="1:8" x14ac:dyDescent="0.3">
      <c r="A345" s="1">
        <v>0.61024305555555836</v>
      </c>
      <c r="B345" s="2" t="s">
        <v>33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3.1900000000000004</v>
      </c>
      <c r="H345" s="2" t="s">
        <v>12</v>
      </c>
    </row>
    <row r="346" spans="1:8" x14ac:dyDescent="0.3">
      <c r="A346" s="1">
        <v>0.61030092592592877</v>
      </c>
      <c r="B346" s="2" t="s">
        <v>33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3.1700000000000004</v>
      </c>
      <c r="H346" s="2" t="s">
        <v>12</v>
      </c>
    </row>
    <row r="347" spans="1:8" x14ac:dyDescent="0.3">
      <c r="A347" s="1">
        <v>0.61034722222222504</v>
      </c>
      <c r="B347" s="2" t="s">
        <v>33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3.1800000000000006</v>
      </c>
      <c r="H347" s="2" t="s">
        <v>12</v>
      </c>
    </row>
    <row r="348" spans="1:8" x14ac:dyDescent="0.3">
      <c r="A348" s="1">
        <v>0.61040509259259534</v>
      </c>
      <c r="B348" s="2" t="s">
        <v>33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3.1700000000000004</v>
      </c>
      <c r="H348" s="2" t="s">
        <v>12</v>
      </c>
    </row>
    <row r="349" spans="1:8" x14ac:dyDescent="0.3">
      <c r="A349" s="1">
        <v>0.61045138888889172</v>
      </c>
      <c r="B349" s="2" t="s">
        <v>33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3.1800000000000006</v>
      </c>
      <c r="H349" s="2" t="s">
        <v>12</v>
      </c>
    </row>
    <row r="350" spans="1:8" x14ac:dyDescent="0.3">
      <c r="A350" s="1">
        <v>0.61050925925926214</v>
      </c>
      <c r="B350" s="2" t="s">
        <v>33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3.1700000000000004</v>
      </c>
      <c r="H350" s="2" t="s">
        <v>12</v>
      </c>
    </row>
    <row r="351" spans="1:8" x14ac:dyDescent="0.3">
      <c r="A351" s="1">
        <v>0.6105555555555584</v>
      </c>
      <c r="B351" s="2" t="s">
        <v>33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3.1900000000000004</v>
      </c>
      <c r="H351" s="2" t="s">
        <v>12</v>
      </c>
    </row>
    <row r="352" spans="1:8" x14ac:dyDescent="0.3">
      <c r="A352" s="1">
        <v>0.61061342592592871</v>
      </c>
      <c r="B352" s="2" t="s">
        <v>33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3.18</v>
      </c>
      <c r="H352" s="2" t="s">
        <v>12</v>
      </c>
    </row>
    <row r="353" spans="1:8" x14ac:dyDescent="0.3">
      <c r="A353" s="1">
        <v>0.61065972222222509</v>
      </c>
      <c r="B353" s="2" t="s">
        <v>33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3.1800000000000006</v>
      </c>
      <c r="H353" s="2" t="s">
        <v>12</v>
      </c>
    </row>
    <row r="354" spans="1:8" x14ac:dyDescent="0.3">
      <c r="A354" s="1">
        <v>0.6107175925925955</v>
      </c>
      <c r="B354" s="2" t="s">
        <v>33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3.1700000000000004</v>
      </c>
      <c r="H354" s="2" t="s">
        <v>12</v>
      </c>
    </row>
    <row r="355" spans="1:8" x14ac:dyDescent="0.3">
      <c r="A355" s="1">
        <v>0.61076388888889177</v>
      </c>
      <c r="B355" s="2" t="s">
        <v>33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3.1800000000000006</v>
      </c>
      <c r="H355" s="2" t="s">
        <v>12</v>
      </c>
    </row>
    <row r="356" spans="1:8" x14ac:dyDescent="0.3">
      <c r="A356" s="1">
        <v>0.61082175925926208</v>
      </c>
      <c r="B356" s="2" t="s">
        <v>33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3.1700000000000004</v>
      </c>
      <c r="H356" s="2" t="s">
        <v>12</v>
      </c>
    </row>
    <row r="357" spans="1:8" x14ac:dyDescent="0.3">
      <c r="A357" s="1">
        <v>0.61086805555555845</v>
      </c>
      <c r="B357" s="2" t="s">
        <v>33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3.1800000000000006</v>
      </c>
      <c r="H357" s="2" t="s">
        <v>12</v>
      </c>
    </row>
    <row r="358" spans="1:8" x14ac:dyDescent="0.3">
      <c r="A358" s="1">
        <v>0.61092592592592887</v>
      </c>
      <c r="B358" s="2" t="s">
        <v>33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3.1700000000000004</v>
      </c>
      <c r="H358" s="2" t="s">
        <v>12</v>
      </c>
    </row>
    <row r="359" spans="1:8" x14ac:dyDescent="0.3">
      <c r="A359" s="1">
        <v>0.61097222222222514</v>
      </c>
      <c r="B359" s="2" t="s">
        <v>33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3.1800000000000006</v>
      </c>
      <c r="H359" s="2" t="s">
        <v>12</v>
      </c>
    </row>
    <row r="360" spans="1:8" x14ac:dyDescent="0.3">
      <c r="A360" s="1">
        <v>0.61103009259259544</v>
      </c>
      <c r="B360" s="2" t="s">
        <v>33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3.1700000000000004</v>
      </c>
      <c r="H360" s="2" t="s">
        <v>12</v>
      </c>
    </row>
    <row r="361" spans="1:8" x14ac:dyDescent="0.3">
      <c r="A361" s="1">
        <v>0.61107638888889182</v>
      </c>
      <c r="B361" s="2" t="s">
        <v>33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3.1700000000000004</v>
      </c>
      <c r="H361" s="2" t="s">
        <v>12</v>
      </c>
    </row>
    <row r="362" spans="1:8" x14ac:dyDescent="0.3">
      <c r="A362" s="1">
        <v>0.61113425925926224</v>
      </c>
      <c r="B362" s="2" t="s">
        <v>33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3.1800000000000006</v>
      </c>
      <c r="H362" s="2" t="s">
        <v>12</v>
      </c>
    </row>
    <row r="363" spans="1:8" x14ac:dyDescent="0.3">
      <c r="A363" s="1">
        <v>0.6111805555555585</v>
      </c>
      <c r="B363" s="2" t="s">
        <v>33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3.1800000000000006</v>
      </c>
      <c r="H363" s="2" t="s">
        <v>12</v>
      </c>
    </row>
    <row r="364" spans="1:8" x14ac:dyDescent="0.3">
      <c r="A364" s="1">
        <v>0.61123842592592881</v>
      </c>
      <c r="B364" s="2" t="s">
        <v>33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3.18</v>
      </c>
      <c r="H364" s="2" t="s">
        <v>12</v>
      </c>
    </row>
    <row r="365" spans="1:8" x14ac:dyDescent="0.3">
      <c r="A365" s="1">
        <v>0.61128472222222519</v>
      </c>
      <c r="B365" s="2" t="s">
        <v>33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3.18</v>
      </c>
      <c r="H365" s="2" t="s">
        <v>12</v>
      </c>
    </row>
    <row r="366" spans="1:8" x14ac:dyDescent="0.3">
      <c r="A366" s="1">
        <v>0.6113425925925956</v>
      </c>
      <c r="B366" s="2" t="s">
        <v>33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3.1800000000000006</v>
      </c>
      <c r="H366" s="2" t="s">
        <v>12</v>
      </c>
    </row>
    <row r="367" spans="1:8" x14ac:dyDescent="0.3">
      <c r="A367" s="1">
        <v>0.61138888888889187</v>
      </c>
      <c r="B367" s="2" t="s">
        <v>33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3.1700000000000004</v>
      </c>
      <c r="H367" s="2" t="s">
        <v>12</v>
      </c>
    </row>
    <row r="368" spans="1:8" x14ac:dyDescent="0.3">
      <c r="A368" s="1">
        <v>0.61144675925926217</v>
      </c>
      <c r="B368" s="2" t="s">
        <v>33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3.1700000000000004</v>
      </c>
      <c r="H368" s="2" t="s">
        <v>12</v>
      </c>
    </row>
    <row r="369" spans="1:8" x14ac:dyDescent="0.3">
      <c r="A369" s="1">
        <v>0.61149305555555855</v>
      </c>
      <c r="B369" s="2" t="s">
        <v>33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3.1800000000000006</v>
      </c>
      <c r="H369" s="2" t="s">
        <v>12</v>
      </c>
    </row>
    <row r="370" spans="1:8" x14ac:dyDescent="0.3">
      <c r="A370" s="1">
        <v>0.61155092592592897</v>
      </c>
      <c r="B370" s="2" t="s">
        <v>33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3.1700000000000004</v>
      </c>
      <c r="H370" s="2" t="s">
        <v>12</v>
      </c>
    </row>
    <row r="371" spans="1:8" x14ac:dyDescent="0.3">
      <c r="A371" s="1">
        <v>0.61159722222222523</v>
      </c>
      <c r="B371" s="2" t="s">
        <v>33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3.1700000000000004</v>
      </c>
      <c r="H371" s="2" t="s">
        <v>12</v>
      </c>
    </row>
    <row r="372" spans="1:8" x14ac:dyDescent="0.3">
      <c r="A372" s="1">
        <v>0.61165509259259554</v>
      </c>
      <c r="B372" s="2" t="s">
        <v>33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3.1700000000000004</v>
      </c>
      <c r="H372" s="2" t="s">
        <v>12</v>
      </c>
    </row>
    <row r="373" spans="1:8" x14ac:dyDescent="0.3">
      <c r="A373" s="1">
        <v>0.61170138888889192</v>
      </c>
      <c r="B373" s="2" t="s">
        <v>33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3.1700000000000004</v>
      </c>
      <c r="H373" s="2" t="s">
        <v>12</v>
      </c>
    </row>
    <row r="374" spans="1:8" x14ac:dyDescent="0.3">
      <c r="A374" s="1">
        <v>0.61175925925926233</v>
      </c>
      <c r="B374" s="2" t="s">
        <v>33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3.1700000000000004</v>
      </c>
      <c r="H374" s="2" t="s">
        <v>12</v>
      </c>
    </row>
    <row r="375" spans="1:8" x14ac:dyDescent="0.3">
      <c r="A375" s="1">
        <v>0.6118055555555586</v>
      </c>
      <c r="B375" s="2" t="s">
        <v>33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3.1700000000000004</v>
      </c>
      <c r="H375" s="2" t="s">
        <v>12</v>
      </c>
    </row>
    <row r="376" spans="1:8" x14ac:dyDescent="0.3">
      <c r="A376" s="1">
        <v>0.61186342592592891</v>
      </c>
      <c r="B376" s="2" t="s">
        <v>33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3.1800000000000006</v>
      </c>
      <c r="H376" s="2" t="s">
        <v>12</v>
      </c>
    </row>
    <row r="377" spans="1:8" x14ac:dyDescent="0.3">
      <c r="A377" s="1">
        <v>0.61190972222222528</v>
      </c>
      <c r="B377" s="2" t="s">
        <v>33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3.1700000000000004</v>
      </c>
      <c r="H377" s="2" t="s">
        <v>12</v>
      </c>
    </row>
    <row r="378" spans="1:8" x14ac:dyDescent="0.3">
      <c r="A378" s="1">
        <v>0.6119675925925957</v>
      </c>
      <c r="B378" s="2" t="s">
        <v>33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3.1700000000000004</v>
      </c>
      <c r="H378" s="2" t="s">
        <v>12</v>
      </c>
    </row>
    <row r="379" spans="1:8" x14ac:dyDescent="0.3">
      <c r="A379" s="1">
        <v>0.61201388888889197</v>
      </c>
      <c r="B379" s="2" t="s">
        <v>33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3.1700000000000004</v>
      </c>
      <c r="H379" s="2" t="s">
        <v>12</v>
      </c>
    </row>
    <row r="380" spans="1:8" x14ac:dyDescent="0.3">
      <c r="A380" s="1">
        <v>0.61207175925926227</v>
      </c>
      <c r="B380" s="2" t="s">
        <v>33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3.1700000000000004</v>
      </c>
      <c r="H380" s="2" t="s">
        <v>12</v>
      </c>
    </row>
    <row r="381" spans="1:8" x14ac:dyDescent="0.3">
      <c r="A381" s="1">
        <v>0.61211805555555865</v>
      </c>
      <c r="B381" s="2" t="s">
        <v>33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3.1700000000000004</v>
      </c>
      <c r="H381" s="2" t="s">
        <v>12</v>
      </c>
    </row>
    <row r="382" spans="1:8" x14ac:dyDescent="0.3">
      <c r="A382" s="1">
        <v>0.61217592592592907</v>
      </c>
      <c r="B382" s="2" t="s">
        <v>33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3.18</v>
      </c>
      <c r="H382" s="2" t="s">
        <v>12</v>
      </c>
    </row>
    <row r="383" spans="1:8" x14ac:dyDescent="0.3">
      <c r="A383" s="1">
        <v>0.61222222222222533</v>
      </c>
      <c r="B383" s="2" t="s">
        <v>33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3.1800000000000006</v>
      </c>
      <c r="H383" s="2" t="s">
        <v>12</v>
      </c>
    </row>
    <row r="384" spans="1:8" x14ac:dyDescent="0.3">
      <c r="A384" s="1">
        <v>0.61228009259259564</v>
      </c>
      <c r="B384" s="2" t="s">
        <v>33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3.1700000000000004</v>
      </c>
      <c r="H384" s="2" t="s">
        <v>12</v>
      </c>
    </row>
    <row r="385" spans="1:8" x14ac:dyDescent="0.3">
      <c r="A385" s="1">
        <v>0.61232638888889201</v>
      </c>
      <c r="B385" s="2" t="s">
        <v>33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3.1700000000000004</v>
      </c>
      <c r="H385" s="2" t="s">
        <v>12</v>
      </c>
    </row>
    <row r="386" spans="1:8" x14ac:dyDescent="0.3">
      <c r="A386" s="1">
        <v>0.61238425925926243</v>
      </c>
      <c r="B386" s="2" t="s">
        <v>33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3.1800000000000006</v>
      </c>
      <c r="H386" s="2" t="s">
        <v>12</v>
      </c>
    </row>
    <row r="387" spans="1:8" x14ac:dyDescent="0.3">
      <c r="A387" s="1">
        <v>0.6124305555555587</v>
      </c>
      <c r="B387" s="2" t="s">
        <v>33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3.1700000000000004</v>
      </c>
      <c r="H387" s="2" t="s">
        <v>12</v>
      </c>
    </row>
    <row r="388" spans="1:8" x14ac:dyDescent="0.3">
      <c r="A388" s="1">
        <v>0.612488425925929</v>
      </c>
      <c r="B388" s="2" t="s">
        <v>33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3.1700000000000004</v>
      </c>
      <c r="H388" s="2" t="s">
        <v>12</v>
      </c>
    </row>
    <row r="389" spans="1:8" x14ac:dyDescent="0.3">
      <c r="A389" s="1">
        <v>0.61253472222222538</v>
      </c>
      <c r="B389" s="2" t="s">
        <v>33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3.1800000000000006</v>
      </c>
      <c r="H389" s="2" t="s">
        <v>12</v>
      </c>
    </row>
    <row r="390" spans="1:8" x14ac:dyDescent="0.3">
      <c r="A390" s="1">
        <v>0.6125925925925958</v>
      </c>
      <c r="B390" s="2" t="s">
        <v>33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3.1800000000000006</v>
      </c>
      <c r="H390" s="2" t="s">
        <v>12</v>
      </c>
    </row>
    <row r="391" spans="1:8" x14ac:dyDescent="0.3">
      <c r="A391" s="1">
        <v>0.61263888888889206</v>
      </c>
      <c r="B391" s="2" t="s">
        <v>33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3.18</v>
      </c>
      <c r="H391" s="2" t="s">
        <v>12</v>
      </c>
    </row>
    <row r="392" spans="1:8" x14ac:dyDescent="0.3">
      <c r="A392" s="1">
        <v>0.61269675925926237</v>
      </c>
      <c r="B392" s="2" t="s">
        <v>33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3.18</v>
      </c>
      <c r="H392" s="2" t="s">
        <v>12</v>
      </c>
    </row>
    <row r="393" spans="1:8" x14ac:dyDescent="0.3">
      <c r="A393" s="1">
        <v>0.61274305555555875</v>
      </c>
      <c r="B393" s="2" t="s">
        <v>33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3.1800000000000006</v>
      </c>
      <c r="H393" s="2" t="s">
        <v>12</v>
      </c>
    </row>
    <row r="394" spans="1:8" x14ac:dyDescent="0.3">
      <c r="A394" s="1">
        <v>0.61280092592592916</v>
      </c>
      <c r="B394" s="2" t="s">
        <v>33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3.1700000000000004</v>
      </c>
      <c r="H394" s="2" t="s">
        <v>12</v>
      </c>
    </row>
    <row r="395" spans="1:8" x14ac:dyDescent="0.3">
      <c r="A395" s="1">
        <v>0.61284722222222543</v>
      </c>
      <c r="B395" s="2" t="s">
        <v>33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3.1700000000000004</v>
      </c>
      <c r="H395" s="2" t="s">
        <v>12</v>
      </c>
    </row>
    <row r="396" spans="1:8" x14ac:dyDescent="0.3">
      <c r="A396" s="1">
        <v>0.61290509259259573</v>
      </c>
      <c r="B396" s="2" t="s">
        <v>33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3.1800000000000006</v>
      </c>
      <c r="H396" s="2" t="s">
        <v>12</v>
      </c>
    </row>
    <row r="397" spans="1:8" x14ac:dyDescent="0.3">
      <c r="A397" s="1">
        <v>0.61295138888889211</v>
      </c>
      <c r="B397" s="2" t="s">
        <v>33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3.1700000000000004</v>
      </c>
      <c r="H397" s="2" t="s">
        <v>12</v>
      </c>
    </row>
    <row r="398" spans="1:8" x14ac:dyDescent="0.3">
      <c r="A398" s="1">
        <v>0.61300925925926253</v>
      </c>
      <c r="B398" s="2" t="s">
        <v>33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3.1700000000000004</v>
      </c>
      <c r="H398" s="2" t="s">
        <v>12</v>
      </c>
    </row>
    <row r="399" spans="1:8" x14ac:dyDescent="0.3">
      <c r="A399" s="1">
        <v>0.6130555555555588</v>
      </c>
      <c r="B399" s="2" t="s">
        <v>33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3.1700000000000004</v>
      </c>
      <c r="H399" s="2" t="s">
        <v>12</v>
      </c>
    </row>
    <row r="400" spans="1:8" x14ac:dyDescent="0.3">
      <c r="A400" s="1">
        <v>0.6131134259259291</v>
      </c>
      <c r="B400" s="2" t="s">
        <v>33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3.1700000000000004</v>
      </c>
      <c r="H400" s="2" t="s">
        <v>12</v>
      </c>
    </row>
    <row r="401" spans="1:8" x14ac:dyDescent="0.3">
      <c r="A401" s="1">
        <v>0.61315972222222548</v>
      </c>
      <c r="B401" s="2" t="s">
        <v>33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3.1700000000000004</v>
      </c>
      <c r="H401" s="2" t="s">
        <v>12</v>
      </c>
    </row>
    <row r="402" spans="1:8" x14ac:dyDescent="0.3">
      <c r="A402" s="1">
        <v>0.61321759259259589</v>
      </c>
      <c r="B402" s="2" t="s">
        <v>33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3.1700000000000004</v>
      </c>
      <c r="H402" s="2" t="s">
        <v>12</v>
      </c>
    </row>
    <row r="403" spans="1:8" x14ac:dyDescent="0.3">
      <c r="A403" s="1">
        <v>0.61326388888889216</v>
      </c>
      <c r="B403" s="2" t="s">
        <v>33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3.1800000000000006</v>
      </c>
      <c r="H403" s="2" t="s">
        <v>12</v>
      </c>
    </row>
    <row r="404" spans="1:8" x14ac:dyDescent="0.3">
      <c r="A404" s="1">
        <v>0.61332175925926247</v>
      </c>
      <c r="B404" s="2" t="s">
        <v>33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3.1700000000000004</v>
      </c>
      <c r="H404" s="2" t="s">
        <v>12</v>
      </c>
    </row>
    <row r="405" spans="1:8" x14ac:dyDescent="0.3">
      <c r="A405" s="1">
        <v>0.61336805555555884</v>
      </c>
      <c r="B405" s="2" t="s">
        <v>33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3.1700000000000004</v>
      </c>
      <c r="H405" s="2" t="s">
        <v>12</v>
      </c>
    </row>
    <row r="406" spans="1:8" x14ac:dyDescent="0.3">
      <c r="A406" s="1">
        <v>0.61342592592592926</v>
      </c>
      <c r="B406" s="2" t="s">
        <v>33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3.1700000000000004</v>
      </c>
      <c r="H406" s="2" t="s">
        <v>12</v>
      </c>
    </row>
    <row r="407" spans="1:8" x14ac:dyDescent="0.3">
      <c r="A407" s="1">
        <v>0.61347222222222553</v>
      </c>
      <c r="B407" s="2" t="s">
        <v>33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3.1700000000000004</v>
      </c>
      <c r="H407" s="2" t="s">
        <v>12</v>
      </c>
    </row>
    <row r="408" spans="1:8" x14ac:dyDescent="0.3">
      <c r="A408" s="1">
        <v>0.61353009259259583</v>
      </c>
      <c r="B408" s="2" t="s">
        <v>33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3.1700000000000004</v>
      </c>
      <c r="H408" s="2" t="s">
        <v>12</v>
      </c>
    </row>
    <row r="409" spans="1:8" x14ac:dyDescent="0.3">
      <c r="A409" s="1">
        <v>0.61357638888889221</v>
      </c>
      <c r="B409" s="2" t="s">
        <v>33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3.18</v>
      </c>
      <c r="H409" s="2" t="s">
        <v>12</v>
      </c>
    </row>
    <row r="410" spans="1:8" x14ac:dyDescent="0.3">
      <c r="A410" s="1">
        <v>0.61363425925926263</v>
      </c>
      <c r="B410" s="2" t="s">
        <v>33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3.1800000000000006</v>
      </c>
      <c r="H410" s="2" t="s">
        <v>12</v>
      </c>
    </row>
    <row r="411" spans="1:8" x14ac:dyDescent="0.3">
      <c r="A411" s="1">
        <v>0.61368055555555889</v>
      </c>
      <c r="B411" s="2" t="s">
        <v>33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3.1700000000000004</v>
      </c>
      <c r="H411" s="2" t="s">
        <v>12</v>
      </c>
    </row>
    <row r="412" spans="1:8" x14ac:dyDescent="0.3">
      <c r="A412" s="1">
        <v>0.6137384259259292</v>
      </c>
      <c r="B412" s="2" t="s">
        <v>33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3.1700000000000004</v>
      </c>
      <c r="H412" s="2" t="s">
        <v>12</v>
      </c>
    </row>
    <row r="413" spans="1:8" x14ac:dyDescent="0.3">
      <c r="A413" s="1">
        <v>0.61378472222222558</v>
      </c>
      <c r="B413" s="2" t="s">
        <v>33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3.1800000000000006</v>
      </c>
      <c r="H413" s="2" t="s">
        <v>12</v>
      </c>
    </row>
    <row r="414" spans="1:8" x14ac:dyDescent="0.3">
      <c r="A414" s="1">
        <v>0.61384259259259599</v>
      </c>
      <c r="B414" s="2" t="s">
        <v>33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3.1700000000000004</v>
      </c>
      <c r="H414" s="2" t="s">
        <v>12</v>
      </c>
    </row>
    <row r="415" spans="1:8" x14ac:dyDescent="0.3">
      <c r="A415" s="1">
        <v>0.61388888888889226</v>
      </c>
      <c r="B415" s="2" t="s">
        <v>33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3.1700000000000004</v>
      </c>
      <c r="H415" s="2" t="s">
        <v>12</v>
      </c>
    </row>
    <row r="416" spans="1:8" x14ac:dyDescent="0.3">
      <c r="A416" s="1">
        <v>0.61394675925926256</v>
      </c>
      <c r="B416" s="2" t="s">
        <v>33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3.1800000000000006</v>
      </c>
      <c r="H416" s="2" t="s">
        <v>12</v>
      </c>
    </row>
    <row r="417" spans="1:8" x14ac:dyDescent="0.3">
      <c r="A417" s="1">
        <v>0.61399305555555894</v>
      </c>
      <c r="B417" s="2" t="s">
        <v>33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3.1800000000000006</v>
      </c>
      <c r="H417" s="2" t="s">
        <v>12</v>
      </c>
    </row>
    <row r="418" spans="1:8" x14ac:dyDescent="0.3">
      <c r="A418" s="1">
        <v>0.61405092592592936</v>
      </c>
      <c r="B418" s="2" t="s">
        <v>33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3.18</v>
      </c>
      <c r="H418" s="2" t="s">
        <v>12</v>
      </c>
    </row>
    <row r="419" spans="1:8" x14ac:dyDescent="0.3">
      <c r="A419" s="1">
        <v>0.61409722222222562</v>
      </c>
      <c r="B419" s="2" t="s">
        <v>33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3.18</v>
      </c>
      <c r="H419" s="2" t="s">
        <v>12</v>
      </c>
    </row>
    <row r="420" spans="1:8" x14ac:dyDescent="0.3">
      <c r="A420" s="1">
        <v>0.61415509259259593</v>
      </c>
      <c r="B420" s="2" t="s">
        <v>33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3.1800000000000006</v>
      </c>
      <c r="H420" s="2" t="s">
        <v>12</v>
      </c>
    </row>
    <row r="421" spans="1:8" x14ac:dyDescent="0.3">
      <c r="A421" s="1">
        <v>0.61420138888889231</v>
      </c>
      <c r="B421" s="2" t="s">
        <v>33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3.1700000000000004</v>
      </c>
      <c r="H421" s="2" t="s">
        <v>12</v>
      </c>
    </row>
    <row r="422" spans="1:8" x14ac:dyDescent="0.3">
      <c r="A422" s="1">
        <v>0.61425925925926272</v>
      </c>
      <c r="B422" s="2" t="s">
        <v>33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3.1700000000000004</v>
      </c>
      <c r="H422" s="2" t="s">
        <v>12</v>
      </c>
    </row>
    <row r="423" spans="1:8" x14ac:dyDescent="0.3">
      <c r="A423" s="1">
        <v>0.61430555555555899</v>
      </c>
      <c r="B423" s="2" t="s">
        <v>33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3.1800000000000006</v>
      </c>
      <c r="H423" s="2" t="s">
        <v>12</v>
      </c>
    </row>
    <row r="424" spans="1:8" x14ac:dyDescent="0.3">
      <c r="A424" s="1">
        <v>0.6143634259259293</v>
      </c>
      <c r="B424" s="2" t="s">
        <v>33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3.1700000000000004</v>
      </c>
      <c r="H424" s="2" t="s">
        <v>12</v>
      </c>
    </row>
    <row r="425" spans="1:8" x14ac:dyDescent="0.3">
      <c r="A425" s="1">
        <v>0.61440972222222567</v>
      </c>
      <c r="B425" s="2" t="s">
        <v>33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3.1700000000000004</v>
      </c>
      <c r="H425" s="2" t="s">
        <v>12</v>
      </c>
    </row>
    <row r="426" spans="1:8" x14ac:dyDescent="0.3">
      <c r="A426" s="1">
        <v>0.61446759259259609</v>
      </c>
      <c r="B426" s="2" t="s">
        <v>33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3.1700000000000004</v>
      </c>
      <c r="H426" s="2" t="s">
        <v>12</v>
      </c>
    </row>
    <row r="427" spans="1:8" x14ac:dyDescent="0.3">
      <c r="A427" s="1">
        <v>0.61451388888889236</v>
      </c>
      <c r="B427" s="2" t="s">
        <v>33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3.1700000000000004</v>
      </c>
      <c r="H427" s="2" t="s">
        <v>12</v>
      </c>
    </row>
    <row r="428" spans="1:8" x14ac:dyDescent="0.3">
      <c r="A428" s="1">
        <v>0.61457175925926266</v>
      </c>
      <c r="B428" s="2" t="s">
        <v>33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3.1700000000000004</v>
      </c>
      <c r="H428" s="2" t="s">
        <v>12</v>
      </c>
    </row>
    <row r="429" spans="1:8" x14ac:dyDescent="0.3">
      <c r="A429" s="1">
        <v>0.61461805555555904</v>
      </c>
      <c r="B429" s="2" t="s">
        <v>33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3.1700000000000004</v>
      </c>
      <c r="H429" s="2" t="s">
        <v>12</v>
      </c>
    </row>
    <row r="430" spans="1:8" x14ac:dyDescent="0.3">
      <c r="A430" s="1">
        <v>0.61467592592592946</v>
      </c>
      <c r="B430" s="2" t="s">
        <v>33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3.1800000000000006</v>
      </c>
      <c r="H430" s="2" t="s">
        <v>12</v>
      </c>
    </row>
    <row r="431" spans="1:8" x14ac:dyDescent="0.3">
      <c r="A431" s="1">
        <v>0.61472222222222572</v>
      </c>
      <c r="B431" s="2" t="s">
        <v>33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3.1700000000000004</v>
      </c>
      <c r="H431" s="2" t="s">
        <v>12</v>
      </c>
    </row>
    <row r="432" spans="1:8" x14ac:dyDescent="0.3">
      <c r="A432" s="1">
        <v>0.61478009259259603</v>
      </c>
      <c r="B432" s="2" t="s">
        <v>33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3.1700000000000004</v>
      </c>
      <c r="H432" s="2" t="s">
        <v>12</v>
      </c>
    </row>
    <row r="433" spans="1:8" x14ac:dyDescent="0.3">
      <c r="A433" s="1">
        <v>0.61482638888889241</v>
      </c>
      <c r="B433" s="2" t="s">
        <v>33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3.1700000000000004</v>
      </c>
      <c r="H433" s="2" t="s">
        <v>12</v>
      </c>
    </row>
    <row r="434" spans="1:8" x14ac:dyDescent="0.3">
      <c r="A434" s="1">
        <v>0.61488425925926282</v>
      </c>
      <c r="B434" s="2" t="s">
        <v>33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3.1700000000000004</v>
      </c>
      <c r="H434" s="2" t="s">
        <v>12</v>
      </c>
    </row>
    <row r="435" spans="1:8" x14ac:dyDescent="0.3">
      <c r="A435" s="1">
        <v>0.61493055555555909</v>
      </c>
      <c r="B435" s="2" t="s">
        <v>33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3.1700000000000004</v>
      </c>
      <c r="H435" s="2" t="s">
        <v>12</v>
      </c>
    </row>
    <row r="436" spans="1:8" x14ac:dyDescent="0.3">
      <c r="A436" s="1">
        <v>0.61498842592592939</v>
      </c>
      <c r="B436" s="2" t="s">
        <v>33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3.18</v>
      </c>
      <c r="H436" s="2" t="s">
        <v>12</v>
      </c>
    </row>
    <row r="437" spans="1:8" x14ac:dyDescent="0.3">
      <c r="A437" s="1">
        <v>0.61503472222222577</v>
      </c>
      <c r="B437" s="2" t="s">
        <v>33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3.1800000000000006</v>
      </c>
      <c r="H437" s="2" t="s">
        <v>12</v>
      </c>
    </row>
    <row r="438" spans="1:8" x14ac:dyDescent="0.3">
      <c r="A438" s="1">
        <v>0.61509259259259619</v>
      </c>
      <c r="B438" s="2" t="s">
        <v>33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3.1700000000000004</v>
      </c>
      <c r="H438" s="2" t="s">
        <v>12</v>
      </c>
    </row>
    <row r="439" spans="1:8" x14ac:dyDescent="0.3">
      <c r="A439" s="1">
        <v>0.61513888888889245</v>
      </c>
      <c r="B439" s="2" t="s">
        <v>33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3.1700000000000004</v>
      </c>
      <c r="H439" s="2" t="s">
        <v>12</v>
      </c>
    </row>
    <row r="440" spans="1:8" x14ac:dyDescent="0.3">
      <c r="A440" s="1">
        <v>0.61519675925926276</v>
      </c>
      <c r="B440" s="2" t="s">
        <v>33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3.1800000000000006</v>
      </c>
      <c r="H440" s="2" t="s">
        <v>12</v>
      </c>
    </row>
    <row r="441" spans="1:8" x14ac:dyDescent="0.3">
      <c r="A441" s="1">
        <v>0.61524305555555914</v>
      </c>
      <c r="B441" s="2" t="s">
        <v>33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3.1700000000000004</v>
      </c>
      <c r="H441" s="2" t="s">
        <v>12</v>
      </c>
    </row>
    <row r="442" spans="1:8" x14ac:dyDescent="0.3">
      <c r="A442" s="1">
        <v>0.61530092592592955</v>
      </c>
      <c r="B442" s="2" t="s">
        <v>33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3.1700000000000004</v>
      </c>
      <c r="H442" s="2" t="s">
        <v>12</v>
      </c>
    </row>
    <row r="443" spans="1:8" x14ac:dyDescent="0.3">
      <c r="A443" s="1">
        <v>0.61534722222222582</v>
      </c>
      <c r="B443" s="2" t="s">
        <v>33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3.1800000000000006</v>
      </c>
      <c r="H443" s="2" t="s">
        <v>12</v>
      </c>
    </row>
    <row r="444" spans="1:8" x14ac:dyDescent="0.3">
      <c r="A444" s="1">
        <v>0.61540509259259613</v>
      </c>
      <c r="B444" s="2" t="s">
        <v>33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3.1800000000000006</v>
      </c>
      <c r="H444" s="2" t="s">
        <v>12</v>
      </c>
    </row>
    <row r="445" spans="1:8" x14ac:dyDescent="0.3">
      <c r="A445" s="1">
        <v>0.6154513888888925</v>
      </c>
      <c r="B445" s="2" t="s">
        <v>33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3.18</v>
      </c>
      <c r="H445" s="2" t="s">
        <v>12</v>
      </c>
    </row>
    <row r="446" spans="1:8" x14ac:dyDescent="0.3">
      <c r="A446" s="1">
        <v>0.61550925925926292</v>
      </c>
      <c r="B446" s="2" t="s">
        <v>33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3.18</v>
      </c>
      <c r="H446" s="2" t="s">
        <v>12</v>
      </c>
    </row>
    <row r="447" spans="1:8" x14ac:dyDescent="0.3">
      <c r="A447" s="1">
        <v>0.61555555555555919</v>
      </c>
      <c r="B447" s="2" t="s">
        <v>33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3.1800000000000006</v>
      </c>
      <c r="H447" s="2" t="s">
        <v>12</v>
      </c>
    </row>
    <row r="448" spans="1:8" x14ac:dyDescent="0.3">
      <c r="A448" s="1">
        <v>0.61561342592592949</v>
      </c>
      <c r="B448" s="2" t="s">
        <v>33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3.1700000000000004</v>
      </c>
      <c r="H448" s="2" t="s">
        <v>12</v>
      </c>
    </row>
    <row r="449" spans="1:8" x14ac:dyDescent="0.3">
      <c r="A449" s="1">
        <v>0.61565972222222587</v>
      </c>
      <c r="B449" s="2" t="s">
        <v>33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3.1700000000000004</v>
      </c>
      <c r="H449" s="2" t="s">
        <v>12</v>
      </c>
    </row>
    <row r="450" spans="1:8" x14ac:dyDescent="0.3">
      <c r="A450" s="1">
        <v>0.61571759259259629</v>
      </c>
      <c r="B450" s="2" t="s">
        <v>33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3.1800000000000006</v>
      </c>
      <c r="H450" s="2" t="s">
        <v>12</v>
      </c>
    </row>
    <row r="451" spans="1:8" x14ac:dyDescent="0.3">
      <c r="A451" s="1">
        <v>0.61576388888889255</v>
      </c>
      <c r="B451" s="2" t="s">
        <v>33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3.1700000000000004</v>
      </c>
      <c r="H451" s="2" t="s">
        <v>12</v>
      </c>
    </row>
    <row r="452" spans="1:8" x14ac:dyDescent="0.3">
      <c r="A452" s="1">
        <v>0.61582175925926286</v>
      </c>
      <c r="B452" s="2" t="s">
        <v>33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3.1700000000000004</v>
      </c>
      <c r="H452" s="2" t="s">
        <v>12</v>
      </c>
    </row>
    <row r="453" spans="1:8" x14ac:dyDescent="0.3">
      <c r="A453" s="1">
        <v>0.61586805555555924</v>
      </c>
      <c r="B453" s="2" t="s">
        <v>33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3.1700000000000004</v>
      </c>
      <c r="H453" s="2" t="s">
        <v>12</v>
      </c>
    </row>
    <row r="454" spans="1:8" x14ac:dyDescent="0.3">
      <c r="A454" s="1">
        <v>0.61592592592592965</v>
      </c>
      <c r="B454" s="2" t="s">
        <v>33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3.1700000000000004</v>
      </c>
      <c r="H454" s="2" t="s">
        <v>12</v>
      </c>
    </row>
    <row r="455" spans="1:8" x14ac:dyDescent="0.3">
      <c r="A455" s="1">
        <v>0.61597222222222592</v>
      </c>
      <c r="B455" s="2" t="s">
        <v>33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3.1700000000000004</v>
      </c>
      <c r="H455" s="2" t="s">
        <v>12</v>
      </c>
    </row>
    <row r="456" spans="1:8" x14ac:dyDescent="0.3">
      <c r="A456" s="1">
        <v>0.61603009259259622</v>
      </c>
      <c r="B456" s="2" t="s">
        <v>33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3.1700000000000004</v>
      </c>
      <c r="H456" s="2" t="s">
        <v>12</v>
      </c>
    </row>
    <row r="457" spans="1:8" x14ac:dyDescent="0.3">
      <c r="A457" s="1">
        <v>0.6160763888888926</v>
      </c>
      <c r="B457" s="2" t="s">
        <v>33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3.1800000000000006</v>
      </c>
      <c r="H457" s="2" t="s">
        <v>12</v>
      </c>
    </row>
    <row r="458" spans="1:8" x14ac:dyDescent="0.3">
      <c r="A458" s="1">
        <v>0.61613425925926302</v>
      </c>
      <c r="B458" s="2" t="s">
        <v>33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3.1700000000000004</v>
      </c>
      <c r="H458" s="2" t="s">
        <v>12</v>
      </c>
    </row>
    <row r="459" spans="1:8" x14ac:dyDescent="0.3">
      <c r="A459" s="1">
        <v>0.61618055555555928</v>
      </c>
      <c r="B459" s="2" t="s">
        <v>33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3.1700000000000004</v>
      </c>
      <c r="H459" s="2" t="s">
        <v>12</v>
      </c>
    </row>
    <row r="460" spans="1:8" x14ac:dyDescent="0.3">
      <c r="A460" s="1">
        <v>0.61623842592592959</v>
      </c>
      <c r="B460" s="2" t="s">
        <v>33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3.1700000000000004</v>
      </c>
      <c r="H460" s="2" t="s">
        <v>12</v>
      </c>
    </row>
    <row r="461" spans="1:8" x14ac:dyDescent="0.3">
      <c r="A461" s="1">
        <v>0.61628472222222597</v>
      </c>
      <c r="B461" s="2" t="s">
        <v>33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3.1700000000000004</v>
      </c>
      <c r="H461" s="2" t="s">
        <v>12</v>
      </c>
    </row>
    <row r="462" spans="1:8" x14ac:dyDescent="0.3">
      <c r="A462" s="1">
        <v>0.61634259259259638</v>
      </c>
      <c r="B462" s="2" t="s">
        <v>33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3.1700000000000004</v>
      </c>
      <c r="H462" s="2" t="s">
        <v>12</v>
      </c>
    </row>
    <row r="463" spans="1:8" x14ac:dyDescent="0.3">
      <c r="A463" s="1">
        <v>0.61638888888889265</v>
      </c>
      <c r="B463" s="2" t="s">
        <v>33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3.18</v>
      </c>
      <c r="H463" s="2" t="s">
        <v>12</v>
      </c>
    </row>
    <row r="464" spans="1:8" x14ac:dyDescent="0.3">
      <c r="A464" s="1">
        <v>0.61644675925926296</v>
      </c>
      <c r="B464" s="2" t="s">
        <v>33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3.1800000000000006</v>
      </c>
      <c r="H464" s="2" t="s">
        <v>12</v>
      </c>
    </row>
    <row r="465" spans="1:8" x14ac:dyDescent="0.3">
      <c r="A465" s="1">
        <v>0.61649305555555933</v>
      </c>
      <c r="B465" s="2" t="s">
        <v>33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3.1700000000000004</v>
      </c>
      <c r="H465" s="2" t="s">
        <v>12</v>
      </c>
    </row>
    <row r="466" spans="1:8" x14ac:dyDescent="0.3">
      <c r="A466" s="1">
        <v>0.61655092592592975</v>
      </c>
      <c r="B466" s="2" t="s">
        <v>33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3.1700000000000004</v>
      </c>
      <c r="H466" s="2" t="s">
        <v>12</v>
      </c>
    </row>
    <row r="467" spans="1:8" x14ac:dyDescent="0.3">
      <c r="A467" s="1">
        <v>0.61659722222222602</v>
      </c>
      <c r="B467" s="2" t="s">
        <v>33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3.18</v>
      </c>
      <c r="H467" s="2" t="s">
        <v>12</v>
      </c>
    </row>
    <row r="468" spans="1:8" x14ac:dyDescent="0.3">
      <c r="A468" s="1">
        <v>0.61665509259259632</v>
      </c>
      <c r="B468" s="2" t="s">
        <v>33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3.16</v>
      </c>
      <c r="H468" s="2" t="s">
        <v>12</v>
      </c>
    </row>
    <row r="469" spans="1:8" x14ac:dyDescent="0.3">
      <c r="A469" s="1">
        <v>0.6167013888888927</v>
      </c>
      <c r="B469" s="2" t="s">
        <v>33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3.16</v>
      </c>
      <c r="H469" s="2" t="s">
        <v>12</v>
      </c>
    </row>
    <row r="470" spans="1:8" x14ac:dyDescent="0.3">
      <c r="A470" s="1">
        <v>0.61675925925926312</v>
      </c>
      <c r="B470" s="2" t="s">
        <v>33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3.18</v>
      </c>
      <c r="H470" s="2" t="s">
        <v>12</v>
      </c>
    </row>
    <row r="471" spans="1:8" x14ac:dyDescent="0.3">
      <c r="A471" s="1">
        <v>0.61680555555555938</v>
      </c>
      <c r="B471" s="2" t="s">
        <v>33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3.16</v>
      </c>
      <c r="H471" s="2" t="s">
        <v>12</v>
      </c>
    </row>
    <row r="472" spans="1:8" x14ac:dyDescent="0.3">
      <c r="A472" s="1">
        <v>0.61686342592592969</v>
      </c>
      <c r="B472" s="2" t="s">
        <v>33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3.16</v>
      </c>
      <c r="H472" s="2" t="s">
        <v>12</v>
      </c>
    </row>
    <row r="473" spans="1:8" x14ac:dyDescent="0.3">
      <c r="A473" s="1">
        <v>0.61690972222222606</v>
      </c>
      <c r="B473" s="2" t="s">
        <v>33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3.1700000000000004</v>
      </c>
      <c r="H473" s="2" t="s">
        <v>12</v>
      </c>
    </row>
    <row r="474" spans="1:8" x14ac:dyDescent="0.3">
      <c r="A474" s="1">
        <v>0.61696759259259648</v>
      </c>
      <c r="B474" s="2" t="s">
        <v>33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3.17</v>
      </c>
      <c r="H474" s="2" t="s">
        <v>12</v>
      </c>
    </row>
    <row r="475" spans="1:8" x14ac:dyDescent="0.3">
      <c r="A475" s="1">
        <v>0.61701388888889275</v>
      </c>
      <c r="B475" s="2" t="s">
        <v>33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3.16</v>
      </c>
      <c r="H475" s="2" t="s">
        <v>12</v>
      </c>
    </row>
    <row r="476" spans="1:8" x14ac:dyDescent="0.3">
      <c r="A476" s="1">
        <v>0.61707175925926305</v>
      </c>
      <c r="B476" s="2" t="s">
        <v>33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3.1700000000000004</v>
      </c>
      <c r="H476" s="2" t="s">
        <v>12</v>
      </c>
    </row>
    <row r="477" spans="1:8" x14ac:dyDescent="0.3">
      <c r="A477" s="1">
        <v>0.61711805555555943</v>
      </c>
      <c r="B477" s="2" t="s">
        <v>33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3.17</v>
      </c>
      <c r="H477" s="2" t="s">
        <v>12</v>
      </c>
    </row>
    <row r="478" spans="1:8" x14ac:dyDescent="0.3">
      <c r="A478" s="1">
        <v>0.61717592592592985</v>
      </c>
      <c r="B478" s="2" t="s">
        <v>33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3.17</v>
      </c>
      <c r="H478" s="2" t="s">
        <v>12</v>
      </c>
    </row>
    <row r="479" spans="1:8" x14ac:dyDescent="0.3">
      <c r="A479" s="1">
        <v>0.61722222222222611</v>
      </c>
      <c r="B479" s="2" t="s">
        <v>33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3.1700000000000004</v>
      </c>
      <c r="H479" s="2" t="s">
        <v>12</v>
      </c>
    </row>
    <row r="480" spans="1:8" x14ac:dyDescent="0.3">
      <c r="A480" s="1">
        <v>0.61728009259259642</v>
      </c>
      <c r="B480" s="2" t="s">
        <v>33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3.16</v>
      </c>
      <c r="H480" s="2" t="s">
        <v>12</v>
      </c>
    </row>
    <row r="481" spans="1:8" x14ac:dyDescent="0.3">
      <c r="A481" s="1">
        <v>0.6173263888888928</v>
      </c>
      <c r="B481" s="2" t="s">
        <v>33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3.16</v>
      </c>
      <c r="H481" s="2" t="s">
        <v>12</v>
      </c>
    </row>
    <row r="482" spans="1:8" x14ac:dyDescent="0.3">
      <c r="A482" s="1">
        <v>0.61738425925926321</v>
      </c>
      <c r="B482" s="2" t="s">
        <v>33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3.1700000000000004</v>
      </c>
      <c r="H482" s="2" t="s">
        <v>12</v>
      </c>
    </row>
    <row r="483" spans="1:8" x14ac:dyDescent="0.3">
      <c r="A483" s="1">
        <v>0.61743055555555948</v>
      </c>
      <c r="B483" s="2" t="s">
        <v>33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3.16</v>
      </c>
      <c r="H483" s="2" t="s">
        <v>12</v>
      </c>
    </row>
    <row r="484" spans="1:8" x14ac:dyDescent="0.3">
      <c r="A484" s="1">
        <v>0.61748842592592978</v>
      </c>
      <c r="B484" s="2" t="s">
        <v>33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3.17</v>
      </c>
      <c r="H484" s="2" t="s">
        <v>12</v>
      </c>
    </row>
    <row r="485" spans="1:8" x14ac:dyDescent="0.3">
      <c r="A485" s="1">
        <v>0.61753472222222616</v>
      </c>
      <c r="B485" s="2" t="s">
        <v>33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3.18</v>
      </c>
      <c r="H485" s="2" t="s">
        <v>12</v>
      </c>
    </row>
    <row r="486" spans="1:8" x14ac:dyDescent="0.3">
      <c r="A486" s="1">
        <v>0.61759259259259658</v>
      </c>
      <c r="B486" s="2" t="s">
        <v>33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3.16</v>
      </c>
      <c r="H486" s="2" t="s">
        <v>12</v>
      </c>
    </row>
    <row r="487" spans="1:8" x14ac:dyDescent="0.3">
      <c r="A487" s="1">
        <v>0.61763888888889285</v>
      </c>
      <c r="B487" s="2" t="s">
        <v>33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3.16</v>
      </c>
      <c r="H487" s="2" t="s">
        <v>12</v>
      </c>
    </row>
    <row r="488" spans="1:8" x14ac:dyDescent="0.3">
      <c r="A488" s="1">
        <v>0.61769675925926315</v>
      </c>
      <c r="B488" s="2" t="s">
        <v>33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3.1700000000000004</v>
      </c>
      <c r="H488" s="2" t="s">
        <v>12</v>
      </c>
    </row>
    <row r="489" spans="1:8" x14ac:dyDescent="0.3">
      <c r="A489" s="1">
        <v>0.61774305555555953</v>
      </c>
      <c r="B489" s="2" t="s">
        <v>33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3.16</v>
      </c>
      <c r="H489" s="2" t="s">
        <v>12</v>
      </c>
    </row>
    <row r="490" spans="1:8" x14ac:dyDescent="0.3">
      <c r="A490" s="1">
        <v>0.61780092592592994</v>
      </c>
      <c r="B490" s="2" t="s">
        <v>33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3.16</v>
      </c>
      <c r="H490" s="2" t="s">
        <v>12</v>
      </c>
    </row>
    <row r="491" spans="1:8" x14ac:dyDescent="0.3">
      <c r="A491" s="1">
        <v>0.61784722222222621</v>
      </c>
      <c r="B491" s="2" t="s">
        <v>33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3.1700000000000004</v>
      </c>
      <c r="H491" s="2" t="s">
        <v>12</v>
      </c>
    </row>
    <row r="492" spans="1:8" x14ac:dyDescent="0.3">
      <c r="A492" s="1">
        <v>0.61790509259259652</v>
      </c>
      <c r="B492" s="2" t="s">
        <v>33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3.16</v>
      </c>
      <c r="H492" s="2" t="s">
        <v>12</v>
      </c>
    </row>
    <row r="493" spans="1:8" x14ac:dyDescent="0.3">
      <c r="A493" s="1">
        <v>0.61795138888889289</v>
      </c>
      <c r="B493" s="2" t="s">
        <v>33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3.17</v>
      </c>
      <c r="H493" s="2" t="s">
        <v>12</v>
      </c>
    </row>
    <row r="494" spans="1:8" x14ac:dyDescent="0.3">
      <c r="A494" s="1">
        <v>0.61800925925926331</v>
      </c>
      <c r="B494" s="2" t="s">
        <v>33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3.1700000000000004</v>
      </c>
      <c r="H494" s="2" t="s">
        <v>12</v>
      </c>
    </row>
    <row r="495" spans="1:8" x14ac:dyDescent="0.3">
      <c r="A495" s="1">
        <v>0.61805555555555958</v>
      </c>
      <c r="B495" s="2" t="s">
        <v>33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3.16</v>
      </c>
      <c r="H495" s="2" t="s">
        <v>12</v>
      </c>
    </row>
    <row r="496" spans="1:8" x14ac:dyDescent="0.3">
      <c r="A496" s="1">
        <v>0.61811342592592988</v>
      </c>
      <c r="B496" s="2" t="s">
        <v>33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3.17</v>
      </c>
      <c r="H496" s="2" t="s">
        <v>12</v>
      </c>
    </row>
    <row r="497" spans="1:8" x14ac:dyDescent="0.3">
      <c r="A497" s="1">
        <v>0.61815972222222626</v>
      </c>
      <c r="B497" s="2" t="s">
        <v>33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3.1700000000000004</v>
      </c>
      <c r="H497" s="2" t="s">
        <v>12</v>
      </c>
    </row>
    <row r="498" spans="1:8" x14ac:dyDescent="0.3">
      <c r="A498" s="1">
        <v>0.61821759259259668</v>
      </c>
      <c r="B498" s="2" t="s">
        <v>33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3.16</v>
      </c>
      <c r="H498" s="2" t="s">
        <v>12</v>
      </c>
    </row>
    <row r="499" spans="1:8" x14ac:dyDescent="0.3">
      <c r="A499" s="1">
        <v>0.61826388888889294</v>
      </c>
      <c r="B499" s="2" t="s">
        <v>33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3.16</v>
      </c>
      <c r="H499" s="2" t="s">
        <v>12</v>
      </c>
    </row>
    <row r="500" spans="1:8" x14ac:dyDescent="0.3">
      <c r="A500" s="1">
        <v>0.61832175925926325</v>
      </c>
      <c r="B500" s="2" t="s">
        <v>33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3.18</v>
      </c>
      <c r="H500" s="2" t="s">
        <v>12</v>
      </c>
    </row>
    <row r="501" spans="1:8" x14ac:dyDescent="0.3">
      <c r="A501" s="1">
        <v>0.61836805555555963</v>
      </c>
      <c r="B501" s="2" t="s">
        <v>33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3.16</v>
      </c>
      <c r="H501" s="2" t="s">
        <v>12</v>
      </c>
    </row>
    <row r="502" spans="1:8" x14ac:dyDescent="0.3">
      <c r="A502" s="1">
        <v>0.61842592592593004</v>
      </c>
      <c r="B502" s="2" t="s">
        <v>33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3.16</v>
      </c>
      <c r="H502" s="2" t="s">
        <v>12</v>
      </c>
    </row>
    <row r="503" spans="1:8" x14ac:dyDescent="0.3">
      <c r="A503" s="1">
        <v>0.61847222222222631</v>
      </c>
      <c r="B503" s="2" t="s">
        <v>33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3.18</v>
      </c>
      <c r="H503" s="2" t="s">
        <v>12</v>
      </c>
    </row>
    <row r="504" spans="1:8" x14ac:dyDescent="0.3">
      <c r="A504" s="1">
        <v>0.61853009259259661</v>
      </c>
      <c r="B504" s="2" t="s">
        <v>33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3.17</v>
      </c>
      <c r="H504" s="2" t="s">
        <v>12</v>
      </c>
    </row>
    <row r="505" spans="1:8" x14ac:dyDescent="0.3">
      <c r="A505" s="1">
        <v>0.61857638888889299</v>
      </c>
      <c r="B505" s="2" t="s">
        <v>33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3.16</v>
      </c>
      <c r="H505" s="2" t="s">
        <v>12</v>
      </c>
    </row>
    <row r="506" spans="1:8" x14ac:dyDescent="0.3">
      <c r="A506" s="1">
        <v>0.61863425925926341</v>
      </c>
      <c r="B506" s="2" t="s">
        <v>33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3.1700000000000004</v>
      </c>
      <c r="H506" s="2" t="s">
        <v>12</v>
      </c>
    </row>
    <row r="507" spans="1:8" x14ac:dyDescent="0.3">
      <c r="A507" s="1">
        <v>0.61868055555555967</v>
      </c>
      <c r="B507" s="2" t="s">
        <v>33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3.16</v>
      </c>
      <c r="H507" s="2" t="s">
        <v>12</v>
      </c>
    </row>
    <row r="508" spans="1:8" x14ac:dyDescent="0.3">
      <c r="A508" s="1">
        <v>0.61873842592592998</v>
      </c>
      <c r="B508" s="2" t="s">
        <v>33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3.16</v>
      </c>
      <c r="H508" s="2" t="s">
        <v>12</v>
      </c>
    </row>
    <row r="509" spans="1:8" x14ac:dyDescent="0.3">
      <c r="A509" s="1">
        <v>0.61878472222222636</v>
      </c>
      <c r="B509" s="2" t="s">
        <v>33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3.1700000000000004</v>
      </c>
      <c r="H509" s="2" t="s">
        <v>12</v>
      </c>
    </row>
    <row r="510" spans="1:8" x14ac:dyDescent="0.3">
      <c r="A510" s="1">
        <v>0.61884259259259677</v>
      </c>
      <c r="B510" s="2" t="s">
        <v>33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3.17</v>
      </c>
      <c r="H510" s="2" t="s">
        <v>12</v>
      </c>
    </row>
    <row r="511" spans="1:8" x14ac:dyDescent="0.3">
      <c r="A511" s="1">
        <v>0.61888888888889304</v>
      </c>
      <c r="B511" s="2" t="s">
        <v>33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3.17</v>
      </c>
      <c r="H511" s="2" t="s">
        <v>12</v>
      </c>
    </row>
    <row r="512" spans="1:8" x14ac:dyDescent="0.3">
      <c r="A512" s="1">
        <v>0.61894675925926335</v>
      </c>
      <c r="B512" s="2" t="s">
        <v>33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3.1700000000000004</v>
      </c>
      <c r="H512" s="2" t="s">
        <v>12</v>
      </c>
    </row>
    <row r="513" spans="1:8" x14ac:dyDescent="0.3">
      <c r="A513" s="1">
        <v>0.61899305555555972</v>
      </c>
      <c r="B513" s="2" t="s">
        <v>33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3.16</v>
      </c>
      <c r="H513" s="2" t="s">
        <v>12</v>
      </c>
    </row>
    <row r="514" spans="1:8" x14ac:dyDescent="0.3">
      <c r="A514" s="1">
        <v>0.61905092592593014</v>
      </c>
      <c r="B514" s="2" t="s">
        <v>33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3.16</v>
      </c>
      <c r="H514" s="2" t="s">
        <v>12</v>
      </c>
    </row>
    <row r="515" spans="1:8" x14ac:dyDescent="0.3">
      <c r="A515" s="1">
        <v>0.61909722222222641</v>
      </c>
      <c r="B515" s="2" t="s">
        <v>33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3.1700000000000004</v>
      </c>
      <c r="H515" s="2" t="s">
        <v>12</v>
      </c>
    </row>
    <row r="516" spans="1:8" x14ac:dyDescent="0.3">
      <c r="A516" s="1">
        <v>0.61915509259259671</v>
      </c>
      <c r="B516" s="2" t="s">
        <v>33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3.16</v>
      </c>
      <c r="H516" s="2" t="s">
        <v>12</v>
      </c>
    </row>
    <row r="517" spans="1:8" x14ac:dyDescent="0.3">
      <c r="A517" s="1">
        <v>0.61920138888889309</v>
      </c>
      <c r="B517" s="2" t="s">
        <v>33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3.16</v>
      </c>
      <c r="H517" s="2" t="s">
        <v>12</v>
      </c>
    </row>
    <row r="518" spans="1:8" x14ac:dyDescent="0.3">
      <c r="A518" s="1">
        <v>0.61925925925926351</v>
      </c>
      <c r="B518" s="2" t="s">
        <v>33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3.16</v>
      </c>
      <c r="H518" s="2" t="s">
        <v>12</v>
      </c>
    </row>
    <row r="519" spans="1:8" x14ac:dyDescent="0.3">
      <c r="A519" s="1">
        <v>0.61930555555555977</v>
      </c>
      <c r="B519" s="2" t="s">
        <v>33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3.1500000000000004</v>
      </c>
      <c r="H519" s="2" t="s">
        <v>12</v>
      </c>
    </row>
    <row r="520" spans="1:8" x14ac:dyDescent="0.3">
      <c r="A520" s="1">
        <v>0.61936342592593008</v>
      </c>
      <c r="B520" s="2" t="s">
        <v>33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3.17</v>
      </c>
      <c r="H520" s="2" t="s">
        <v>12</v>
      </c>
    </row>
    <row r="521" spans="1:8" x14ac:dyDescent="0.3">
      <c r="A521" s="1">
        <v>0.61940972222222646</v>
      </c>
      <c r="B521" s="2" t="s">
        <v>33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3.16</v>
      </c>
      <c r="H521" s="2" t="s">
        <v>12</v>
      </c>
    </row>
    <row r="522" spans="1:8" x14ac:dyDescent="0.3">
      <c r="A522" s="1">
        <v>0.61946759259259687</v>
      </c>
      <c r="B522" s="2" t="s">
        <v>33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3.1500000000000004</v>
      </c>
      <c r="H522" s="2" t="s">
        <v>12</v>
      </c>
    </row>
    <row r="523" spans="1:8" x14ac:dyDescent="0.3">
      <c r="A523" s="1">
        <v>0.61951388888889314</v>
      </c>
      <c r="B523" s="2" t="s">
        <v>33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3.16</v>
      </c>
      <c r="H523" s="2" t="s">
        <v>12</v>
      </c>
    </row>
    <row r="524" spans="1:8" x14ac:dyDescent="0.3">
      <c r="A524" s="1">
        <v>0.61957175925926344</v>
      </c>
      <c r="B524" s="2" t="s">
        <v>33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3.18</v>
      </c>
      <c r="H524" s="2" t="s">
        <v>12</v>
      </c>
    </row>
    <row r="525" spans="1:8" x14ac:dyDescent="0.3">
      <c r="A525" s="1">
        <v>0.61961805555555982</v>
      </c>
      <c r="B525" s="2" t="s">
        <v>33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3.14</v>
      </c>
      <c r="H525" s="2" t="s">
        <v>12</v>
      </c>
    </row>
    <row r="526" spans="1:8" x14ac:dyDescent="0.3">
      <c r="A526" s="1">
        <v>0.61967592592593024</v>
      </c>
      <c r="B526" s="2" t="s">
        <v>33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3.18</v>
      </c>
      <c r="H526" s="2" t="s">
        <v>12</v>
      </c>
    </row>
    <row r="527" spans="1:8" x14ac:dyDescent="0.3">
      <c r="A527" s="1">
        <v>0.6197222222222265</v>
      </c>
      <c r="B527" s="2" t="s">
        <v>33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3.1700000000000004</v>
      </c>
      <c r="H527" s="2" t="s">
        <v>12</v>
      </c>
    </row>
    <row r="528" spans="1:8" x14ac:dyDescent="0.3">
      <c r="A528" s="1">
        <v>0.61978009259259681</v>
      </c>
      <c r="B528" s="2" t="s">
        <v>33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3.16</v>
      </c>
      <c r="H528" s="2" t="s">
        <v>12</v>
      </c>
    </row>
    <row r="529" spans="1:8" x14ac:dyDescent="0.3">
      <c r="A529" s="1">
        <v>0.61982638888889319</v>
      </c>
      <c r="B529" s="2" t="s">
        <v>33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3.17</v>
      </c>
      <c r="H529" s="2" t="s">
        <v>12</v>
      </c>
    </row>
    <row r="530" spans="1:8" x14ac:dyDescent="0.3">
      <c r="A530" s="1">
        <v>0.6198842592592636</v>
      </c>
      <c r="B530" s="2" t="s">
        <v>33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3.1500000000000004</v>
      </c>
      <c r="H530" s="2" t="s">
        <v>12</v>
      </c>
    </row>
    <row r="531" spans="1:8" x14ac:dyDescent="0.3">
      <c r="A531" s="1">
        <v>0.61993055555555987</v>
      </c>
      <c r="B531" s="2" t="s">
        <v>33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3.16</v>
      </c>
      <c r="H531" s="2" t="s">
        <v>12</v>
      </c>
    </row>
    <row r="532" spans="1:8" x14ac:dyDescent="0.3">
      <c r="A532" s="1">
        <v>0.61998842592593018</v>
      </c>
      <c r="B532" s="2" t="s">
        <v>33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3.18</v>
      </c>
      <c r="H532" s="2" t="s">
        <v>12</v>
      </c>
    </row>
    <row r="533" spans="1:8" x14ac:dyDescent="0.3">
      <c r="A533" s="1">
        <v>0.62003472222222655</v>
      </c>
      <c r="B533" s="2" t="s">
        <v>33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3.15</v>
      </c>
      <c r="H533" s="2" t="s">
        <v>12</v>
      </c>
    </row>
    <row r="534" spans="1:8" x14ac:dyDescent="0.3">
      <c r="A534" s="1">
        <v>0.62009259259259697</v>
      </c>
      <c r="B534" s="2" t="s">
        <v>33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3.1700000000000004</v>
      </c>
      <c r="H534" s="2" t="s">
        <v>12</v>
      </c>
    </row>
    <row r="535" spans="1:8" x14ac:dyDescent="0.3">
      <c r="A535" s="1">
        <v>0.62013888888889324</v>
      </c>
      <c r="B535" s="2" t="s">
        <v>33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3.1700000000000004</v>
      </c>
      <c r="H535" s="2" t="s">
        <v>12</v>
      </c>
    </row>
    <row r="536" spans="1:8" x14ac:dyDescent="0.3">
      <c r="A536" s="1">
        <v>0.62019675925926354</v>
      </c>
      <c r="B536" s="2" t="s">
        <v>33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3.17</v>
      </c>
      <c r="H536" s="2" t="s">
        <v>12</v>
      </c>
    </row>
    <row r="537" spans="1:8" x14ac:dyDescent="0.3">
      <c r="A537" s="1">
        <v>0.62024305555555992</v>
      </c>
      <c r="B537" s="2" t="s">
        <v>33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3.17</v>
      </c>
      <c r="H537" s="2" t="s">
        <v>12</v>
      </c>
    </row>
    <row r="538" spans="1:8" x14ac:dyDescent="0.3">
      <c r="A538" s="1">
        <v>0.62030092592593034</v>
      </c>
      <c r="B538" s="2" t="s">
        <v>33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3.16</v>
      </c>
      <c r="H538" s="2" t="s">
        <v>12</v>
      </c>
    </row>
    <row r="539" spans="1:8" x14ac:dyDescent="0.3">
      <c r="A539" s="1">
        <v>0.6203472222222266</v>
      </c>
      <c r="B539" s="2" t="s">
        <v>33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3.1700000000000004</v>
      </c>
      <c r="H539" s="2" t="s">
        <v>12</v>
      </c>
    </row>
    <row r="540" spans="1:8" x14ac:dyDescent="0.3">
      <c r="A540" s="1">
        <v>0.62040509259259691</v>
      </c>
      <c r="B540" s="2" t="s">
        <v>33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3.16</v>
      </c>
      <c r="H540" s="2" t="s">
        <v>12</v>
      </c>
    </row>
    <row r="541" spans="1:8" x14ac:dyDescent="0.3">
      <c r="A541" s="1">
        <v>0.62045138888889328</v>
      </c>
      <c r="B541" s="2" t="s">
        <v>33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3.16</v>
      </c>
      <c r="H541" s="2" t="s">
        <v>12</v>
      </c>
    </row>
    <row r="542" spans="1:8" x14ac:dyDescent="0.3">
      <c r="A542" s="1">
        <v>0.6205092592592637</v>
      </c>
      <c r="B542" s="2" t="s">
        <v>33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3.16</v>
      </c>
      <c r="H542" s="2" t="s">
        <v>12</v>
      </c>
    </row>
    <row r="543" spans="1:8" x14ac:dyDescent="0.3">
      <c r="A543" s="1">
        <v>0.62055555555555997</v>
      </c>
      <c r="B543" s="2" t="s">
        <v>33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3.18</v>
      </c>
      <c r="H543" s="2" t="s">
        <v>12</v>
      </c>
    </row>
    <row r="544" spans="1:8" x14ac:dyDescent="0.3">
      <c r="A544" s="1">
        <v>0.62061342592593027</v>
      </c>
      <c r="B544" s="2" t="s">
        <v>33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3.17</v>
      </c>
      <c r="H544" s="2" t="s">
        <v>12</v>
      </c>
    </row>
    <row r="545" spans="1:8" x14ac:dyDescent="0.3">
      <c r="A545" s="1">
        <v>0.62065972222222665</v>
      </c>
      <c r="B545" s="2" t="s">
        <v>33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3.14</v>
      </c>
      <c r="H545" s="2" t="s">
        <v>12</v>
      </c>
    </row>
    <row r="546" spans="1:8" x14ac:dyDescent="0.3">
      <c r="A546" s="1">
        <v>0.62071759259259707</v>
      </c>
      <c r="B546" s="2" t="s">
        <v>33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3.16</v>
      </c>
      <c r="H546" s="2" t="s">
        <v>12</v>
      </c>
    </row>
    <row r="547" spans="1:8" x14ac:dyDescent="0.3">
      <c r="A547" s="1">
        <v>0.62076388888889333</v>
      </c>
      <c r="B547" s="2" t="s">
        <v>33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3.16</v>
      </c>
      <c r="H547" s="2" t="s">
        <v>12</v>
      </c>
    </row>
    <row r="548" spans="1:8" x14ac:dyDescent="0.3">
      <c r="A548" s="1">
        <v>0.62082175925926364</v>
      </c>
      <c r="B548" s="2" t="s">
        <v>33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3.1500000000000004</v>
      </c>
      <c r="H548" s="2" t="s">
        <v>12</v>
      </c>
    </row>
    <row r="549" spans="1:8" x14ac:dyDescent="0.3">
      <c r="A549" s="1">
        <v>0.62086805555556002</v>
      </c>
      <c r="B549" s="2" t="s">
        <v>33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3.16</v>
      </c>
      <c r="H549" s="2" t="s">
        <v>12</v>
      </c>
    </row>
    <row r="550" spans="1:8" x14ac:dyDescent="0.3">
      <c r="A550" s="1">
        <v>0.62092592592593043</v>
      </c>
      <c r="B550" s="2" t="s">
        <v>33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3.18</v>
      </c>
      <c r="H550" s="2" t="s">
        <v>12</v>
      </c>
    </row>
    <row r="551" spans="1:8" x14ac:dyDescent="0.3">
      <c r="A551" s="1">
        <v>0.6209722222222267</v>
      </c>
      <c r="B551" s="2" t="s">
        <v>33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3.1500000000000004</v>
      </c>
      <c r="H551" s="2" t="s">
        <v>12</v>
      </c>
    </row>
    <row r="552" spans="1:8" x14ac:dyDescent="0.3">
      <c r="A552" s="1">
        <v>0.62103009259259701</v>
      </c>
      <c r="B552" s="2" t="s">
        <v>33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3.16</v>
      </c>
      <c r="H552" s="2" t="s">
        <v>12</v>
      </c>
    </row>
    <row r="553" spans="1:8" x14ac:dyDescent="0.3">
      <c r="A553" s="1">
        <v>0.62107638888889338</v>
      </c>
      <c r="B553" s="2" t="s">
        <v>33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3.16</v>
      </c>
      <c r="H553" s="2" t="s">
        <v>12</v>
      </c>
    </row>
    <row r="554" spans="1:8" x14ac:dyDescent="0.3">
      <c r="A554" s="1">
        <v>0.6211342592592638</v>
      </c>
      <c r="B554" s="2" t="s">
        <v>33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3.1700000000000004</v>
      </c>
      <c r="H554" s="2" t="s">
        <v>12</v>
      </c>
    </row>
    <row r="555" spans="1:8" x14ac:dyDescent="0.3">
      <c r="A555" s="1">
        <v>0.62118055555556007</v>
      </c>
      <c r="B555" s="2" t="s">
        <v>33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3.1500000000000004</v>
      </c>
      <c r="H555" s="2" t="s">
        <v>12</v>
      </c>
    </row>
    <row r="556" spans="1:8" x14ac:dyDescent="0.3">
      <c r="A556" s="1">
        <v>0.62123842592593037</v>
      </c>
      <c r="B556" s="2" t="s">
        <v>33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3.1500000000000004</v>
      </c>
      <c r="H556" s="2" t="s">
        <v>12</v>
      </c>
    </row>
    <row r="557" spans="1:8" x14ac:dyDescent="0.3">
      <c r="A557" s="1">
        <v>0.62128472222222675</v>
      </c>
      <c r="B557" s="2" t="s">
        <v>33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3.1500000000000004</v>
      </c>
      <c r="H557" s="2" t="s">
        <v>12</v>
      </c>
    </row>
    <row r="558" spans="1:8" x14ac:dyDescent="0.3">
      <c r="A558" s="1">
        <v>0.62134259259259716</v>
      </c>
      <c r="B558" s="2" t="s">
        <v>33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3.17</v>
      </c>
      <c r="H558" s="2" t="s">
        <v>12</v>
      </c>
    </row>
    <row r="559" spans="1:8" x14ac:dyDescent="0.3">
      <c r="A559" s="1">
        <v>0.62138888888889343</v>
      </c>
      <c r="B559" s="2" t="s">
        <v>33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3.1500000000000004</v>
      </c>
      <c r="H559" s="2" t="s">
        <v>12</v>
      </c>
    </row>
    <row r="560" spans="1:8" x14ac:dyDescent="0.3">
      <c r="A560" s="1">
        <v>0.62144675925926374</v>
      </c>
      <c r="B560" s="2" t="s">
        <v>33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3.16</v>
      </c>
      <c r="H560" s="2" t="s">
        <v>12</v>
      </c>
    </row>
    <row r="561" spans="1:8" x14ac:dyDescent="0.3">
      <c r="A561" s="1">
        <v>0.62149305555556011</v>
      </c>
      <c r="B561" s="2" t="s">
        <v>33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3.19</v>
      </c>
      <c r="H561" s="2" t="s">
        <v>12</v>
      </c>
    </row>
    <row r="562" spans="1:8" x14ac:dyDescent="0.3">
      <c r="A562" s="1">
        <v>0.62155092592593053</v>
      </c>
      <c r="B562" s="2" t="s">
        <v>33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3.1500000000000004</v>
      </c>
      <c r="H562" s="2" t="s">
        <v>12</v>
      </c>
    </row>
    <row r="563" spans="1:8" x14ac:dyDescent="0.3">
      <c r="A563" s="1">
        <v>0.6215972222222268</v>
      </c>
      <c r="B563" s="2" t="s">
        <v>33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3.1500000000000004</v>
      </c>
      <c r="H563" s="2" t="s">
        <v>12</v>
      </c>
    </row>
    <row r="564" spans="1:8" x14ac:dyDescent="0.3">
      <c r="A564" s="1">
        <v>0.6216550925925971</v>
      </c>
      <c r="B564" s="2" t="s">
        <v>33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3.16</v>
      </c>
      <c r="H564" s="2" t="s">
        <v>12</v>
      </c>
    </row>
    <row r="565" spans="1:8" x14ac:dyDescent="0.3">
      <c r="A565" s="1">
        <v>0.62170138888889348</v>
      </c>
      <c r="B565" s="2" t="s">
        <v>33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3.14</v>
      </c>
      <c r="H565" s="2" t="s">
        <v>12</v>
      </c>
    </row>
    <row r="566" spans="1:8" x14ac:dyDescent="0.3">
      <c r="A566" s="1">
        <v>0.6217592592592639</v>
      </c>
      <c r="B566" s="2" t="s">
        <v>33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3.1500000000000004</v>
      </c>
      <c r="H566" s="2" t="s">
        <v>12</v>
      </c>
    </row>
    <row r="567" spans="1:8" x14ac:dyDescent="0.3">
      <c r="A567" s="1">
        <v>0.62180555555556016</v>
      </c>
      <c r="B567" s="2" t="s">
        <v>33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3.1500000000000004</v>
      </c>
      <c r="H567" s="2" t="s">
        <v>12</v>
      </c>
    </row>
    <row r="568" spans="1:8" x14ac:dyDescent="0.3">
      <c r="A568" s="1">
        <v>0.62186342592593047</v>
      </c>
      <c r="B568" s="2" t="s">
        <v>33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3.15</v>
      </c>
      <c r="H568" s="2" t="s">
        <v>12</v>
      </c>
    </row>
    <row r="569" spans="1:8" x14ac:dyDescent="0.3">
      <c r="A569" s="1">
        <v>0.62190972222222685</v>
      </c>
      <c r="B569" s="2" t="s">
        <v>33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3.15</v>
      </c>
      <c r="H569" s="2" t="s">
        <v>12</v>
      </c>
    </row>
    <row r="570" spans="1:8" x14ac:dyDescent="0.3">
      <c r="A570" s="1">
        <v>0.62196759259259726</v>
      </c>
      <c r="B570" s="2" t="s">
        <v>33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3.1</v>
      </c>
      <c r="H570" s="2" t="s">
        <v>12</v>
      </c>
    </row>
    <row r="571" spans="1:8" x14ac:dyDescent="0.3">
      <c r="A571" s="1">
        <v>0.62201388888889353</v>
      </c>
      <c r="B571" s="2" t="s">
        <v>33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3.1500000000000004</v>
      </c>
      <c r="H571" s="2" t="s">
        <v>12</v>
      </c>
    </row>
    <row r="572" spans="1:8" x14ac:dyDescent="0.3">
      <c r="A572" s="1">
        <v>0.62207175925926383</v>
      </c>
      <c r="B572" s="2" t="s">
        <v>33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3.14</v>
      </c>
      <c r="H572" s="2" t="s">
        <v>12</v>
      </c>
    </row>
    <row r="573" spans="1:8" x14ac:dyDescent="0.3">
      <c r="A573" s="1">
        <v>0.62211805555556021</v>
      </c>
      <c r="B573" s="2" t="s">
        <v>33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3.1500000000000004</v>
      </c>
      <c r="H573" s="2" t="s">
        <v>12</v>
      </c>
    </row>
    <row r="574" spans="1:8" x14ac:dyDescent="0.3">
      <c r="A574" s="1">
        <v>0.62217592592593063</v>
      </c>
      <c r="B574" s="2" t="s">
        <v>33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3.1500000000000004</v>
      </c>
      <c r="H574" s="2" t="s">
        <v>12</v>
      </c>
    </row>
    <row r="575" spans="1:8" x14ac:dyDescent="0.3">
      <c r="A575" s="1">
        <v>0.6222222222222269</v>
      </c>
      <c r="B575" s="2" t="s">
        <v>33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3.16</v>
      </c>
      <c r="H575" s="2" t="s">
        <v>12</v>
      </c>
    </row>
    <row r="576" spans="1:8" x14ac:dyDescent="0.3">
      <c r="A576" s="1">
        <v>0.6222800925925972</v>
      </c>
      <c r="B576" s="2" t="s">
        <v>33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3.15</v>
      </c>
      <c r="H576" s="2" t="s">
        <v>12</v>
      </c>
    </row>
    <row r="577" spans="1:8" x14ac:dyDescent="0.3">
      <c r="A577" s="1">
        <v>0.62232638888889358</v>
      </c>
      <c r="B577" s="2" t="s">
        <v>33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3.14</v>
      </c>
      <c r="H577" s="2" t="s">
        <v>12</v>
      </c>
    </row>
    <row r="578" spans="1:8" x14ac:dyDescent="0.3">
      <c r="A578" s="1">
        <v>0.62238425925926399</v>
      </c>
      <c r="B578" s="2" t="s">
        <v>33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3.1500000000000004</v>
      </c>
      <c r="H578" s="2" t="s">
        <v>12</v>
      </c>
    </row>
    <row r="579" spans="1:8" x14ac:dyDescent="0.3">
      <c r="A579" s="1">
        <v>0.62243055555556026</v>
      </c>
      <c r="B579" s="2" t="s">
        <v>33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3.16</v>
      </c>
      <c r="H579" s="2" t="s">
        <v>12</v>
      </c>
    </row>
    <row r="580" spans="1:8" x14ac:dyDescent="0.3">
      <c r="A580" s="1">
        <v>0.62248842592593057</v>
      </c>
      <c r="B580" s="2" t="s">
        <v>33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3.14</v>
      </c>
      <c r="H580" s="2" t="s">
        <v>12</v>
      </c>
    </row>
    <row r="581" spans="1:8" x14ac:dyDescent="0.3">
      <c r="A581" s="1">
        <v>0.62253472222222694</v>
      </c>
      <c r="B581" s="2" t="s">
        <v>33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3.1700000000000004</v>
      </c>
      <c r="H581" s="2" t="s">
        <v>12</v>
      </c>
    </row>
    <row r="582" spans="1:8" x14ac:dyDescent="0.3">
      <c r="A582" s="1">
        <v>0.62259259259259736</v>
      </c>
      <c r="B582" s="2" t="s">
        <v>33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3.14</v>
      </c>
      <c r="H582" s="2" t="s">
        <v>12</v>
      </c>
    </row>
    <row r="583" spans="1:8" x14ac:dyDescent="0.3">
      <c r="A583" s="1">
        <v>0.62263888888889363</v>
      </c>
      <c r="B583" s="2" t="s">
        <v>33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3.1500000000000004</v>
      </c>
      <c r="H583" s="2" t="s">
        <v>12</v>
      </c>
    </row>
    <row r="584" spans="1:8" x14ac:dyDescent="0.3">
      <c r="A584" s="1">
        <v>0.62269675925926393</v>
      </c>
      <c r="B584" s="2" t="s">
        <v>33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3.15</v>
      </c>
      <c r="H584" s="2" t="s">
        <v>12</v>
      </c>
    </row>
    <row r="585" spans="1:8" x14ac:dyDescent="0.3">
      <c r="A585" s="1">
        <v>0.62274305555556031</v>
      </c>
      <c r="B585" s="2" t="s">
        <v>33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3.14</v>
      </c>
      <c r="H585" s="2" t="s">
        <v>12</v>
      </c>
    </row>
    <row r="586" spans="1:8" x14ac:dyDescent="0.3">
      <c r="A586" s="1">
        <v>0.62280092592593073</v>
      </c>
      <c r="B586" s="2" t="s">
        <v>33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3.14</v>
      </c>
      <c r="H586" s="2" t="s">
        <v>12</v>
      </c>
    </row>
    <row r="587" spans="1:8" x14ac:dyDescent="0.3">
      <c r="A587" s="1">
        <v>0.62284722222222699</v>
      </c>
      <c r="B587" s="2" t="s">
        <v>33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3.1300000000000003</v>
      </c>
      <c r="H587" s="2" t="s">
        <v>12</v>
      </c>
    </row>
    <row r="588" spans="1:8" x14ac:dyDescent="0.3">
      <c r="A588" s="1">
        <v>0.6229050925925973</v>
      </c>
      <c r="B588" s="2" t="s">
        <v>33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3.1500000000000004</v>
      </c>
      <c r="H588" s="2" t="s">
        <v>12</v>
      </c>
    </row>
    <row r="589" spans="1:8" x14ac:dyDescent="0.3">
      <c r="A589" s="1">
        <v>0.62295138888889368</v>
      </c>
      <c r="B589" s="2" t="s">
        <v>33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3.14</v>
      </c>
      <c r="H589" s="2" t="s">
        <v>12</v>
      </c>
    </row>
    <row r="590" spans="1:8" x14ac:dyDescent="0.3">
      <c r="A590" s="1">
        <v>0.62300925925926409</v>
      </c>
      <c r="B590" s="2" t="s">
        <v>33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3.15</v>
      </c>
      <c r="H590" s="2" t="s">
        <v>12</v>
      </c>
    </row>
    <row r="591" spans="1:8" x14ac:dyDescent="0.3">
      <c r="A591" s="1">
        <v>0.62305555555556036</v>
      </c>
      <c r="B591" s="2" t="s">
        <v>33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3.1300000000000003</v>
      </c>
      <c r="H591" s="2" t="s">
        <v>12</v>
      </c>
    </row>
    <row r="592" spans="1:8" x14ac:dyDescent="0.3">
      <c r="A592" s="1">
        <v>0.62311342592593066</v>
      </c>
      <c r="B592" s="2" t="s">
        <v>33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3.1300000000000003</v>
      </c>
      <c r="H592" s="2" t="s">
        <v>12</v>
      </c>
    </row>
    <row r="593" spans="1:8" x14ac:dyDescent="0.3">
      <c r="A593" s="1">
        <v>0.62315972222222704</v>
      </c>
      <c r="B593" s="2" t="s">
        <v>33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3.15</v>
      </c>
      <c r="H593" s="2" t="s">
        <v>12</v>
      </c>
    </row>
    <row r="594" spans="1:8" x14ac:dyDescent="0.3">
      <c r="A594" s="1">
        <v>0.62321759259259746</v>
      </c>
      <c r="B594" s="2" t="s">
        <v>33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3.14</v>
      </c>
      <c r="H594" s="2" t="s">
        <v>12</v>
      </c>
    </row>
    <row r="595" spans="1:8" x14ac:dyDescent="0.3">
      <c r="A595" s="1">
        <v>0.62326388888889372</v>
      </c>
      <c r="B595" s="2" t="s">
        <v>33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3.1300000000000003</v>
      </c>
      <c r="H595" s="2" t="s">
        <v>12</v>
      </c>
    </row>
    <row r="596" spans="1:8" x14ac:dyDescent="0.3">
      <c r="A596" s="1">
        <v>0.62332175925926403</v>
      </c>
      <c r="B596" s="2" t="s">
        <v>33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3.1300000000000003</v>
      </c>
      <c r="H596" s="2" t="s">
        <v>12</v>
      </c>
    </row>
    <row r="597" spans="1:8" x14ac:dyDescent="0.3">
      <c r="A597" s="1">
        <v>0.62336805555556041</v>
      </c>
      <c r="B597" s="2" t="s">
        <v>33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3.14</v>
      </c>
      <c r="H597" s="2" t="s">
        <v>12</v>
      </c>
    </row>
    <row r="598" spans="1:8" x14ac:dyDescent="0.3">
      <c r="A598" s="1">
        <v>0.62342592592593082</v>
      </c>
      <c r="B598" s="2" t="s">
        <v>33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3.1500000000000004</v>
      </c>
      <c r="H598" s="2" t="s">
        <v>12</v>
      </c>
    </row>
    <row r="599" spans="1:8" x14ac:dyDescent="0.3">
      <c r="A599" s="1">
        <v>0.62347222222222709</v>
      </c>
      <c r="B599" s="2" t="s">
        <v>33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3.14</v>
      </c>
      <c r="H599" s="2" t="s">
        <v>12</v>
      </c>
    </row>
    <row r="600" spans="1:8" x14ac:dyDescent="0.3">
      <c r="A600" s="1">
        <v>0.6235300925925974</v>
      </c>
      <c r="B600" s="2" t="s">
        <v>33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3.15</v>
      </c>
      <c r="H600" s="2" t="s">
        <v>12</v>
      </c>
    </row>
    <row r="601" spans="1:8" x14ac:dyDescent="0.3">
      <c r="A601" s="1">
        <v>0.62357638888889377</v>
      </c>
      <c r="B601" s="2" t="s">
        <v>33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3.14</v>
      </c>
      <c r="H601" s="2" t="s">
        <v>12</v>
      </c>
    </row>
    <row r="602" spans="1:8" x14ac:dyDescent="0.3">
      <c r="A602" s="1">
        <v>0.62363425925926419</v>
      </c>
      <c r="B602" s="2" t="s">
        <v>33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3.1300000000000003</v>
      </c>
      <c r="H602" s="2" t="s">
        <v>12</v>
      </c>
    </row>
    <row r="603" spans="1:8" x14ac:dyDescent="0.3">
      <c r="A603" s="1">
        <v>0.62368055555556046</v>
      </c>
      <c r="B603" s="2" t="s">
        <v>33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3.14</v>
      </c>
      <c r="H603" s="2" t="s">
        <v>12</v>
      </c>
    </row>
    <row r="604" spans="1:8" x14ac:dyDescent="0.3">
      <c r="A604" s="1">
        <v>0.62373842592593076</v>
      </c>
      <c r="B604" s="2" t="s">
        <v>33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3.14</v>
      </c>
      <c r="H604" s="2" t="s">
        <v>12</v>
      </c>
    </row>
    <row r="605" spans="1:8" x14ac:dyDescent="0.3">
      <c r="A605" s="1">
        <v>0.62378472222222714</v>
      </c>
      <c r="B605" s="2" t="s">
        <v>33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3.1300000000000003</v>
      </c>
      <c r="H605" s="2" t="s">
        <v>12</v>
      </c>
    </row>
    <row r="606" spans="1:8" x14ac:dyDescent="0.3">
      <c r="A606" s="1">
        <v>0.62384259259259756</v>
      </c>
      <c r="B606" s="2" t="s">
        <v>33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3.1300000000000003</v>
      </c>
      <c r="H606" s="2" t="s">
        <v>12</v>
      </c>
    </row>
    <row r="607" spans="1:8" x14ac:dyDescent="0.3">
      <c r="A607" s="1">
        <v>0.62388888888889382</v>
      </c>
      <c r="B607" s="2" t="s">
        <v>33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3.15</v>
      </c>
      <c r="H607" s="2" t="s">
        <v>12</v>
      </c>
    </row>
    <row r="608" spans="1:8" x14ac:dyDescent="0.3">
      <c r="A608" s="1">
        <v>0.62394675925926413</v>
      </c>
      <c r="B608" s="2" t="s">
        <v>33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3.15</v>
      </c>
      <c r="H608" s="2" t="s">
        <v>12</v>
      </c>
    </row>
    <row r="609" spans="1:8" x14ac:dyDescent="0.3">
      <c r="A609" s="1">
        <v>0.62399305555556051</v>
      </c>
      <c r="B609" s="2" t="s">
        <v>33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3.1300000000000003</v>
      </c>
      <c r="H609" s="2" t="s">
        <v>12</v>
      </c>
    </row>
    <row r="610" spans="1:8" x14ac:dyDescent="0.3">
      <c r="A610" s="1">
        <v>0.62405092592593092</v>
      </c>
      <c r="B610" s="2" t="s">
        <v>33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3.1300000000000003</v>
      </c>
      <c r="H610" s="2" t="s">
        <v>12</v>
      </c>
    </row>
    <row r="611" spans="1:8" x14ac:dyDescent="0.3">
      <c r="A611" s="1">
        <v>0.62409722222222719</v>
      </c>
      <c r="B611" s="2" t="s">
        <v>33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3.14</v>
      </c>
      <c r="H611" s="2" t="s">
        <v>12</v>
      </c>
    </row>
    <row r="612" spans="1:8" x14ac:dyDescent="0.3">
      <c r="A612" s="1">
        <v>0.62415509259259749</v>
      </c>
      <c r="B612" s="2" t="s">
        <v>33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3.14</v>
      </c>
      <c r="H612" s="2" t="s">
        <v>12</v>
      </c>
    </row>
    <row r="613" spans="1:8" x14ac:dyDescent="0.3">
      <c r="A613" s="1">
        <v>0.62420138888889387</v>
      </c>
      <c r="B613" s="2" t="s">
        <v>33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3.1300000000000003</v>
      </c>
      <c r="H613" s="2" t="s">
        <v>12</v>
      </c>
    </row>
    <row r="614" spans="1:8" x14ac:dyDescent="0.3">
      <c r="A614" s="1">
        <v>0.62425925925926429</v>
      </c>
      <c r="B614" s="2" t="s">
        <v>33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3.1300000000000003</v>
      </c>
      <c r="H614" s="2" t="s">
        <v>12</v>
      </c>
    </row>
    <row r="615" spans="1:8" x14ac:dyDescent="0.3">
      <c r="A615" s="1">
        <v>0.62430555555556055</v>
      </c>
      <c r="B615" s="2" t="s">
        <v>33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3.14</v>
      </c>
      <c r="H615" s="2" t="s">
        <v>12</v>
      </c>
    </row>
    <row r="616" spans="1:8" x14ac:dyDescent="0.3">
      <c r="A616" s="1">
        <v>0.62436342592593086</v>
      </c>
      <c r="B616" s="2" t="s">
        <v>33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3.15</v>
      </c>
      <c r="H616" s="2" t="s">
        <v>12</v>
      </c>
    </row>
    <row r="617" spans="1:8" x14ac:dyDescent="0.3">
      <c r="A617" s="1">
        <v>0.62440972222222724</v>
      </c>
      <c r="B617" s="2" t="s">
        <v>33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3.1300000000000003</v>
      </c>
      <c r="H617" s="2" t="s">
        <v>12</v>
      </c>
    </row>
    <row r="618" spans="1:8" x14ac:dyDescent="0.3">
      <c r="A618" s="1">
        <v>0.62446759259259765</v>
      </c>
      <c r="B618" s="2" t="s">
        <v>33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3.1300000000000003</v>
      </c>
      <c r="H618" s="2" t="s">
        <v>12</v>
      </c>
    </row>
    <row r="619" spans="1:8" x14ac:dyDescent="0.3">
      <c r="A619" s="1">
        <v>0.62451388888889392</v>
      </c>
      <c r="B619" s="2" t="s">
        <v>33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3.15</v>
      </c>
      <c r="H619" s="2" t="s">
        <v>12</v>
      </c>
    </row>
    <row r="620" spans="1:8" x14ac:dyDescent="0.3">
      <c r="A620" s="1">
        <v>0.62457175925926423</v>
      </c>
      <c r="B620" s="2" t="s">
        <v>33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3.15</v>
      </c>
      <c r="H620" s="2" t="s">
        <v>12</v>
      </c>
    </row>
    <row r="621" spans="1:8" x14ac:dyDescent="0.3">
      <c r="A621" s="1">
        <v>0.6246180555555606</v>
      </c>
      <c r="B621" s="2" t="s">
        <v>33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3.14</v>
      </c>
      <c r="H621" s="2" t="s">
        <v>12</v>
      </c>
    </row>
    <row r="622" spans="1:8" x14ac:dyDescent="0.3">
      <c r="A622" s="1">
        <v>0.62467592592593102</v>
      </c>
      <c r="B622" s="2" t="s">
        <v>33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3.14</v>
      </c>
      <c r="H622" s="2" t="s">
        <v>12</v>
      </c>
    </row>
    <row r="623" spans="1:8" x14ac:dyDescent="0.3">
      <c r="A623" s="1">
        <v>0.62472222222222729</v>
      </c>
      <c r="B623" s="2" t="s">
        <v>33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3.15</v>
      </c>
      <c r="H623" s="2" t="s">
        <v>12</v>
      </c>
    </row>
    <row r="624" spans="1:8" x14ac:dyDescent="0.3">
      <c r="A624" s="1">
        <v>0.62478009259259759</v>
      </c>
      <c r="B624" s="2" t="s">
        <v>33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3.15</v>
      </c>
      <c r="H624" s="2" t="s">
        <v>12</v>
      </c>
    </row>
    <row r="625" spans="1:8" x14ac:dyDescent="0.3">
      <c r="A625" s="1">
        <v>0.62482638888889397</v>
      </c>
      <c r="B625" s="2" t="s">
        <v>33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3.14</v>
      </c>
      <c r="H625" s="2" t="s">
        <v>12</v>
      </c>
    </row>
    <row r="626" spans="1:8" x14ac:dyDescent="0.3">
      <c r="A626" s="1">
        <v>0.62488425925926439</v>
      </c>
      <c r="B626" s="2" t="s">
        <v>33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3.14</v>
      </c>
      <c r="H626" s="2" t="s">
        <v>12</v>
      </c>
    </row>
    <row r="627" spans="1:8" x14ac:dyDescent="0.3">
      <c r="A627" s="1">
        <v>0.62493055555556065</v>
      </c>
      <c r="B627" s="2" t="s">
        <v>33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3.14</v>
      </c>
      <c r="H627" s="2" t="s">
        <v>12</v>
      </c>
    </row>
    <row r="628" spans="1:8" x14ac:dyDescent="0.3">
      <c r="A628" s="1">
        <v>0.62498842592593096</v>
      </c>
      <c r="B628" s="2" t="s">
        <v>33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3.15</v>
      </c>
      <c r="H628" s="2" t="s">
        <v>12</v>
      </c>
    </row>
    <row r="629" spans="1:8" x14ac:dyDescent="0.3">
      <c r="A629" s="1">
        <v>0.62503472222222733</v>
      </c>
      <c r="B629" s="2" t="s">
        <v>33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3.14</v>
      </c>
      <c r="H629" s="2" t="s">
        <v>12</v>
      </c>
    </row>
    <row r="630" spans="1:8" x14ac:dyDescent="0.3">
      <c r="A630" s="1">
        <v>0.62509259259259775</v>
      </c>
      <c r="B630" s="2" t="s">
        <v>33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3.15</v>
      </c>
      <c r="H630" s="2" t="s">
        <v>12</v>
      </c>
    </row>
    <row r="631" spans="1:8" x14ac:dyDescent="0.3">
      <c r="A631" s="1">
        <v>0.62513888888889402</v>
      </c>
      <c r="B631" s="2" t="s">
        <v>33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3.14</v>
      </c>
      <c r="H631" s="2" t="s">
        <v>12</v>
      </c>
    </row>
    <row r="632" spans="1:8" x14ac:dyDescent="0.3">
      <c r="A632" s="1">
        <v>0.62519675925926432</v>
      </c>
      <c r="B632" s="2" t="s">
        <v>33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3.15</v>
      </c>
      <c r="H632" s="2" t="s">
        <v>12</v>
      </c>
    </row>
    <row r="633" spans="1:8" x14ac:dyDescent="0.3">
      <c r="A633" s="1">
        <v>0.6252430555555607</v>
      </c>
      <c r="B633" s="2" t="s">
        <v>33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3.14</v>
      </c>
      <c r="H633" s="2" t="s">
        <v>12</v>
      </c>
    </row>
    <row r="634" spans="1:8" x14ac:dyDescent="0.3">
      <c r="A634" s="1">
        <v>0.62530092592593112</v>
      </c>
      <c r="B634" s="2" t="s">
        <v>33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3.15</v>
      </c>
      <c r="H634" s="2" t="s">
        <v>12</v>
      </c>
    </row>
    <row r="635" spans="1:8" x14ac:dyDescent="0.3">
      <c r="A635" s="1">
        <v>0.62534722222222738</v>
      </c>
      <c r="B635" s="2" t="s">
        <v>33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3.13</v>
      </c>
      <c r="H635" s="2" t="s">
        <v>12</v>
      </c>
    </row>
    <row r="636" spans="1:8" x14ac:dyDescent="0.3">
      <c r="A636" s="1">
        <v>0.62540509259259769</v>
      </c>
      <c r="B636" s="2" t="s">
        <v>33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3.15</v>
      </c>
      <c r="H636" s="2" t="s">
        <v>12</v>
      </c>
    </row>
    <row r="637" spans="1:8" x14ac:dyDescent="0.3">
      <c r="A637" s="1">
        <v>0.62545138888889407</v>
      </c>
      <c r="B637" s="2" t="s">
        <v>33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3.14</v>
      </c>
      <c r="H637" s="2" t="s">
        <v>12</v>
      </c>
    </row>
    <row r="638" spans="1:8" x14ac:dyDescent="0.3">
      <c r="A638" s="1">
        <v>0.62550925925926448</v>
      </c>
      <c r="B638" s="2" t="s">
        <v>33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3.15</v>
      </c>
      <c r="H638" s="2" t="s">
        <v>12</v>
      </c>
    </row>
    <row r="639" spans="1:8" x14ac:dyDescent="0.3">
      <c r="A639" s="1">
        <v>0.62555555555556075</v>
      </c>
      <c r="B639" s="2" t="s">
        <v>33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3.12</v>
      </c>
      <c r="H639" s="2" t="s">
        <v>12</v>
      </c>
    </row>
    <row r="640" spans="1:8" x14ac:dyDescent="0.3">
      <c r="A640" s="1">
        <v>0.62561342592593105</v>
      </c>
      <c r="B640" s="2" t="s">
        <v>33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3.12</v>
      </c>
      <c r="H640" s="2" t="s">
        <v>12</v>
      </c>
    </row>
    <row r="641" spans="1:8" x14ac:dyDescent="0.3">
      <c r="A641" s="1">
        <v>0.62565972222222743</v>
      </c>
      <c r="B641" s="2" t="s">
        <v>33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3.11</v>
      </c>
      <c r="H641" s="2" t="s">
        <v>12</v>
      </c>
    </row>
    <row r="642" spans="1:8" x14ac:dyDescent="0.3">
      <c r="A642" s="1">
        <v>0.62571759259259785</v>
      </c>
      <c r="B642" s="2" t="s">
        <v>33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3.13</v>
      </c>
      <c r="H642" s="2" t="s">
        <v>12</v>
      </c>
    </row>
    <row r="643" spans="1:8" x14ac:dyDescent="0.3">
      <c r="A643" s="1">
        <v>0.62576388888889412</v>
      </c>
      <c r="B643" s="2" t="s">
        <v>33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3.12</v>
      </c>
      <c r="H643" s="2" t="s">
        <v>12</v>
      </c>
    </row>
    <row r="644" spans="1:8" x14ac:dyDescent="0.3">
      <c r="A644" s="1">
        <v>0.62582175925926442</v>
      </c>
      <c r="B644" s="2" t="s">
        <v>33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3.12</v>
      </c>
      <c r="H644" s="2" t="s">
        <v>12</v>
      </c>
    </row>
    <row r="645" spans="1:8" x14ac:dyDescent="0.3">
      <c r="A645" s="1">
        <v>0.6258680555555608</v>
      </c>
      <c r="B645" s="2" t="s">
        <v>33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3.11</v>
      </c>
      <c r="H645" s="2" t="s">
        <v>12</v>
      </c>
    </row>
    <row r="646" spans="1:8" x14ac:dyDescent="0.3">
      <c r="A646" s="1">
        <v>0.62592592592593121</v>
      </c>
      <c r="B646" s="2" t="s">
        <v>33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3.11</v>
      </c>
      <c r="H646" s="2" t="s">
        <v>12</v>
      </c>
    </row>
    <row r="647" spans="1:8" x14ac:dyDescent="0.3">
      <c r="A647" s="1">
        <v>0.62597222222222748</v>
      </c>
      <c r="B647" s="2" t="s">
        <v>33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3.13</v>
      </c>
      <c r="H647" s="2" t="s">
        <v>12</v>
      </c>
    </row>
    <row r="648" spans="1:8" x14ac:dyDescent="0.3">
      <c r="A648" s="1">
        <v>0.62603009259259779</v>
      </c>
      <c r="B648" s="2" t="s">
        <v>33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3.13</v>
      </c>
      <c r="H648" s="2" t="s">
        <v>12</v>
      </c>
    </row>
    <row r="649" spans="1:8" x14ac:dyDescent="0.3">
      <c r="A649" s="1">
        <v>0.62607638888889416</v>
      </c>
      <c r="B649" s="2" t="s">
        <v>33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3.12</v>
      </c>
      <c r="H649" s="2" t="s">
        <v>12</v>
      </c>
    </row>
    <row r="650" spans="1:8" x14ac:dyDescent="0.3">
      <c r="A650" s="1">
        <v>0.62613425925926458</v>
      </c>
      <c r="B650" s="2" t="s">
        <v>33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3.13</v>
      </c>
      <c r="H650" s="2" t="s">
        <v>12</v>
      </c>
    </row>
    <row r="651" spans="1:8" x14ac:dyDescent="0.3">
      <c r="A651" s="1">
        <v>0.62618055555556085</v>
      </c>
      <c r="B651" s="2" t="s">
        <v>33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3.13</v>
      </c>
      <c r="H651" s="2" t="s">
        <v>12</v>
      </c>
    </row>
    <row r="652" spans="1:8" x14ac:dyDescent="0.3">
      <c r="A652" s="1">
        <v>0.62623842592593115</v>
      </c>
      <c r="B652" s="2" t="s">
        <v>33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3.12</v>
      </c>
      <c r="H652" s="2" t="s">
        <v>12</v>
      </c>
    </row>
    <row r="653" spans="1:8" x14ac:dyDescent="0.3">
      <c r="A653" s="1">
        <v>0.62628472222222753</v>
      </c>
      <c r="B653" s="2" t="s">
        <v>33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3.11</v>
      </c>
      <c r="H653" s="2" t="s">
        <v>12</v>
      </c>
    </row>
    <row r="654" spans="1:8" x14ac:dyDescent="0.3">
      <c r="A654" s="1">
        <v>0.62634259259259795</v>
      </c>
      <c r="B654" s="2" t="s">
        <v>33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3.11</v>
      </c>
      <c r="H654" s="2" t="s">
        <v>12</v>
      </c>
    </row>
    <row r="655" spans="1:8" x14ac:dyDescent="0.3">
      <c r="A655" s="1">
        <v>0.62638888888889421</v>
      </c>
      <c r="B655" s="2" t="s">
        <v>33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3.13</v>
      </c>
      <c r="H655" s="2" t="s">
        <v>12</v>
      </c>
    </row>
    <row r="656" spans="1:8" x14ac:dyDescent="0.3">
      <c r="A656" s="1">
        <v>0.62644675925926452</v>
      </c>
      <c r="B656" s="2" t="s">
        <v>33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3.13</v>
      </c>
      <c r="H656" s="2" t="s">
        <v>12</v>
      </c>
    </row>
    <row r="657" spans="1:8" x14ac:dyDescent="0.3">
      <c r="A657" s="1">
        <v>0.6264930555555609</v>
      </c>
      <c r="B657" s="2" t="s">
        <v>33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3.11</v>
      </c>
      <c r="H657" s="2" t="s">
        <v>12</v>
      </c>
    </row>
    <row r="658" spans="1:8" x14ac:dyDescent="0.3">
      <c r="A658" s="1">
        <v>0.62655092592593131</v>
      </c>
      <c r="B658" s="2" t="s">
        <v>33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3.12</v>
      </c>
      <c r="H658" s="2" t="s">
        <v>12</v>
      </c>
    </row>
    <row r="659" spans="1:8" x14ac:dyDescent="0.3">
      <c r="A659" s="1">
        <v>0.62659722222222758</v>
      </c>
      <c r="B659" s="2" t="s">
        <v>33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3.11</v>
      </c>
      <c r="H659" s="2" t="s">
        <v>12</v>
      </c>
    </row>
    <row r="660" spans="1:8" x14ac:dyDescent="0.3">
      <c r="A660" s="1">
        <v>0.62665509259259788</v>
      </c>
      <c r="B660" s="2" t="s">
        <v>33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3.12</v>
      </c>
      <c r="H660" s="2" t="s">
        <v>12</v>
      </c>
    </row>
    <row r="661" spans="1:8" x14ac:dyDescent="0.3">
      <c r="A661" s="1">
        <v>0.62670138888889426</v>
      </c>
      <c r="B661" s="2" t="s">
        <v>33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3.13</v>
      </c>
      <c r="H661" s="2" t="s">
        <v>12</v>
      </c>
    </row>
    <row r="662" spans="1:8" x14ac:dyDescent="0.3">
      <c r="A662" s="1">
        <v>0.62675925925926468</v>
      </c>
      <c r="B662" s="2" t="s">
        <v>33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3.11</v>
      </c>
      <c r="H662" s="2" t="s">
        <v>12</v>
      </c>
    </row>
    <row r="663" spans="1:8" x14ac:dyDescent="0.3">
      <c r="A663" s="1">
        <v>0.62680555555556094</v>
      </c>
      <c r="B663" s="2" t="s">
        <v>33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3.12</v>
      </c>
      <c r="H663" s="2" t="s">
        <v>12</v>
      </c>
    </row>
    <row r="664" spans="1:8" x14ac:dyDescent="0.3">
      <c r="A664" s="1">
        <v>0.62686342592593125</v>
      </c>
      <c r="B664" s="2" t="s">
        <v>33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3.12</v>
      </c>
      <c r="H664" s="2" t="s">
        <v>12</v>
      </c>
    </row>
    <row r="665" spans="1:8" x14ac:dyDescent="0.3">
      <c r="A665" s="1">
        <v>0.62690972222222763</v>
      </c>
      <c r="B665" s="2" t="s">
        <v>33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3.13</v>
      </c>
      <c r="H665" s="2" t="s">
        <v>12</v>
      </c>
    </row>
    <row r="666" spans="1:8" x14ac:dyDescent="0.3">
      <c r="A666" s="1">
        <v>0.62696759259259804</v>
      </c>
      <c r="B666" s="2" t="s">
        <v>33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3.13</v>
      </c>
      <c r="H666" s="2" t="s">
        <v>12</v>
      </c>
    </row>
    <row r="667" spans="1:8" x14ac:dyDescent="0.3">
      <c r="A667" s="1">
        <v>0.62701388888889431</v>
      </c>
      <c r="B667" s="2" t="s">
        <v>33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3.11</v>
      </c>
      <c r="H667" s="2" t="s">
        <v>12</v>
      </c>
    </row>
    <row r="668" spans="1:8" x14ac:dyDescent="0.3">
      <c r="A668" s="1">
        <v>0.62707175925926462</v>
      </c>
      <c r="B668" s="2" t="s">
        <v>33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3.11</v>
      </c>
      <c r="H668" s="2" t="s">
        <v>12</v>
      </c>
    </row>
    <row r="669" spans="1:8" x14ac:dyDescent="0.3">
      <c r="A669" s="1">
        <v>0.62711805555556099</v>
      </c>
      <c r="B669" s="2" t="s">
        <v>33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3.13</v>
      </c>
      <c r="H669" s="2" t="s">
        <v>12</v>
      </c>
    </row>
    <row r="670" spans="1:8" x14ac:dyDescent="0.3">
      <c r="A670" s="1">
        <v>0.62717592592593141</v>
      </c>
      <c r="B670" s="2" t="s">
        <v>33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3.12</v>
      </c>
      <c r="H670" s="2" t="s">
        <v>12</v>
      </c>
    </row>
    <row r="671" spans="1:8" x14ac:dyDescent="0.3">
      <c r="A671" s="1">
        <v>0.62722222222222768</v>
      </c>
      <c r="B671" s="2" t="s">
        <v>33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3.12</v>
      </c>
      <c r="H671" s="2" t="s">
        <v>12</v>
      </c>
    </row>
    <row r="672" spans="1:8" x14ac:dyDescent="0.3">
      <c r="A672" s="1">
        <v>0.62728009259259798</v>
      </c>
      <c r="B672" s="2" t="s">
        <v>33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3.11</v>
      </c>
      <c r="H672" s="2" t="s">
        <v>12</v>
      </c>
    </row>
    <row r="673" spans="1:8" x14ac:dyDescent="0.3">
      <c r="A673" s="1">
        <v>0.62732638888889436</v>
      </c>
      <c r="B673" s="2" t="s">
        <v>33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3.11</v>
      </c>
      <c r="H673" s="2" t="s">
        <v>12</v>
      </c>
    </row>
    <row r="674" spans="1:8" x14ac:dyDescent="0.3">
      <c r="A674" s="1">
        <v>0.62738425925926478</v>
      </c>
      <c r="B674" s="2" t="s">
        <v>33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3.13</v>
      </c>
      <c r="H674" s="2" t="s">
        <v>12</v>
      </c>
    </row>
    <row r="675" spans="1:8" x14ac:dyDescent="0.3">
      <c r="A675" s="1">
        <v>0.62743055555556104</v>
      </c>
      <c r="B675" s="2" t="s">
        <v>33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3.13</v>
      </c>
      <c r="H675" s="2" t="s">
        <v>12</v>
      </c>
    </row>
    <row r="676" spans="1:8" x14ac:dyDescent="0.3">
      <c r="A676" s="1">
        <v>0.62748842592593135</v>
      </c>
      <c r="B676" s="2" t="s">
        <v>33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3.11</v>
      </c>
      <c r="H676" s="2" t="s">
        <v>12</v>
      </c>
    </row>
    <row r="677" spans="1:8" x14ac:dyDescent="0.3">
      <c r="A677" s="1">
        <v>0.62753472222222773</v>
      </c>
      <c r="B677" s="2" t="s">
        <v>33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3.11</v>
      </c>
      <c r="H677" s="2" t="s">
        <v>12</v>
      </c>
    </row>
    <row r="678" spans="1:8" x14ac:dyDescent="0.3">
      <c r="A678" s="1">
        <v>0.62759259259259814</v>
      </c>
      <c r="B678" s="2" t="s">
        <v>33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3.12</v>
      </c>
      <c r="H678" s="2" t="s">
        <v>12</v>
      </c>
    </row>
    <row r="679" spans="1:8" x14ac:dyDescent="0.3">
      <c r="A679" s="1">
        <v>0.62763888888889441</v>
      </c>
      <c r="B679" s="2" t="s">
        <v>33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3.13</v>
      </c>
      <c r="H679" s="2" t="s">
        <v>12</v>
      </c>
    </row>
    <row r="680" spans="1:8" x14ac:dyDescent="0.3">
      <c r="A680" s="1">
        <v>0.62769675925926471</v>
      </c>
      <c r="B680" s="2" t="s">
        <v>33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3.13</v>
      </c>
      <c r="H680" s="2" t="s">
        <v>12</v>
      </c>
    </row>
    <row r="681" spans="1:8" x14ac:dyDescent="0.3">
      <c r="A681" s="1">
        <v>0.62774305555556109</v>
      </c>
      <c r="B681" s="2" t="s">
        <v>33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3.12</v>
      </c>
      <c r="H681" s="2" t="s">
        <v>12</v>
      </c>
    </row>
    <row r="682" spans="1:8" x14ac:dyDescent="0.3">
      <c r="A682" s="1">
        <v>0.62780092592593151</v>
      </c>
      <c r="B682" s="2" t="s">
        <v>33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3.11</v>
      </c>
      <c r="H682" s="2" t="s">
        <v>12</v>
      </c>
    </row>
    <row r="683" spans="1:8" x14ac:dyDescent="0.3">
      <c r="A683" s="1">
        <v>0.62784722222222777</v>
      </c>
      <c r="B683" s="2" t="s">
        <v>33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3.12</v>
      </c>
      <c r="H683" s="2" t="s">
        <v>12</v>
      </c>
    </row>
    <row r="684" spans="1:8" x14ac:dyDescent="0.3">
      <c r="A684" s="1">
        <v>0.62790509259259808</v>
      </c>
      <c r="B684" s="2" t="s">
        <v>33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3.12</v>
      </c>
      <c r="H684" s="2" t="s">
        <v>12</v>
      </c>
    </row>
    <row r="685" spans="1:8" x14ac:dyDescent="0.3">
      <c r="A685" s="1">
        <v>0.62795138888889446</v>
      </c>
      <c r="B685" s="2" t="s">
        <v>33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3.13</v>
      </c>
      <c r="H685" s="2" t="s">
        <v>12</v>
      </c>
    </row>
    <row r="686" spans="1:8" x14ac:dyDescent="0.3">
      <c r="A686" s="1">
        <v>0.62800925925926487</v>
      </c>
      <c r="B686" s="2" t="s">
        <v>33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3.11</v>
      </c>
      <c r="H686" s="2" t="s">
        <v>12</v>
      </c>
    </row>
    <row r="687" spans="1:8" x14ac:dyDescent="0.3">
      <c r="A687" s="1">
        <v>0.62805555555556114</v>
      </c>
      <c r="B687" s="2" t="s">
        <v>33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3.11</v>
      </c>
      <c r="H687" s="2" t="s">
        <v>12</v>
      </c>
    </row>
    <row r="688" spans="1:8" x14ac:dyDescent="0.3">
      <c r="A688" s="1">
        <v>0.62811342592593145</v>
      </c>
      <c r="B688" s="2" t="s">
        <v>33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3.12</v>
      </c>
      <c r="H688" s="2" t="s">
        <v>12</v>
      </c>
    </row>
    <row r="689" spans="1:8" x14ac:dyDescent="0.3">
      <c r="A689" s="1">
        <v>0.62815972222222782</v>
      </c>
      <c r="B689" s="2" t="s">
        <v>33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3.13</v>
      </c>
      <c r="H689" s="2" t="s">
        <v>12</v>
      </c>
    </row>
    <row r="690" spans="1:8" x14ac:dyDescent="0.3">
      <c r="A690" s="1">
        <v>0.62821759259259824</v>
      </c>
      <c r="B690" s="2" t="s">
        <v>33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3.13</v>
      </c>
      <c r="H690" s="2" t="s">
        <v>12</v>
      </c>
    </row>
    <row r="691" spans="1:8" x14ac:dyDescent="0.3">
      <c r="A691" s="1">
        <v>0.62826388888889451</v>
      </c>
      <c r="B691" s="2" t="s">
        <v>33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3.11</v>
      </c>
      <c r="H691" s="2" t="s">
        <v>12</v>
      </c>
    </row>
    <row r="692" spans="1:8" x14ac:dyDescent="0.3">
      <c r="A692" s="1">
        <v>0.62832175925926481</v>
      </c>
      <c r="B692" s="2" t="s">
        <v>33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3.11</v>
      </c>
      <c r="H692" s="2" t="s">
        <v>12</v>
      </c>
    </row>
    <row r="693" spans="1:8" x14ac:dyDescent="0.3">
      <c r="A693" s="1">
        <v>0.62836805555556119</v>
      </c>
      <c r="B693" s="2" t="s">
        <v>33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3.13</v>
      </c>
      <c r="H693" s="2" t="s">
        <v>12</v>
      </c>
    </row>
    <row r="694" spans="1:8" x14ac:dyDescent="0.3">
      <c r="A694" s="1">
        <v>0.62842592592593161</v>
      </c>
      <c r="B694" s="2" t="s">
        <v>33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3.13</v>
      </c>
      <c r="H694" s="2" t="s">
        <v>12</v>
      </c>
    </row>
    <row r="695" spans="1:8" x14ac:dyDescent="0.3">
      <c r="A695" s="1">
        <v>0.62847222222222787</v>
      </c>
      <c r="B695" s="2" t="s">
        <v>33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3.12</v>
      </c>
      <c r="H695" s="2" t="s">
        <v>12</v>
      </c>
    </row>
    <row r="696" spans="1:8" x14ac:dyDescent="0.3">
      <c r="A696" s="1">
        <v>0.62853009259259818</v>
      </c>
      <c r="B696" s="2" t="s">
        <v>33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3.12</v>
      </c>
      <c r="H696" s="2" t="s">
        <v>12</v>
      </c>
    </row>
    <row r="697" spans="1:8" x14ac:dyDescent="0.3">
      <c r="A697" s="1">
        <v>0.62857638888889455</v>
      </c>
      <c r="B697" s="2" t="s">
        <v>33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3.11</v>
      </c>
      <c r="H697" s="2" t="s">
        <v>12</v>
      </c>
    </row>
    <row r="698" spans="1:8" x14ac:dyDescent="0.3">
      <c r="A698" s="1">
        <v>0.62863425925926497</v>
      </c>
      <c r="B698" s="2" t="s">
        <v>33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3.13</v>
      </c>
      <c r="H698" s="2" t="s">
        <v>12</v>
      </c>
    </row>
    <row r="699" spans="1:8" x14ac:dyDescent="0.3">
      <c r="A699" s="1">
        <v>0.62868055555556124</v>
      </c>
      <c r="B699" s="2" t="s">
        <v>33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3.13</v>
      </c>
      <c r="H699" s="2" t="s">
        <v>12</v>
      </c>
    </row>
    <row r="700" spans="1:8" x14ac:dyDescent="0.3">
      <c r="A700" s="1">
        <v>0.62873842592593154</v>
      </c>
      <c r="B700" s="2" t="s">
        <v>33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3.12</v>
      </c>
      <c r="H700" s="2" t="s">
        <v>12</v>
      </c>
    </row>
    <row r="701" spans="1:8" x14ac:dyDescent="0.3">
      <c r="A701" s="1">
        <v>0.62878472222222792</v>
      </c>
      <c r="B701" s="2" t="s">
        <v>33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3.11</v>
      </c>
      <c r="H701" s="2" t="s">
        <v>12</v>
      </c>
    </row>
    <row r="702" spans="1:8" x14ac:dyDescent="0.3">
      <c r="A702" s="1">
        <v>0.62884259259259834</v>
      </c>
      <c r="B702" s="2" t="s">
        <v>33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3.12</v>
      </c>
      <c r="H702" s="2" t="s">
        <v>12</v>
      </c>
    </row>
    <row r="703" spans="1:8" x14ac:dyDescent="0.3">
      <c r="A703" s="1">
        <v>0.6288888888888946</v>
      </c>
      <c r="B703" s="2" t="s">
        <v>33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3.12</v>
      </c>
      <c r="H703" s="2" t="s">
        <v>12</v>
      </c>
    </row>
    <row r="704" spans="1:8" x14ac:dyDescent="0.3">
      <c r="A704" s="1">
        <v>0.62894675925926491</v>
      </c>
      <c r="B704" s="2" t="s">
        <v>33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3.13</v>
      </c>
      <c r="H704" s="2" t="s">
        <v>12</v>
      </c>
    </row>
    <row r="705" spans="1:8" x14ac:dyDescent="0.3">
      <c r="A705" s="1">
        <v>0.62899305555556129</v>
      </c>
      <c r="B705" s="2" t="s">
        <v>33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3.11</v>
      </c>
      <c r="H705" s="2" t="s">
        <v>12</v>
      </c>
    </row>
    <row r="706" spans="1:8" x14ac:dyDescent="0.3">
      <c r="A706" s="1">
        <v>0.6290509259259317</v>
      </c>
      <c r="B706" s="2" t="s">
        <v>33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3.11</v>
      </c>
      <c r="H706" s="2" t="s">
        <v>12</v>
      </c>
    </row>
    <row r="707" spans="1:8" x14ac:dyDescent="0.3">
      <c r="A707" s="1">
        <v>0.62909722222222797</v>
      </c>
      <c r="B707" s="2" t="s">
        <v>33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3.11</v>
      </c>
      <c r="H707" s="2" t="s">
        <v>12</v>
      </c>
    </row>
    <row r="708" spans="1:8" x14ac:dyDescent="0.3">
      <c r="A708" s="1">
        <v>0.62915509259259828</v>
      </c>
      <c r="B708" s="2" t="s">
        <v>33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3.12</v>
      </c>
      <c r="H708" s="2" t="s">
        <v>12</v>
      </c>
    </row>
    <row r="709" spans="1:8" x14ac:dyDescent="0.3">
      <c r="A709" s="1">
        <v>0.62920138888889465</v>
      </c>
      <c r="B709" s="2" t="s">
        <v>33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3.13</v>
      </c>
      <c r="H709" s="2" t="s">
        <v>12</v>
      </c>
    </row>
    <row r="710" spans="1:8" x14ac:dyDescent="0.3">
      <c r="A710" s="1">
        <v>0.62925925925926507</v>
      </c>
      <c r="B710" s="2" t="s">
        <v>33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3.11</v>
      </c>
      <c r="H710" s="2" t="s">
        <v>12</v>
      </c>
    </row>
    <row r="711" spans="1:8" x14ac:dyDescent="0.3">
      <c r="A711" s="1">
        <v>0.62930555555556134</v>
      </c>
      <c r="B711" s="2" t="s">
        <v>33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3.11</v>
      </c>
      <c r="H711" s="2" t="s">
        <v>12</v>
      </c>
    </row>
    <row r="712" spans="1:8" x14ac:dyDescent="0.3">
      <c r="A712" s="1">
        <v>0.62936342592593164</v>
      </c>
      <c r="B712" s="2" t="s">
        <v>33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3.12</v>
      </c>
      <c r="H712" s="2" t="s">
        <v>12</v>
      </c>
    </row>
    <row r="713" spans="1:8" x14ac:dyDescent="0.3">
      <c r="A713" s="1">
        <v>0.62940972222222802</v>
      </c>
      <c r="B713" s="2" t="s">
        <v>33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3.11</v>
      </c>
      <c r="H713" s="2" t="s">
        <v>12</v>
      </c>
    </row>
    <row r="714" spans="1:8" x14ac:dyDescent="0.3">
      <c r="A714" s="1">
        <v>0.62946759259259843</v>
      </c>
      <c r="B714" s="2" t="s">
        <v>33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3.13</v>
      </c>
      <c r="H714" s="2" t="s">
        <v>12</v>
      </c>
    </row>
    <row r="715" spans="1:8" x14ac:dyDescent="0.3">
      <c r="A715" s="1">
        <v>0.6295138888888947</v>
      </c>
      <c r="B715" s="2" t="s">
        <v>33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3.13</v>
      </c>
      <c r="H715" s="2" t="s">
        <v>12</v>
      </c>
    </row>
    <row r="716" spans="1:8" x14ac:dyDescent="0.3">
      <c r="A716" s="1">
        <v>0.62957175925926501</v>
      </c>
      <c r="B716" s="2" t="s">
        <v>33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3.12</v>
      </c>
      <c r="H716" s="2" t="s">
        <v>12</v>
      </c>
    </row>
    <row r="717" spans="1:8" x14ac:dyDescent="0.3">
      <c r="A717" s="1">
        <v>0.62961805555556138</v>
      </c>
      <c r="B717" s="2" t="s">
        <v>33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3.11</v>
      </c>
      <c r="H717" s="2" t="s">
        <v>12</v>
      </c>
    </row>
    <row r="718" spans="1:8" x14ac:dyDescent="0.3">
      <c r="A718" s="1">
        <v>0.6296759259259318</v>
      </c>
      <c r="B718" s="2" t="s">
        <v>33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3.11</v>
      </c>
      <c r="H718" s="2" t="s">
        <v>12</v>
      </c>
    </row>
    <row r="719" spans="1:8" x14ac:dyDescent="0.3">
      <c r="A719" s="1">
        <v>0.62972222222222807</v>
      </c>
      <c r="B719" s="2" t="s">
        <v>33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3.13</v>
      </c>
      <c r="H719" s="2" t="s">
        <v>12</v>
      </c>
    </row>
    <row r="720" spans="1:8" x14ac:dyDescent="0.3">
      <c r="A720" s="1">
        <v>0.62978009259259837</v>
      </c>
      <c r="B720" s="2" t="s">
        <v>33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3.13</v>
      </c>
      <c r="H720" s="2" t="s">
        <v>12</v>
      </c>
    </row>
    <row r="721" spans="1:8" x14ac:dyDescent="0.3">
      <c r="A721" s="1">
        <v>0.62982638888889475</v>
      </c>
      <c r="B721" s="2" t="s">
        <v>33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3.11</v>
      </c>
      <c r="H721" s="2" t="s">
        <v>12</v>
      </c>
    </row>
    <row r="722" spans="1:8" x14ac:dyDescent="0.3">
      <c r="A722" s="1">
        <v>0.62988425925926517</v>
      </c>
      <c r="B722" s="2" t="s">
        <v>33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3.11</v>
      </c>
      <c r="H722" s="2" t="s">
        <v>12</v>
      </c>
    </row>
    <row r="723" spans="1:8" x14ac:dyDescent="0.3">
      <c r="A723" s="1">
        <v>0.62993055555556143</v>
      </c>
      <c r="B723" s="2" t="s">
        <v>33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3.12</v>
      </c>
      <c r="H723" s="2" t="s">
        <v>12</v>
      </c>
    </row>
    <row r="724" spans="1:8" x14ac:dyDescent="0.3">
      <c r="A724" s="1">
        <v>0.62998842592593174</v>
      </c>
      <c r="B724" s="2" t="s">
        <v>33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3.13</v>
      </c>
      <c r="H724" s="2" t="s">
        <v>12</v>
      </c>
    </row>
    <row r="725" spans="1:8" x14ac:dyDescent="0.3">
      <c r="A725" s="1">
        <v>0.63003472222222812</v>
      </c>
      <c r="B725" s="2" t="s">
        <v>33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3.13</v>
      </c>
      <c r="H725" s="2" t="s">
        <v>12</v>
      </c>
    </row>
    <row r="726" spans="1:8" x14ac:dyDescent="0.3">
      <c r="A726" s="1">
        <v>0.63009259259259853</v>
      </c>
      <c r="B726" s="2" t="s">
        <v>33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3.11</v>
      </c>
      <c r="H726" s="2" t="s">
        <v>12</v>
      </c>
    </row>
    <row r="727" spans="1:8" x14ac:dyDescent="0.3">
      <c r="A727" s="1">
        <v>0.6301388888888948</v>
      </c>
      <c r="B727" s="2" t="s">
        <v>33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3.11</v>
      </c>
      <c r="H727" s="2" t="s">
        <v>12</v>
      </c>
    </row>
    <row r="728" spans="1:8" x14ac:dyDescent="0.3">
      <c r="A728" s="1">
        <v>0.6301967592592651</v>
      </c>
      <c r="B728" s="2" t="s">
        <v>33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3.11</v>
      </c>
      <c r="H728" s="2" t="s">
        <v>12</v>
      </c>
    </row>
    <row r="729" spans="1:8" x14ac:dyDescent="0.3">
      <c r="A729" s="1">
        <v>0.63024305555556148</v>
      </c>
      <c r="B729" s="2" t="s">
        <v>33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3.13</v>
      </c>
      <c r="H729" s="2" t="s">
        <v>12</v>
      </c>
    </row>
    <row r="730" spans="1:8" x14ac:dyDescent="0.3">
      <c r="A730" s="1">
        <v>0.6303009259259319</v>
      </c>
      <c r="B730" s="2" t="s">
        <v>33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3.13</v>
      </c>
      <c r="H730" s="2" t="s">
        <v>12</v>
      </c>
    </row>
    <row r="731" spans="1:8" x14ac:dyDescent="0.3">
      <c r="A731" s="1">
        <v>0.63034722222222817</v>
      </c>
      <c r="B731" s="2" t="s">
        <v>33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3.11</v>
      </c>
      <c r="H731" s="2" t="s">
        <v>12</v>
      </c>
    </row>
    <row r="732" spans="1:8" x14ac:dyDescent="0.3">
      <c r="A732" s="1">
        <v>0.63040509259259847</v>
      </c>
      <c r="B732" s="2" t="s">
        <v>33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3.11</v>
      </c>
      <c r="H732" s="2" t="s">
        <v>12</v>
      </c>
    </row>
    <row r="733" spans="1:8" x14ac:dyDescent="0.3">
      <c r="A733" s="1">
        <v>0.63045138888889485</v>
      </c>
      <c r="B733" s="2" t="s">
        <v>33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3.12</v>
      </c>
      <c r="H733" s="2" t="s">
        <v>12</v>
      </c>
    </row>
    <row r="734" spans="1:8" x14ac:dyDescent="0.3">
      <c r="A734" s="1">
        <v>0.63050925925926526</v>
      </c>
      <c r="B734" s="2" t="s">
        <v>33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3.13</v>
      </c>
      <c r="H734" s="2" t="s">
        <v>12</v>
      </c>
    </row>
    <row r="735" spans="1:8" x14ac:dyDescent="0.3">
      <c r="A735" s="1">
        <v>0.63055555555556153</v>
      </c>
      <c r="B735" s="2" t="s">
        <v>33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3.12</v>
      </c>
      <c r="H735" s="2" t="s">
        <v>12</v>
      </c>
    </row>
    <row r="736" spans="1:8" x14ac:dyDescent="0.3">
      <c r="A736" s="1">
        <v>0.63061342592593184</v>
      </c>
      <c r="B736" s="2" t="s">
        <v>33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3.11</v>
      </c>
      <c r="H736" s="2" t="s">
        <v>12</v>
      </c>
    </row>
    <row r="737" spans="1:8" x14ac:dyDescent="0.3">
      <c r="A737" s="1">
        <v>0.63065972222222821</v>
      </c>
      <c r="B737" s="2" t="s">
        <v>33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3.11</v>
      </c>
      <c r="H737" s="2" t="s">
        <v>12</v>
      </c>
    </row>
    <row r="738" spans="1:8" x14ac:dyDescent="0.3">
      <c r="A738" s="1">
        <v>0.63071759259259863</v>
      </c>
      <c r="B738" s="2" t="s">
        <v>33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3.12</v>
      </c>
      <c r="H738" s="2" t="s">
        <v>12</v>
      </c>
    </row>
    <row r="739" spans="1:8" x14ac:dyDescent="0.3">
      <c r="A739" s="1">
        <v>0.6307638888888949</v>
      </c>
      <c r="B739" s="2" t="s">
        <v>33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3.12</v>
      </c>
      <c r="H739" s="2" t="s">
        <v>12</v>
      </c>
    </row>
    <row r="740" spans="1:8" x14ac:dyDescent="0.3">
      <c r="A740" s="1">
        <v>0.6308217592592652</v>
      </c>
      <c r="B740" s="2" t="s">
        <v>33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3.12</v>
      </c>
      <c r="H740" s="2" t="s">
        <v>12</v>
      </c>
    </row>
    <row r="741" spans="1:8" x14ac:dyDescent="0.3">
      <c r="A741" s="1">
        <v>0.63086805555556158</v>
      </c>
      <c r="B741" s="2" t="s">
        <v>33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3.11</v>
      </c>
      <c r="H741" s="2" t="s">
        <v>12</v>
      </c>
    </row>
    <row r="742" spans="1:8" x14ac:dyDescent="0.3">
      <c r="A742" s="1">
        <v>0.630925925925932</v>
      </c>
      <c r="B742" s="2" t="s">
        <v>33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3.11</v>
      </c>
      <c r="H742" s="2" t="s">
        <v>12</v>
      </c>
    </row>
    <row r="743" spans="1:8" x14ac:dyDescent="0.3">
      <c r="A743" s="1">
        <v>0.63097222222222826</v>
      </c>
      <c r="B743" s="2" t="s">
        <v>33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3.13</v>
      </c>
      <c r="H743" s="2" t="s">
        <v>12</v>
      </c>
    </row>
    <row r="744" spans="1:8" x14ac:dyDescent="0.3">
      <c r="A744" s="1">
        <v>0.63103009259259857</v>
      </c>
      <c r="B744" s="2" t="s">
        <v>33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3.13</v>
      </c>
      <c r="H744" s="2" t="s">
        <v>12</v>
      </c>
    </row>
    <row r="745" spans="1:8" x14ac:dyDescent="0.3">
      <c r="A745" s="1">
        <v>0.63107638888889495</v>
      </c>
      <c r="B745" s="2" t="s">
        <v>33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3.12</v>
      </c>
      <c r="H745" s="2" t="s">
        <v>12</v>
      </c>
    </row>
    <row r="746" spans="1:8" x14ac:dyDescent="0.3">
      <c r="A746" s="1">
        <v>0.63113425925926536</v>
      </c>
      <c r="B746" s="2" t="s">
        <v>33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3.11</v>
      </c>
      <c r="H746" s="2" t="s">
        <v>12</v>
      </c>
    </row>
    <row r="747" spans="1:8" x14ac:dyDescent="0.3">
      <c r="A747" s="1">
        <v>0.63118055555556163</v>
      </c>
      <c r="B747" s="2" t="s">
        <v>33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3.11</v>
      </c>
      <c r="H747" s="2" t="s">
        <v>12</v>
      </c>
    </row>
    <row r="748" spans="1:8" x14ac:dyDescent="0.3">
      <c r="A748" s="1">
        <v>0.63123842592593193</v>
      </c>
      <c r="B748" s="2" t="s">
        <v>33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3.13</v>
      </c>
      <c r="H748" s="2" t="s">
        <v>12</v>
      </c>
    </row>
    <row r="749" spans="1:8" x14ac:dyDescent="0.3">
      <c r="A749" s="1">
        <v>0.63128472222222831</v>
      </c>
      <c r="B749" s="2" t="s">
        <v>33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3.13</v>
      </c>
      <c r="H749" s="2" t="s">
        <v>12</v>
      </c>
    </row>
    <row r="750" spans="1:8" x14ac:dyDescent="0.3">
      <c r="A750" s="1">
        <v>0.63134259259259873</v>
      </c>
      <c r="B750" s="2" t="s">
        <v>33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3.11</v>
      </c>
      <c r="H750" s="2" t="s">
        <v>12</v>
      </c>
    </row>
    <row r="751" spans="1:8" x14ac:dyDescent="0.3">
      <c r="A751" s="1">
        <v>0.63138888888889499</v>
      </c>
      <c r="B751" s="2" t="s">
        <v>33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3.11</v>
      </c>
      <c r="H751" s="2" t="s">
        <v>12</v>
      </c>
    </row>
    <row r="752" spans="1:8" x14ac:dyDescent="0.3">
      <c r="A752" s="1">
        <v>0.6314467592592653</v>
      </c>
      <c r="B752" s="2" t="s">
        <v>33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3.11</v>
      </c>
      <c r="H752" s="2" t="s">
        <v>12</v>
      </c>
    </row>
    <row r="753" spans="1:8" x14ac:dyDescent="0.3">
      <c r="A753" s="1">
        <v>0.63149305555556168</v>
      </c>
      <c r="B753" s="2" t="s">
        <v>33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3.13</v>
      </c>
      <c r="H753" s="2" t="s">
        <v>12</v>
      </c>
    </row>
    <row r="754" spans="1:8" x14ac:dyDescent="0.3">
      <c r="A754" s="1">
        <v>0.63155092592593209</v>
      </c>
      <c r="B754" s="2" t="s">
        <v>33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3.13</v>
      </c>
      <c r="H754" s="2" t="s">
        <v>12</v>
      </c>
    </row>
    <row r="755" spans="1:8" x14ac:dyDescent="0.3">
      <c r="A755" s="1">
        <v>0.63159722222222836</v>
      </c>
      <c r="B755" s="2" t="s">
        <v>33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3.11</v>
      </c>
      <c r="H755" s="2" t="s">
        <v>12</v>
      </c>
    </row>
    <row r="756" spans="1:8" x14ac:dyDescent="0.3">
      <c r="A756" s="1">
        <v>0.63165509259259867</v>
      </c>
      <c r="B756" s="2" t="s">
        <v>33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3.12</v>
      </c>
      <c r="H756" s="2" t="s">
        <v>12</v>
      </c>
    </row>
    <row r="757" spans="1:8" x14ac:dyDescent="0.3">
      <c r="A757" s="1">
        <v>0.63170138888889504</v>
      </c>
      <c r="B757" s="2" t="s">
        <v>33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3.12</v>
      </c>
      <c r="H757" s="2" t="s">
        <v>12</v>
      </c>
    </row>
    <row r="758" spans="1:8" x14ac:dyDescent="0.3">
      <c r="A758" s="1">
        <v>0.63175925925926546</v>
      </c>
      <c r="B758" s="2" t="s">
        <v>33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3.13</v>
      </c>
      <c r="H758" s="2" t="s">
        <v>12</v>
      </c>
    </row>
    <row r="759" spans="1:8" x14ac:dyDescent="0.3">
      <c r="A759" s="1">
        <v>0.63180555555556173</v>
      </c>
      <c r="B759" s="2" t="s">
        <v>33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3.13</v>
      </c>
      <c r="H759" s="2" t="s">
        <v>12</v>
      </c>
    </row>
    <row r="760" spans="1:8" x14ac:dyDescent="0.3">
      <c r="A760" s="1">
        <v>0.63186342592593203</v>
      </c>
      <c r="B760" s="2" t="s">
        <v>33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3.12</v>
      </c>
      <c r="H760" s="2" t="s">
        <v>12</v>
      </c>
    </row>
    <row r="761" spans="1:8" x14ac:dyDescent="0.3">
      <c r="A761" s="1">
        <v>0.63190972222222841</v>
      </c>
      <c r="B761" s="2" t="s">
        <v>33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3.11</v>
      </c>
      <c r="H761" s="2" t="s">
        <v>12</v>
      </c>
    </row>
    <row r="762" spans="1:8" x14ac:dyDescent="0.3">
      <c r="A762" s="1">
        <v>0.63196759259259883</v>
      </c>
      <c r="B762" s="2" t="s">
        <v>33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3.12</v>
      </c>
      <c r="H762" s="2" t="s">
        <v>12</v>
      </c>
    </row>
    <row r="763" spans="1:8" x14ac:dyDescent="0.3">
      <c r="A763" s="1">
        <v>0.63201388888889509</v>
      </c>
      <c r="B763" s="2" t="s">
        <v>33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3.13</v>
      </c>
      <c r="H763" s="2" t="s">
        <v>12</v>
      </c>
    </row>
    <row r="764" spans="1:8" x14ac:dyDescent="0.3">
      <c r="A764" s="1">
        <v>0.6320717592592654</v>
      </c>
      <c r="B764" s="2" t="s">
        <v>33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3.13</v>
      </c>
      <c r="H764" s="2" t="s">
        <v>12</v>
      </c>
    </row>
    <row r="765" spans="1:8" x14ac:dyDescent="0.3">
      <c r="A765" s="1">
        <v>0.63211805555556178</v>
      </c>
      <c r="B765" s="2" t="s">
        <v>33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3.11</v>
      </c>
      <c r="H765" s="2" t="s">
        <v>12</v>
      </c>
    </row>
    <row r="766" spans="1:8" x14ac:dyDescent="0.3">
      <c r="A766" s="1">
        <v>0.63217592592593219</v>
      </c>
      <c r="B766" s="2" t="s">
        <v>33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3.11</v>
      </c>
      <c r="H766" s="2" t="s">
        <v>12</v>
      </c>
    </row>
    <row r="767" spans="1:8" x14ac:dyDescent="0.3">
      <c r="A767" s="1">
        <v>0.63222222222222846</v>
      </c>
      <c r="B767" s="2" t="s">
        <v>33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3.12</v>
      </c>
      <c r="H767" s="2" t="s">
        <v>12</v>
      </c>
    </row>
    <row r="768" spans="1:8" x14ac:dyDescent="0.3">
      <c r="A768" s="1">
        <v>0.63228009259259876</v>
      </c>
      <c r="B768" s="2" t="s">
        <v>33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3.12</v>
      </c>
      <c r="H768" s="2" t="s">
        <v>12</v>
      </c>
    </row>
    <row r="769" spans="1:8" x14ac:dyDescent="0.3">
      <c r="A769" s="1">
        <v>0.63232638888889514</v>
      </c>
      <c r="B769" s="2" t="s">
        <v>33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3.11</v>
      </c>
      <c r="H769" s="2" t="s">
        <v>12</v>
      </c>
    </row>
    <row r="770" spans="1:8" x14ac:dyDescent="0.3">
      <c r="A770" s="1">
        <v>0.63238425925926556</v>
      </c>
      <c r="B770" s="2" t="s">
        <v>33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3.11</v>
      </c>
      <c r="H770" s="2" t="s">
        <v>12</v>
      </c>
    </row>
    <row r="771" spans="1:8" x14ac:dyDescent="0.3">
      <c r="A771" s="1">
        <v>0.63243055555556182</v>
      </c>
      <c r="B771" s="2" t="s">
        <v>33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3.11</v>
      </c>
      <c r="H771" s="2" t="s">
        <v>12</v>
      </c>
    </row>
    <row r="772" spans="1:8" x14ac:dyDescent="0.3">
      <c r="A772" s="1">
        <v>0.63248842592593213</v>
      </c>
      <c r="B772" s="2" t="s">
        <v>33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3.1100000000000003</v>
      </c>
      <c r="H772" s="2" t="s">
        <v>12</v>
      </c>
    </row>
    <row r="773" spans="1:8" x14ac:dyDescent="0.3">
      <c r="A773" s="1">
        <v>0.63253472222222851</v>
      </c>
      <c r="B773" s="2" t="s">
        <v>33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3.1100000000000003</v>
      </c>
      <c r="H773" s="2" t="s">
        <v>12</v>
      </c>
    </row>
    <row r="774" spans="1:8" x14ac:dyDescent="0.3">
      <c r="A774" s="1">
        <v>0.63259259259259892</v>
      </c>
      <c r="B774" s="2" t="s">
        <v>33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3.1100000000000003</v>
      </c>
      <c r="H774" s="2" t="s">
        <v>12</v>
      </c>
    </row>
    <row r="775" spans="1:8" x14ac:dyDescent="0.3">
      <c r="A775" s="1">
        <v>0.63263888888889519</v>
      </c>
      <c r="B775" s="2" t="s">
        <v>33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</v>
      </c>
      <c r="H775" s="2" t="s">
        <v>12</v>
      </c>
    </row>
    <row r="776" spans="1:8" x14ac:dyDescent="0.3">
      <c r="A776" s="1">
        <v>0.6326967592592655</v>
      </c>
      <c r="B776" s="2" t="s">
        <v>33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</v>
      </c>
      <c r="H776" s="2" t="s">
        <v>12</v>
      </c>
    </row>
    <row r="777" spans="1:8" x14ac:dyDescent="0.3">
      <c r="A777" s="1">
        <v>0.63274305555556187</v>
      </c>
      <c r="B777" s="2" t="s">
        <v>33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3.12</v>
      </c>
      <c r="H777" s="2" t="s">
        <v>12</v>
      </c>
    </row>
    <row r="778" spans="1:8" x14ac:dyDescent="0.3">
      <c r="A778" s="1">
        <v>0.63280092592593229</v>
      </c>
      <c r="B778" s="2" t="s">
        <v>33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3.12</v>
      </c>
      <c r="H778" s="2" t="s">
        <v>12</v>
      </c>
    </row>
    <row r="779" spans="1:8" x14ac:dyDescent="0.3">
      <c r="A779" s="1">
        <v>0.63284722222222856</v>
      </c>
      <c r="B779" s="2" t="s">
        <v>33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</v>
      </c>
      <c r="H779" s="2" t="s">
        <v>12</v>
      </c>
    </row>
    <row r="780" spans="1:8" x14ac:dyDescent="0.3">
      <c r="A780" s="1">
        <v>0.63290509259259886</v>
      </c>
      <c r="B780" s="2" t="s">
        <v>33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3.11</v>
      </c>
      <c r="H780" s="2" t="s">
        <v>12</v>
      </c>
    </row>
    <row r="781" spans="1:8" x14ac:dyDescent="0.3">
      <c r="A781" s="1">
        <v>0.63295138888889524</v>
      </c>
      <c r="B781" s="2" t="s">
        <v>33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</v>
      </c>
      <c r="H781" s="2" t="s">
        <v>12</v>
      </c>
    </row>
    <row r="782" spans="1:8" x14ac:dyDescent="0.3">
      <c r="A782" s="1">
        <v>0.63300925925926566</v>
      </c>
      <c r="B782" s="2" t="s">
        <v>33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3.12</v>
      </c>
      <c r="H782" s="2" t="s">
        <v>12</v>
      </c>
    </row>
    <row r="783" spans="1:8" x14ac:dyDescent="0.3">
      <c r="A783" s="1">
        <v>0.63305555555556192</v>
      </c>
      <c r="B783" s="2" t="s">
        <v>33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3.12</v>
      </c>
      <c r="H783" s="2" t="s">
        <v>12</v>
      </c>
    </row>
    <row r="784" spans="1:8" x14ac:dyDescent="0.3">
      <c r="A784" s="1">
        <v>0.63311342592593223</v>
      </c>
      <c r="B784" s="2" t="s">
        <v>33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3.11</v>
      </c>
      <c r="H784" s="2" t="s">
        <v>12</v>
      </c>
    </row>
    <row r="785" spans="1:8" x14ac:dyDescent="0.3">
      <c r="A785" s="1">
        <v>0.6331597222222286</v>
      </c>
      <c r="B785" s="2" t="s">
        <v>33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</v>
      </c>
      <c r="H785" s="2" t="s">
        <v>12</v>
      </c>
    </row>
    <row r="786" spans="1:8" x14ac:dyDescent="0.3">
      <c r="A786" s="1">
        <v>0.63321759259259902</v>
      </c>
      <c r="B786" s="2" t="s">
        <v>33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3.1100000000000003</v>
      </c>
      <c r="H786" s="2" t="s">
        <v>12</v>
      </c>
    </row>
    <row r="787" spans="1:8" x14ac:dyDescent="0.3">
      <c r="A787" s="1">
        <v>0.63326388888889529</v>
      </c>
      <c r="B787" s="2" t="s">
        <v>33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3.13</v>
      </c>
      <c r="H787" s="2" t="s">
        <v>12</v>
      </c>
    </row>
    <row r="788" spans="1:8" x14ac:dyDescent="0.3">
      <c r="A788" s="1">
        <v>0.63332175925926559</v>
      </c>
      <c r="B788" s="2" t="s">
        <v>33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3.11</v>
      </c>
      <c r="H788" s="2" t="s">
        <v>12</v>
      </c>
    </row>
    <row r="789" spans="1:8" x14ac:dyDescent="0.3">
      <c r="A789" s="1">
        <v>0.63336805555556197</v>
      </c>
      <c r="B789" s="2" t="s">
        <v>33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</v>
      </c>
      <c r="H789" s="2" t="s">
        <v>12</v>
      </c>
    </row>
    <row r="790" spans="1:8" x14ac:dyDescent="0.3">
      <c r="A790" s="1">
        <v>0.63342592592593239</v>
      </c>
      <c r="B790" s="2" t="s">
        <v>33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</v>
      </c>
      <c r="H790" s="2" t="s">
        <v>12</v>
      </c>
    </row>
    <row r="791" spans="1:8" x14ac:dyDescent="0.3">
      <c r="A791" s="1">
        <v>0.63347222222222865</v>
      </c>
      <c r="B791" s="2" t="s">
        <v>33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</v>
      </c>
      <c r="H791" s="2" t="s">
        <v>12</v>
      </c>
    </row>
    <row r="792" spans="1:8" x14ac:dyDescent="0.3">
      <c r="A792" s="1">
        <v>0.63353009259259896</v>
      </c>
      <c r="B792" s="2" t="s">
        <v>33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</v>
      </c>
      <c r="H792" s="2" t="s">
        <v>12</v>
      </c>
    </row>
    <row r="793" spans="1:8" x14ac:dyDescent="0.3">
      <c r="A793" s="1">
        <v>0.63357638888889534</v>
      </c>
      <c r="B793" s="2" t="s">
        <v>33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3.11</v>
      </c>
      <c r="H793" s="2" t="s">
        <v>12</v>
      </c>
    </row>
    <row r="794" spans="1:8" x14ac:dyDescent="0.3">
      <c r="A794" s="1">
        <v>0.63363425925926575</v>
      </c>
      <c r="B794" s="2" t="s">
        <v>33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3.11</v>
      </c>
      <c r="H794" s="2" t="s">
        <v>12</v>
      </c>
    </row>
    <row r="795" spans="1:8" x14ac:dyDescent="0.3">
      <c r="A795" s="1">
        <v>0.63368055555556202</v>
      </c>
      <c r="B795" s="2" t="s">
        <v>33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</v>
      </c>
      <c r="H795" s="2" t="s">
        <v>12</v>
      </c>
    </row>
    <row r="796" spans="1:8" x14ac:dyDescent="0.3">
      <c r="A796" s="1">
        <v>0.63373842592593232</v>
      </c>
      <c r="B796" s="2" t="s">
        <v>33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</v>
      </c>
      <c r="H796" s="2" t="s">
        <v>12</v>
      </c>
    </row>
    <row r="797" spans="1:8" x14ac:dyDescent="0.3">
      <c r="A797" s="1">
        <v>0.6337847222222287</v>
      </c>
      <c r="B797" s="2" t="s">
        <v>33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3.12</v>
      </c>
      <c r="H797" s="2" t="s">
        <v>12</v>
      </c>
    </row>
    <row r="798" spans="1:8" x14ac:dyDescent="0.3">
      <c r="A798" s="1">
        <v>0.63384259259259912</v>
      </c>
      <c r="B798" s="2" t="s">
        <v>33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3.11</v>
      </c>
      <c r="H798" s="2" t="s">
        <v>12</v>
      </c>
    </row>
    <row r="799" spans="1:8" x14ac:dyDescent="0.3">
      <c r="A799" s="1">
        <v>0.63388888888889539</v>
      </c>
      <c r="B799" s="2" t="s">
        <v>33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3.12</v>
      </c>
      <c r="H799" s="2" t="s">
        <v>12</v>
      </c>
    </row>
    <row r="800" spans="1:8" x14ac:dyDescent="0.3">
      <c r="A800" s="1">
        <v>0.63394675925926569</v>
      </c>
      <c r="B800" s="2" t="s">
        <v>33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</v>
      </c>
      <c r="H800" s="2" t="s">
        <v>12</v>
      </c>
    </row>
    <row r="801" spans="1:8" x14ac:dyDescent="0.3">
      <c r="A801" s="1">
        <v>0.63399305555556207</v>
      </c>
      <c r="B801" s="2" t="s">
        <v>33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3.11</v>
      </c>
      <c r="H801" s="2" t="s">
        <v>12</v>
      </c>
    </row>
    <row r="802" spans="1:8" x14ac:dyDescent="0.3">
      <c r="A802" s="1">
        <v>0.63405092592593248</v>
      </c>
      <c r="B802" s="2" t="s">
        <v>33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3.12</v>
      </c>
      <c r="H802" s="2" t="s">
        <v>12</v>
      </c>
    </row>
    <row r="803" spans="1:8" x14ac:dyDescent="0.3">
      <c r="A803" s="1">
        <v>0.63409722222222875</v>
      </c>
      <c r="B803" s="2" t="s">
        <v>33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3.12</v>
      </c>
      <c r="H803" s="2" t="s">
        <v>12</v>
      </c>
    </row>
    <row r="804" spans="1:8" x14ac:dyDescent="0.3">
      <c r="A804" s="1">
        <v>0.63415509259259906</v>
      </c>
      <c r="B804" s="2" t="s">
        <v>33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</v>
      </c>
      <c r="H804" s="2" t="s">
        <v>12</v>
      </c>
    </row>
    <row r="805" spans="1:8" x14ac:dyDescent="0.3">
      <c r="A805" s="1">
        <v>0.63420138888889543</v>
      </c>
      <c r="B805" s="2" t="s">
        <v>33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3.14</v>
      </c>
      <c r="H805" s="2" t="s">
        <v>12</v>
      </c>
    </row>
    <row r="806" spans="1:8" x14ac:dyDescent="0.3">
      <c r="A806" s="1">
        <v>0.63425925925926585</v>
      </c>
      <c r="B806" s="2" t="s">
        <v>33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3.11</v>
      </c>
      <c r="H806" s="2" t="s">
        <v>12</v>
      </c>
    </row>
    <row r="807" spans="1:8" x14ac:dyDescent="0.3">
      <c r="A807" s="1">
        <v>0.63430555555556212</v>
      </c>
      <c r="B807" s="2" t="s">
        <v>33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3.11</v>
      </c>
      <c r="H807" s="2" t="s">
        <v>12</v>
      </c>
    </row>
    <row r="808" spans="1:8" x14ac:dyDescent="0.3">
      <c r="A808" s="1">
        <v>0.63436342592593242</v>
      </c>
      <c r="B808" s="2" t="s">
        <v>33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3.09</v>
      </c>
      <c r="H808" s="2" t="s">
        <v>12</v>
      </c>
    </row>
    <row r="809" spans="1:8" x14ac:dyDescent="0.3">
      <c r="A809" s="1">
        <v>0.6344097222222288</v>
      </c>
      <c r="B809" s="2" t="s">
        <v>33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3.13</v>
      </c>
      <c r="H809" s="2" t="s">
        <v>12</v>
      </c>
    </row>
    <row r="810" spans="1:8" x14ac:dyDescent="0.3">
      <c r="A810" s="1">
        <v>0.63446759259259922</v>
      </c>
      <c r="B810" s="2" t="s">
        <v>33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3.11</v>
      </c>
      <c r="H810" s="2" t="s">
        <v>12</v>
      </c>
    </row>
    <row r="811" spans="1:8" x14ac:dyDescent="0.3">
      <c r="A811" s="1">
        <v>0.63451388888889548</v>
      </c>
      <c r="B811" s="2" t="s">
        <v>33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3.11</v>
      </c>
      <c r="H811" s="2" t="s">
        <v>12</v>
      </c>
    </row>
    <row r="812" spans="1:8" x14ac:dyDescent="0.3">
      <c r="A812" s="1">
        <v>0.63457175925926579</v>
      </c>
      <c r="B812" s="2" t="s">
        <v>33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3.09</v>
      </c>
      <c r="H812" s="2" t="s">
        <v>12</v>
      </c>
    </row>
    <row r="813" spans="1:8" x14ac:dyDescent="0.3">
      <c r="A813" s="1">
        <v>0.63461805555556217</v>
      </c>
      <c r="B813" s="2" t="s">
        <v>33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3.09</v>
      </c>
      <c r="H813" s="2" t="s">
        <v>12</v>
      </c>
    </row>
    <row r="814" spans="1:8" x14ac:dyDescent="0.3">
      <c r="A814" s="1">
        <v>0.63467592592593258</v>
      </c>
      <c r="B814" s="2" t="s">
        <v>33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3.11</v>
      </c>
      <c r="H814" s="2" t="s">
        <v>12</v>
      </c>
    </row>
    <row r="815" spans="1:8" x14ac:dyDescent="0.3">
      <c r="A815" s="1">
        <v>0.63472222222222885</v>
      </c>
      <c r="B815" s="2" t="s">
        <v>33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3.09</v>
      </c>
      <c r="H815" s="2" t="s">
        <v>12</v>
      </c>
    </row>
    <row r="816" spans="1:8" x14ac:dyDescent="0.3">
      <c r="A816" s="1">
        <v>0.63478009259259915</v>
      </c>
      <c r="B816" s="2" t="s">
        <v>33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3.09</v>
      </c>
      <c r="H816" s="2" t="s">
        <v>12</v>
      </c>
    </row>
    <row r="817" spans="1:8" x14ac:dyDescent="0.3">
      <c r="A817" s="1">
        <v>0.63482638888889553</v>
      </c>
      <c r="B817" s="2" t="s">
        <v>33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3.11</v>
      </c>
      <c r="H817" s="2" t="s">
        <v>12</v>
      </c>
    </row>
    <row r="818" spans="1:8" x14ac:dyDescent="0.3">
      <c r="A818" s="1">
        <v>0.63488425925926595</v>
      </c>
      <c r="B818" s="2" t="s">
        <v>33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3.11</v>
      </c>
      <c r="H818" s="2" t="s">
        <v>12</v>
      </c>
    </row>
    <row r="819" spans="1:8" x14ac:dyDescent="0.3">
      <c r="A819" s="1">
        <v>0.63493055555556221</v>
      </c>
      <c r="B819" s="2" t="s">
        <v>33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3.09</v>
      </c>
      <c r="H819" s="2" t="s">
        <v>12</v>
      </c>
    </row>
    <row r="820" spans="1:8" x14ac:dyDescent="0.3">
      <c r="A820" s="1">
        <v>0.63498842592593252</v>
      </c>
      <c r="B820" s="2" t="s">
        <v>33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3.11</v>
      </c>
      <c r="H820" s="2" t="s">
        <v>12</v>
      </c>
    </row>
    <row r="821" spans="1:8" x14ac:dyDescent="0.3">
      <c r="A821" s="1">
        <v>0.6350347222222289</v>
      </c>
      <c r="B821" s="2" t="s">
        <v>33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3.11</v>
      </c>
      <c r="H821" s="2" t="s">
        <v>12</v>
      </c>
    </row>
    <row r="822" spans="1:8" x14ac:dyDescent="0.3">
      <c r="A822" s="1">
        <v>0.63509259259259931</v>
      </c>
      <c r="B822" s="2" t="s">
        <v>33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3.09</v>
      </c>
      <c r="H822" s="2" t="s">
        <v>12</v>
      </c>
    </row>
    <row r="823" spans="1:8" x14ac:dyDescent="0.3">
      <c r="A823" s="1">
        <v>0.63513888888889558</v>
      </c>
      <c r="B823" s="2" t="s">
        <v>33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3.13</v>
      </c>
      <c r="H823" s="2" t="s">
        <v>12</v>
      </c>
    </row>
    <row r="824" spans="1:8" x14ac:dyDescent="0.3">
      <c r="A824" s="1">
        <v>0.63519675925926589</v>
      </c>
      <c r="B824" s="2" t="s">
        <v>33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3.11</v>
      </c>
      <c r="H824" s="2" t="s">
        <v>12</v>
      </c>
    </row>
    <row r="825" spans="1:8" x14ac:dyDescent="0.3">
      <c r="A825" s="1">
        <v>0.63524305555556226</v>
      </c>
      <c r="B825" s="2" t="s">
        <v>33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3.11</v>
      </c>
      <c r="H825" s="2" t="s">
        <v>12</v>
      </c>
    </row>
    <row r="826" spans="1:8" x14ac:dyDescent="0.3">
      <c r="A826" s="1">
        <v>0.63530092592593268</v>
      </c>
      <c r="B826" s="2" t="s">
        <v>33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3.09</v>
      </c>
      <c r="H826" s="2" t="s">
        <v>12</v>
      </c>
    </row>
    <row r="827" spans="1:8" x14ac:dyDescent="0.3">
      <c r="A827" s="1">
        <v>0.63534722222222895</v>
      </c>
      <c r="B827" s="2" t="s">
        <v>33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3.09</v>
      </c>
      <c r="H827" s="2" t="s">
        <v>12</v>
      </c>
    </row>
    <row r="828" spans="1:8" x14ac:dyDescent="0.3">
      <c r="A828" s="1">
        <v>0.63540509259259925</v>
      </c>
      <c r="B828" s="2" t="s">
        <v>33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3.11</v>
      </c>
      <c r="H828" s="2" t="s">
        <v>12</v>
      </c>
    </row>
    <row r="829" spans="1:8" x14ac:dyDescent="0.3">
      <c r="A829" s="1">
        <v>0.63545138888889563</v>
      </c>
      <c r="B829" s="2" t="s">
        <v>33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3.11</v>
      </c>
      <c r="H829" s="2" t="s">
        <v>12</v>
      </c>
    </row>
    <row r="830" spans="1:8" x14ac:dyDescent="0.3">
      <c r="A830" s="1">
        <v>0.63550925925926605</v>
      </c>
      <c r="B830" s="2" t="s">
        <v>33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3.09</v>
      </c>
      <c r="H830" s="2" t="s">
        <v>12</v>
      </c>
    </row>
    <row r="831" spans="1:8" x14ac:dyDescent="0.3">
      <c r="A831" s="1">
        <v>0.63555555555556231</v>
      </c>
      <c r="B831" s="2" t="s">
        <v>33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3.09</v>
      </c>
      <c r="H831" s="2" t="s">
        <v>12</v>
      </c>
    </row>
    <row r="832" spans="1:8" x14ac:dyDescent="0.3">
      <c r="A832" s="1">
        <v>0.63561342592593262</v>
      </c>
      <c r="B832" s="2" t="s">
        <v>33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</v>
      </c>
      <c r="H832" s="2" t="s">
        <v>12</v>
      </c>
    </row>
    <row r="833" spans="1:8" x14ac:dyDescent="0.3">
      <c r="A833" s="1">
        <v>0.635659722222229</v>
      </c>
      <c r="B833" s="2" t="s">
        <v>33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</v>
      </c>
      <c r="H833" s="2" t="s">
        <v>12</v>
      </c>
    </row>
    <row r="834" spans="1:8" x14ac:dyDescent="0.3">
      <c r="A834" s="1">
        <v>0.63571759259259941</v>
      </c>
      <c r="B834" s="2" t="s">
        <v>33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3.09</v>
      </c>
      <c r="H834" s="2" t="s">
        <v>12</v>
      </c>
    </row>
    <row r="835" spans="1:8" x14ac:dyDescent="0.3">
      <c r="A835" s="1">
        <v>0.63576388888889568</v>
      </c>
      <c r="B835" s="2" t="s">
        <v>33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3.09</v>
      </c>
      <c r="H835" s="2" t="s">
        <v>12</v>
      </c>
    </row>
    <row r="836" spans="1:8" x14ac:dyDescent="0.3">
      <c r="A836" s="1">
        <v>0.63582175925926598</v>
      </c>
      <c r="B836" s="2" t="s">
        <v>33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</v>
      </c>
      <c r="H836" s="2" t="s">
        <v>12</v>
      </c>
    </row>
    <row r="837" spans="1:8" x14ac:dyDescent="0.3">
      <c r="A837" s="1">
        <v>0.63586805555556236</v>
      </c>
      <c r="B837" s="2" t="s">
        <v>33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</v>
      </c>
      <c r="H837" s="2" t="s">
        <v>12</v>
      </c>
    </row>
    <row r="838" spans="1:8" x14ac:dyDescent="0.3">
      <c r="A838" s="1">
        <v>0.63592592592593278</v>
      </c>
      <c r="B838" s="2" t="s">
        <v>33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3.08</v>
      </c>
      <c r="H838" s="2" t="s">
        <v>12</v>
      </c>
    </row>
    <row r="839" spans="1:8" x14ac:dyDescent="0.3">
      <c r="A839" s="1">
        <v>0.63597222222222904</v>
      </c>
      <c r="B839" s="2" t="s">
        <v>33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3.08</v>
      </c>
      <c r="H839" s="2" t="s">
        <v>12</v>
      </c>
    </row>
    <row r="840" spans="1:8" x14ac:dyDescent="0.3">
      <c r="A840" s="1">
        <v>0.63603009259259935</v>
      </c>
      <c r="B840" s="2" t="s">
        <v>33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3.09</v>
      </c>
      <c r="H840" s="2" t="s">
        <v>12</v>
      </c>
    </row>
    <row r="841" spans="1:8" x14ac:dyDescent="0.3">
      <c r="A841" s="1">
        <v>0.63607638888889573</v>
      </c>
      <c r="B841" s="2" t="s">
        <v>33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3.09</v>
      </c>
      <c r="H841" s="2" t="s">
        <v>12</v>
      </c>
    </row>
    <row r="842" spans="1:8" x14ac:dyDescent="0.3">
      <c r="A842" s="1">
        <v>0.63613425925926614</v>
      </c>
      <c r="B842" s="2" t="s">
        <v>33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3.07</v>
      </c>
      <c r="H842" s="2" t="s">
        <v>12</v>
      </c>
    </row>
    <row r="843" spans="1:8" x14ac:dyDescent="0.3">
      <c r="A843" s="1">
        <v>0.63618055555556241</v>
      </c>
      <c r="B843" s="2" t="s">
        <v>33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3.07</v>
      </c>
      <c r="H843" s="2" t="s">
        <v>12</v>
      </c>
    </row>
    <row r="844" spans="1:8" x14ac:dyDescent="0.3">
      <c r="A844" s="1">
        <v>0.63623842592593272</v>
      </c>
      <c r="B844" s="2" t="s">
        <v>33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3.09</v>
      </c>
      <c r="H844" s="2" t="s">
        <v>12</v>
      </c>
    </row>
    <row r="845" spans="1:8" x14ac:dyDescent="0.3">
      <c r="A845" s="1">
        <v>0.63628472222222909</v>
      </c>
      <c r="B845" s="2" t="s">
        <v>33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3.09</v>
      </c>
      <c r="H845" s="2" t="s">
        <v>12</v>
      </c>
    </row>
    <row r="846" spans="1:8" x14ac:dyDescent="0.3">
      <c r="A846" s="1">
        <v>0.63634259259259951</v>
      </c>
      <c r="B846" s="2" t="s">
        <v>33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3.07</v>
      </c>
      <c r="H846" s="2" t="s">
        <v>12</v>
      </c>
    </row>
    <row r="847" spans="1:8" x14ac:dyDescent="0.3">
      <c r="A847" s="1">
        <v>0.63638888888889578</v>
      </c>
      <c r="B847" s="2" t="s">
        <v>33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3.07</v>
      </c>
      <c r="H847" s="2" t="s">
        <v>12</v>
      </c>
    </row>
    <row r="848" spans="1:8" x14ac:dyDescent="0.3">
      <c r="A848" s="1">
        <v>0.63644675925926608</v>
      </c>
      <c r="B848" s="2" t="s">
        <v>33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3.09</v>
      </c>
      <c r="H848" s="2" t="s">
        <v>12</v>
      </c>
    </row>
    <row r="849" spans="1:8" x14ac:dyDescent="0.3">
      <c r="A849" s="1">
        <v>0.63649305555556246</v>
      </c>
      <c r="B849" s="2" t="s">
        <v>33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3.09</v>
      </c>
      <c r="H849" s="2" t="s">
        <v>12</v>
      </c>
    </row>
    <row r="850" spans="1:8" x14ac:dyDescent="0.3">
      <c r="A850" s="1">
        <v>0.63655092592593288</v>
      </c>
      <c r="B850" s="2" t="s">
        <v>33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3.07</v>
      </c>
      <c r="H850" s="2" t="s">
        <v>12</v>
      </c>
    </row>
    <row r="851" spans="1:8" x14ac:dyDescent="0.3">
      <c r="A851" s="1">
        <v>0.63659722222222914</v>
      </c>
      <c r="B851" s="2" t="s">
        <v>33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3.07</v>
      </c>
      <c r="H851" s="2" t="s">
        <v>12</v>
      </c>
    </row>
    <row r="852" spans="1:8" x14ac:dyDescent="0.3">
      <c r="A852" s="1">
        <v>0.63665509259259945</v>
      </c>
      <c r="B852" s="2" t="s">
        <v>33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3.08</v>
      </c>
      <c r="H852" s="2" t="s">
        <v>12</v>
      </c>
    </row>
    <row r="853" spans="1:8" x14ac:dyDescent="0.3">
      <c r="A853" s="1">
        <v>0.63670138888889583</v>
      </c>
      <c r="B853" s="2" t="s">
        <v>33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3.08</v>
      </c>
      <c r="H853" s="2" t="s">
        <v>12</v>
      </c>
    </row>
    <row r="854" spans="1:8" x14ac:dyDescent="0.3">
      <c r="A854" s="1">
        <v>0.63675925925926624</v>
      </c>
      <c r="B854" s="2" t="s">
        <v>33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3.07</v>
      </c>
      <c r="H854" s="2" t="s">
        <v>12</v>
      </c>
    </row>
    <row r="855" spans="1:8" x14ac:dyDescent="0.3">
      <c r="A855" s="1">
        <v>0.63680555555556251</v>
      </c>
      <c r="B855" s="2" t="s">
        <v>33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3.07</v>
      </c>
      <c r="H855" s="2" t="s">
        <v>12</v>
      </c>
    </row>
    <row r="856" spans="1:8" x14ac:dyDescent="0.3">
      <c r="A856" s="1">
        <v>0.63686342592593281</v>
      </c>
      <c r="B856" s="2" t="s">
        <v>33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3.08</v>
      </c>
      <c r="H856" s="2" t="s">
        <v>12</v>
      </c>
    </row>
    <row r="857" spans="1:8" x14ac:dyDescent="0.3">
      <c r="A857" s="1">
        <v>0.63690972222222919</v>
      </c>
      <c r="B857" s="2" t="s">
        <v>33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3.08</v>
      </c>
      <c r="H857" s="2" t="s">
        <v>12</v>
      </c>
    </row>
    <row r="858" spans="1:8" x14ac:dyDescent="0.3">
      <c r="A858" s="1">
        <v>0.63696759259259961</v>
      </c>
      <c r="B858" s="2" t="s">
        <v>33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3.06</v>
      </c>
      <c r="H858" s="2" t="s">
        <v>12</v>
      </c>
    </row>
    <row r="859" spans="1:8" x14ac:dyDescent="0.3">
      <c r="A859" s="1">
        <v>0.63701388888889587</v>
      </c>
      <c r="B859" s="2" t="s">
        <v>33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3.06</v>
      </c>
      <c r="H859" s="2" t="s">
        <v>12</v>
      </c>
    </row>
    <row r="860" spans="1:8" x14ac:dyDescent="0.3">
      <c r="A860" s="1">
        <v>0.63707175925926618</v>
      </c>
      <c r="B860" s="2" t="s">
        <v>33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3.07</v>
      </c>
      <c r="H860" s="2" t="s">
        <v>12</v>
      </c>
    </row>
    <row r="861" spans="1:8" x14ac:dyDescent="0.3">
      <c r="A861" s="1">
        <v>0.63711805555556256</v>
      </c>
      <c r="B861" s="2" t="s">
        <v>33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3.07</v>
      </c>
      <c r="H861" s="2" t="s">
        <v>12</v>
      </c>
    </row>
    <row r="862" spans="1:8" x14ac:dyDescent="0.3">
      <c r="A862" s="1">
        <v>0.63717592592593297</v>
      </c>
      <c r="B862" s="2" t="s">
        <v>33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3.06</v>
      </c>
      <c r="H862" s="2" t="s">
        <v>12</v>
      </c>
    </row>
    <row r="863" spans="1:8" x14ac:dyDescent="0.3">
      <c r="A863" s="1">
        <v>0.63722222222222924</v>
      </c>
      <c r="B863" s="2" t="s">
        <v>33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3.03</v>
      </c>
      <c r="H863" s="2" t="s">
        <v>12</v>
      </c>
    </row>
    <row r="864" spans="1:8" x14ac:dyDescent="0.3">
      <c r="A864" s="1">
        <v>0.63728009259259955</v>
      </c>
      <c r="B864" s="2" t="s">
        <v>33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3.06</v>
      </c>
      <c r="H864" s="2" t="s">
        <v>12</v>
      </c>
    </row>
    <row r="865" spans="1:8" x14ac:dyDescent="0.3">
      <c r="A865" s="1">
        <v>0.63732638888889592</v>
      </c>
      <c r="B865" s="2" t="s">
        <v>33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3.05</v>
      </c>
      <c r="H865" s="2" t="s">
        <v>12</v>
      </c>
    </row>
    <row r="866" spans="1:8" x14ac:dyDescent="0.3">
      <c r="A866" s="1">
        <v>0.63738425925926634</v>
      </c>
      <c r="B866" s="2" t="s">
        <v>33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3.06</v>
      </c>
      <c r="H866" s="2" t="s">
        <v>12</v>
      </c>
    </row>
    <row r="867" spans="1:8" x14ac:dyDescent="0.3">
      <c r="A867" s="1">
        <v>0.63743055555556261</v>
      </c>
      <c r="B867" s="2" t="s">
        <v>33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3.06</v>
      </c>
      <c r="H867" s="2" t="s">
        <v>12</v>
      </c>
    </row>
    <row r="868" spans="1:8" x14ac:dyDescent="0.3">
      <c r="A868" s="1">
        <v>0.63748842592593291</v>
      </c>
      <c r="B868" s="2" t="s">
        <v>33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3.06</v>
      </c>
      <c r="H868" s="2" t="s">
        <v>12</v>
      </c>
    </row>
    <row r="869" spans="1:8" x14ac:dyDescent="0.3">
      <c r="A869" s="1">
        <v>0.63753472222222929</v>
      </c>
      <c r="B869" s="2" t="s">
        <v>33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</v>
      </c>
      <c r="H869" s="2" t="s">
        <v>12</v>
      </c>
    </row>
    <row r="870" spans="1:8" x14ac:dyDescent="0.3">
      <c r="A870" s="1">
        <v>0.63759259259259971</v>
      </c>
      <c r="B870" s="2" t="s">
        <v>33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3.06</v>
      </c>
      <c r="H870" s="2" t="s">
        <v>12</v>
      </c>
    </row>
    <row r="871" spans="1:8" x14ac:dyDescent="0.3">
      <c r="A871" s="1">
        <v>0.63763888888889597</v>
      </c>
      <c r="B871" s="2" t="s">
        <v>33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3.04</v>
      </c>
      <c r="H871" s="2" t="s">
        <v>12</v>
      </c>
    </row>
    <row r="872" spans="1:8" x14ac:dyDescent="0.3">
      <c r="A872" s="1">
        <v>0.63769675925926628</v>
      </c>
      <c r="B872" s="2" t="s">
        <v>33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3.05</v>
      </c>
      <c r="H872" s="2" t="s">
        <v>12</v>
      </c>
    </row>
    <row r="873" spans="1:8" x14ac:dyDescent="0.3">
      <c r="A873" s="1">
        <v>0.63774305555556265</v>
      </c>
      <c r="B873" s="2" t="s">
        <v>33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</v>
      </c>
      <c r="H873" s="2" t="s">
        <v>12</v>
      </c>
    </row>
    <row r="874" spans="1:8" x14ac:dyDescent="0.3">
      <c r="A874" s="1">
        <v>0.63780092592593307</v>
      </c>
      <c r="B874" s="2" t="s">
        <v>33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3.06</v>
      </c>
      <c r="H874" s="2" t="s">
        <v>12</v>
      </c>
    </row>
    <row r="875" spans="1:8" x14ac:dyDescent="0.3">
      <c r="A875" s="1">
        <v>0.63784722222222934</v>
      </c>
      <c r="B875" s="2" t="s">
        <v>33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3.09</v>
      </c>
      <c r="H875" s="2" t="s">
        <v>12</v>
      </c>
    </row>
    <row r="876" spans="1:8" x14ac:dyDescent="0.3">
      <c r="A876" s="1">
        <v>0.63790509259259964</v>
      </c>
      <c r="B876" s="2" t="s">
        <v>33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3.06</v>
      </c>
      <c r="H876" s="2" t="s">
        <v>12</v>
      </c>
    </row>
    <row r="877" spans="1:8" x14ac:dyDescent="0.3">
      <c r="A877" s="1">
        <v>0.63795138888889602</v>
      </c>
      <c r="B877" s="2" t="s">
        <v>33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3.0700000000000003</v>
      </c>
      <c r="H877" s="2" t="s">
        <v>12</v>
      </c>
    </row>
    <row r="878" spans="1:8" x14ac:dyDescent="0.3">
      <c r="A878" s="1">
        <v>0.63800925925926644</v>
      </c>
      <c r="B878" s="2" t="s">
        <v>33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3.0500000000000003</v>
      </c>
      <c r="H878" s="2" t="s">
        <v>12</v>
      </c>
    </row>
    <row r="879" spans="1:8" x14ac:dyDescent="0.3">
      <c r="A879" s="1">
        <v>0.6380555555555627</v>
      </c>
      <c r="B879" s="2" t="s">
        <v>33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3.06</v>
      </c>
      <c r="H879" s="2" t="s">
        <v>12</v>
      </c>
    </row>
    <row r="880" spans="1:8" x14ac:dyDescent="0.3">
      <c r="A880" s="1">
        <v>0.63811342592593301</v>
      </c>
      <c r="B880" s="2" t="s">
        <v>33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3.0300000000000002</v>
      </c>
      <c r="H880" s="2" t="s">
        <v>12</v>
      </c>
    </row>
    <row r="881" spans="1:8" x14ac:dyDescent="0.3">
      <c r="A881" s="1">
        <v>0.63815972222222939</v>
      </c>
      <c r="B881" s="2" t="s">
        <v>33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3.0500000000000003</v>
      </c>
      <c r="H881" s="2" t="s">
        <v>12</v>
      </c>
    </row>
    <row r="882" spans="1:8" x14ac:dyDescent="0.3">
      <c r="A882" s="1">
        <v>0.6382175925925998</v>
      </c>
      <c r="B882" s="2" t="s">
        <v>33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3.05</v>
      </c>
      <c r="H882" s="2" t="s">
        <v>12</v>
      </c>
    </row>
    <row r="883" spans="1:8" x14ac:dyDescent="0.3">
      <c r="A883" s="1">
        <v>0.63826388888889607</v>
      </c>
      <c r="B883" s="2" t="s">
        <v>33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3.05</v>
      </c>
      <c r="H883" s="2" t="s">
        <v>12</v>
      </c>
    </row>
    <row r="884" spans="1:8" x14ac:dyDescent="0.3">
      <c r="A884" s="1">
        <v>0.63832175925926637</v>
      </c>
      <c r="B884" s="2" t="s">
        <v>33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3.0300000000000002</v>
      </c>
      <c r="H884" s="2" t="s">
        <v>12</v>
      </c>
    </row>
    <row r="885" spans="1:8" x14ac:dyDescent="0.3">
      <c r="A885" s="1">
        <v>0.63836805555556275</v>
      </c>
      <c r="B885" s="2" t="s">
        <v>33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2.9800000000000004</v>
      </c>
      <c r="H885" s="2" t="s">
        <v>12</v>
      </c>
    </row>
    <row r="886" spans="1:8" x14ac:dyDescent="0.3">
      <c r="A886" s="1">
        <v>0.63842592592593317</v>
      </c>
      <c r="B886" s="2" t="s">
        <v>33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</v>
      </c>
      <c r="H886" s="2" t="s">
        <v>12</v>
      </c>
    </row>
    <row r="887" spans="1:8" x14ac:dyDescent="0.3">
      <c r="A887" s="1">
        <v>0.63847222222222944</v>
      </c>
      <c r="B887" s="2" t="s">
        <v>33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</v>
      </c>
      <c r="H887" s="2" t="s">
        <v>12</v>
      </c>
    </row>
    <row r="888" spans="1:8" x14ac:dyDescent="0.3">
      <c r="A888" s="1">
        <v>0.63853009259259974</v>
      </c>
      <c r="B888" s="2" t="s">
        <v>33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3.08</v>
      </c>
      <c r="H888" s="2" t="s">
        <v>12</v>
      </c>
    </row>
    <row r="889" spans="1:8" x14ac:dyDescent="0.3">
      <c r="A889" s="1">
        <v>0.63857638888889612</v>
      </c>
      <c r="B889" s="2" t="s">
        <v>33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3.08</v>
      </c>
      <c r="H889" s="2" t="s">
        <v>12</v>
      </c>
    </row>
    <row r="890" spans="1:8" x14ac:dyDescent="0.3">
      <c r="A890" s="1">
        <v>0.63863425925926653</v>
      </c>
      <c r="B890" s="2" t="s">
        <v>33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</v>
      </c>
      <c r="H890" s="2" t="s">
        <v>12</v>
      </c>
    </row>
    <row r="891" spans="1:8" x14ac:dyDescent="0.3">
      <c r="A891" s="1">
        <v>0.6386805555555628</v>
      </c>
      <c r="B891" s="2" t="s">
        <v>33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3.11</v>
      </c>
      <c r="H891" s="2" t="s">
        <v>12</v>
      </c>
    </row>
    <row r="892" spans="1:8" x14ac:dyDescent="0.3">
      <c r="A892" s="1">
        <v>0.63873842592593311</v>
      </c>
      <c r="B892" s="2" t="s">
        <v>33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3.08</v>
      </c>
      <c r="H892" s="2" t="s">
        <v>12</v>
      </c>
    </row>
    <row r="893" spans="1:8" x14ac:dyDescent="0.3">
      <c r="A893" s="1">
        <v>0.63878472222222948</v>
      </c>
      <c r="B893" s="2" t="s">
        <v>33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3.08</v>
      </c>
      <c r="H893" s="2" t="s">
        <v>12</v>
      </c>
    </row>
    <row r="894" spans="1:8" x14ac:dyDescent="0.3">
      <c r="A894" s="1">
        <v>0.6388425925925999</v>
      </c>
      <c r="B894" s="2" t="s">
        <v>33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</v>
      </c>
      <c r="H894" s="2" t="s">
        <v>12</v>
      </c>
    </row>
    <row r="895" spans="1:8" x14ac:dyDescent="0.3">
      <c r="A895" s="1">
        <v>0.63888888888889617</v>
      </c>
      <c r="B895" s="2" t="s">
        <v>33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</v>
      </c>
      <c r="H895" s="2" t="s">
        <v>12</v>
      </c>
    </row>
    <row r="896" spans="1:8" x14ac:dyDescent="0.3">
      <c r="A896" s="1">
        <v>0.63894675925926647</v>
      </c>
      <c r="B896" s="2" t="s">
        <v>33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3.09</v>
      </c>
      <c r="H896" s="2" t="s">
        <v>12</v>
      </c>
    </row>
    <row r="897" spans="1:8" x14ac:dyDescent="0.3">
      <c r="A897" s="1">
        <v>0.63899305555556285</v>
      </c>
      <c r="B897" s="2" t="s">
        <v>33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3.09</v>
      </c>
      <c r="H897" s="2" t="s">
        <v>12</v>
      </c>
    </row>
    <row r="898" spans="1:8" x14ac:dyDescent="0.3">
      <c r="A898" s="1">
        <v>0.63905092592593327</v>
      </c>
      <c r="B898" s="2" t="s">
        <v>33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</v>
      </c>
      <c r="H898" s="2" t="s">
        <v>12</v>
      </c>
    </row>
    <row r="899" spans="1:8" x14ac:dyDescent="0.3">
      <c r="A899" s="1">
        <v>0.63909722222222953</v>
      </c>
      <c r="B899" s="2" t="s">
        <v>33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</v>
      </c>
      <c r="H899" s="2" t="s">
        <v>12</v>
      </c>
    </row>
    <row r="900" spans="1:8" x14ac:dyDescent="0.3">
      <c r="A900" s="1">
        <v>0.63915509259259984</v>
      </c>
      <c r="B900" s="2" t="s">
        <v>33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3.09</v>
      </c>
      <c r="H900" s="2" t="s">
        <v>12</v>
      </c>
    </row>
    <row r="901" spans="1:8" x14ac:dyDescent="0.3">
      <c r="A901" s="1">
        <v>0.63920138888889622</v>
      </c>
      <c r="B901" s="2" t="s">
        <v>33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3.08</v>
      </c>
      <c r="H901" s="2" t="s">
        <v>12</v>
      </c>
    </row>
    <row r="902" spans="1:8" x14ac:dyDescent="0.3">
      <c r="A902" s="1">
        <v>0.63925925925926663</v>
      </c>
      <c r="B902" s="2" t="s">
        <v>33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3.09</v>
      </c>
      <c r="H902" s="2" t="s">
        <v>12</v>
      </c>
    </row>
    <row r="903" spans="1:8" x14ac:dyDescent="0.3">
      <c r="A903" s="1">
        <v>0.6393055555555629</v>
      </c>
      <c r="B903" s="2" t="s">
        <v>33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3.09</v>
      </c>
      <c r="H903" s="2" t="s">
        <v>12</v>
      </c>
    </row>
    <row r="904" spans="1:8" x14ac:dyDescent="0.3">
      <c r="A904" s="1">
        <v>0.6393634259259332</v>
      </c>
      <c r="B904" s="2" t="s">
        <v>33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3.09</v>
      </c>
      <c r="H904" s="2" t="s">
        <v>12</v>
      </c>
    </row>
    <row r="905" spans="1:8" x14ac:dyDescent="0.3">
      <c r="A905" s="1">
        <v>0.63940972222222958</v>
      </c>
      <c r="B905" s="2" t="s">
        <v>33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3.08</v>
      </c>
      <c r="H905" s="2" t="s">
        <v>12</v>
      </c>
    </row>
    <row r="906" spans="1:8" x14ac:dyDescent="0.3">
      <c r="A906" s="1">
        <v>0.6394675925926</v>
      </c>
      <c r="B906" s="2" t="s">
        <v>33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3.09</v>
      </c>
      <c r="H906" s="2" t="s">
        <v>12</v>
      </c>
    </row>
    <row r="907" spans="1:8" x14ac:dyDescent="0.3">
      <c r="A907" s="1">
        <v>0.63951388888889626</v>
      </c>
      <c r="B907" s="2" t="s">
        <v>33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3.09</v>
      </c>
      <c r="H907" s="2" t="s">
        <v>12</v>
      </c>
    </row>
    <row r="908" spans="1:8" x14ac:dyDescent="0.3">
      <c r="A908" s="1">
        <v>0.63957175925926657</v>
      </c>
      <c r="B908" s="2" t="s">
        <v>33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3.09</v>
      </c>
      <c r="H908" s="2" t="s">
        <v>12</v>
      </c>
    </row>
    <row r="909" spans="1:8" x14ac:dyDescent="0.3">
      <c r="A909" s="1">
        <v>0.63961805555556295</v>
      </c>
      <c r="B909" s="2" t="s">
        <v>33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3.08</v>
      </c>
      <c r="H909" s="2" t="s">
        <v>12</v>
      </c>
    </row>
    <row r="910" spans="1:8" x14ac:dyDescent="0.3">
      <c r="A910" s="1">
        <v>0.63967592592593336</v>
      </c>
      <c r="B910" s="2" t="s">
        <v>33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3.09</v>
      </c>
      <c r="H910" s="2" t="s">
        <v>12</v>
      </c>
    </row>
    <row r="911" spans="1:8" x14ac:dyDescent="0.3">
      <c r="A911" s="1">
        <v>0.63972222222222963</v>
      </c>
      <c r="B911" s="2" t="s">
        <v>33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3.09</v>
      </c>
      <c r="H911" s="2" t="s">
        <v>12</v>
      </c>
    </row>
    <row r="912" spans="1:8" x14ac:dyDescent="0.3">
      <c r="A912" s="1">
        <v>0.63978009259259994</v>
      </c>
      <c r="B912" s="2" t="s">
        <v>33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3.09</v>
      </c>
      <c r="H912" s="2" t="s">
        <v>12</v>
      </c>
    </row>
    <row r="913" spans="1:8" x14ac:dyDescent="0.3">
      <c r="A913" s="1">
        <v>0.63982638888889631</v>
      </c>
      <c r="B913" s="2" t="s">
        <v>33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3.08</v>
      </c>
      <c r="H913" s="2" t="s">
        <v>12</v>
      </c>
    </row>
    <row r="914" spans="1:8" x14ac:dyDescent="0.3">
      <c r="A914" s="1">
        <v>0.63988425925926673</v>
      </c>
      <c r="B914" s="2" t="s">
        <v>33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3.09</v>
      </c>
      <c r="H914" s="2" t="s">
        <v>12</v>
      </c>
    </row>
    <row r="915" spans="1:8" x14ac:dyDescent="0.3">
      <c r="A915" s="1">
        <v>0.639930555555563</v>
      </c>
      <c r="B915" s="2" t="s">
        <v>33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3.09</v>
      </c>
      <c r="H915" s="2" t="s">
        <v>12</v>
      </c>
    </row>
    <row r="916" spans="1:8" x14ac:dyDescent="0.3">
      <c r="A916" s="1">
        <v>0.6399884259259333</v>
      </c>
      <c r="B916" s="2" t="s">
        <v>33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3.08</v>
      </c>
      <c r="H916" s="2" t="s">
        <v>12</v>
      </c>
    </row>
    <row r="917" spans="1:8" x14ac:dyDescent="0.3">
      <c r="A917" s="1">
        <v>0.64003472222222968</v>
      </c>
      <c r="B917" s="2" t="s">
        <v>33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3.08</v>
      </c>
      <c r="H917" s="2" t="s">
        <v>12</v>
      </c>
    </row>
    <row r="918" spans="1:8" x14ac:dyDescent="0.3">
      <c r="A918" s="1">
        <v>0.6400925925926001</v>
      </c>
      <c r="B918" s="2" t="s">
        <v>33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3.09</v>
      </c>
      <c r="H918" s="2" t="s">
        <v>12</v>
      </c>
    </row>
    <row r="919" spans="1:8" x14ac:dyDescent="0.3">
      <c r="A919" s="1">
        <v>0.64013888888889636</v>
      </c>
      <c r="B919" s="2" t="s">
        <v>33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3.09</v>
      </c>
      <c r="H919" s="2" t="s">
        <v>12</v>
      </c>
    </row>
    <row r="920" spans="1:8" x14ac:dyDescent="0.3">
      <c r="A920" s="1">
        <v>0.64019675925926667</v>
      </c>
      <c r="B920" s="2" t="s">
        <v>33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3.08</v>
      </c>
      <c r="H920" s="2" t="s">
        <v>12</v>
      </c>
    </row>
    <row r="921" spans="1:8" x14ac:dyDescent="0.3">
      <c r="A921" s="1">
        <v>0.64024305555556305</v>
      </c>
      <c r="B921" s="2" t="s">
        <v>33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3.08</v>
      </c>
      <c r="H921" s="2" t="s">
        <v>12</v>
      </c>
    </row>
    <row r="922" spans="1:8" x14ac:dyDescent="0.3">
      <c r="A922" s="1">
        <v>0.64030092592593346</v>
      </c>
      <c r="B922" s="2" t="s">
        <v>33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3.09</v>
      </c>
      <c r="H922" s="2" t="s">
        <v>12</v>
      </c>
    </row>
    <row r="923" spans="1:8" x14ac:dyDescent="0.3">
      <c r="A923" s="1">
        <v>0.64034722222222973</v>
      </c>
      <c r="B923" s="2" t="s">
        <v>33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3.09</v>
      </c>
      <c r="H923" s="2" t="s">
        <v>12</v>
      </c>
    </row>
    <row r="924" spans="1:8" x14ac:dyDescent="0.3">
      <c r="A924" s="1">
        <v>0.64040509259260003</v>
      </c>
      <c r="B924" s="2" t="s">
        <v>33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3.08</v>
      </c>
      <c r="H924" s="2" t="s">
        <v>12</v>
      </c>
    </row>
    <row r="925" spans="1:8" x14ac:dyDescent="0.3">
      <c r="A925" s="1">
        <v>0.64045138888889641</v>
      </c>
      <c r="B925" s="2" t="s">
        <v>33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3.08</v>
      </c>
      <c r="H925" s="2" t="s">
        <v>12</v>
      </c>
    </row>
    <row r="926" spans="1:8" x14ac:dyDescent="0.3">
      <c r="A926" s="1">
        <v>0.64050925925926683</v>
      </c>
      <c r="B926" s="2" t="s">
        <v>33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3.08</v>
      </c>
      <c r="H926" s="2" t="s">
        <v>12</v>
      </c>
    </row>
    <row r="927" spans="1:8" x14ac:dyDescent="0.3">
      <c r="A927" s="1">
        <v>0.64055555555556309</v>
      </c>
      <c r="B927" s="2" t="s">
        <v>33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3.08</v>
      </c>
      <c r="H927" s="2" t="s">
        <v>12</v>
      </c>
    </row>
    <row r="928" spans="1:8" x14ac:dyDescent="0.3">
      <c r="A928" s="1">
        <v>0.6406134259259334</v>
      </c>
      <c r="B928" s="2" t="s">
        <v>33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3.09</v>
      </c>
      <c r="H928" s="2" t="s">
        <v>12</v>
      </c>
    </row>
    <row r="929" spans="1:8" x14ac:dyDescent="0.3">
      <c r="A929" s="1">
        <v>0.64065972222222978</v>
      </c>
      <c r="B929" s="2" t="s">
        <v>33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3.09</v>
      </c>
      <c r="H929" s="2" t="s">
        <v>12</v>
      </c>
    </row>
    <row r="930" spans="1:8" x14ac:dyDescent="0.3">
      <c r="A930" s="1">
        <v>0.64071759259260019</v>
      </c>
      <c r="B930" s="2" t="s">
        <v>33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3.08</v>
      </c>
      <c r="H930" s="2" t="s">
        <v>12</v>
      </c>
    </row>
    <row r="931" spans="1:8" x14ac:dyDescent="0.3">
      <c r="A931" s="1">
        <v>0.64076388888889646</v>
      </c>
      <c r="B931" s="2" t="s">
        <v>33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3.08</v>
      </c>
      <c r="H931" s="2" t="s">
        <v>12</v>
      </c>
    </row>
    <row r="932" spans="1:8" x14ac:dyDescent="0.3">
      <c r="A932" s="1">
        <v>0.64082175925926677</v>
      </c>
      <c r="B932" s="2" t="s">
        <v>33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3.09</v>
      </c>
      <c r="H932" s="2" t="s">
        <v>12</v>
      </c>
    </row>
    <row r="933" spans="1:8" x14ac:dyDescent="0.3">
      <c r="A933" s="1">
        <v>0.64086805555556314</v>
      </c>
      <c r="B933" s="2" t="s">
        <v>33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3.07</v>
      </c>
      <c r="H933" s="2" t="s">
        <v>12</v>
      </c>
    </row>
    <row r="934" spans="1:8" x14ac:dyDescent="0.3">
      <c r="A934" s="1">
        <v>0.64092592592593356</v>
      </c>
      <c r="B934" s="2" t="s">
        <v>33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3.08</v>
      </c>
      <c r="H934" s="2" t="s">
        <v>12</v>
      </c>
    </row>
    <row r="935" spans="1:8" x14ac:dyDescent="0.3">
      <c r="A935" s="1">
        <v>0.64097222222222983</v>
      </c>
      <c r="B935" s="2" t="s">
        <v>33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3.08</v>
      </c>
      <c r="H935" s="2" t="s">
        <v>12</v>
      </c>
    </row>
    <row r="936" spans="1:8" x14ac:dyDescent="0.3">
      <c r="A936" s="1">
        <v>0.64103009259260013</v>
      </c>
      <c r="B936" s="2" t="s">
        <v>33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3.09</v>
      </c>
      <c r="H936" s="2" t="s">
        <v>12</v>
      </c>
    </row>
    <row r="937" spans="1:8" x14ac:dyDescent="0.3">
      <c r="A937" s="1">
        <v>0.64107638888889651</v>
      </c>
      <c r="B937" s="2" t="s">
        <v>33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3.09</v>
      </c>
      <c r="H937" s="2" t="s">
        <v>12</v>
      </c>
    </row>
    <row r="938" spans="1:8" x14ac:dyDescent="0.3">
      <c r="A938" s="1">
        <v>0.64113425925926693</v>
      </c>
      <c r="B938" s="2" t="s">
        <v>33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3.08</v>
      </c>
      <c r="H938" s="2" t="s">
        <v>12</v>
      </c>
    </row>
    <row r="939" spans="1:8" x14ac:dyDescent="0.3">
      <c r="A939" s="1">
        <v>0.64118055555556319</v>
      </c>
      <c r="B939" s="2" t="s">
        <v>33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3.08</v>
      </c>
      <c r="H939" s="2" t="s">
        <v>12</v>
      </c>
    </row>
    <row r="940" spans="1:8" x14ac:dyDescent="0.3">
      <c r="A940" s="1">
        <v>0.6412384259259335</v>
      </c>
      <c r="B940" s="2" t="s">
        <v>33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3.06</v>
      </c>
      <c r="H940" s="2" t="s">
        <v>12</v>
      </c>
    </row>
    <row r="941" spans="1:8" x14ac:dyDescent="0.3">
      <c r="A941" s="1">
        <v>0.64128472222222987</v>
      </c>
      <c r="B941" s="2" t="s">
        <v>33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3.06</v>
      </c>
      <c r="H941" s="2" t="s">
        <v>12</v>
      </c>
    </row>
    <row r="942" spans="1:8" x14ac:dyDescent="0.3">
      <c r="A942" s="1">
        <v>0.64134259259260029</v>
      </c>
      <c r="B942" s="2" t="s">
        <v>33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2.99</v>
      </c>
      <c r="H942" s="2" t="s">
        <v>12</v>
      </c>
    </row>
    <row r="943" spans="1:8" x14ac:dyDescent="0.3">
      <c r="A943" s="1">
        <v>0.64138888888889656</v>
      </c>
      <c r="B943" s="2" t="s">
        <v>33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3.05</v>
      </c>
      <c r="H943" s="2" t="s">
        <v>12</v>
      </c>
    </row>
    <row r="944" spans="1:8" x14ac:dyDescent="0.3">
      <c r="A944" s="1">
        <v>0.64144675925926686</v>
      </c>
      <c r="B944" s="2" t="s">
        <v>33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3.05</v>
      </c>
      <c r="H944" s="2" t="s">
        <v>12</v>
      </c>
    </row>
    <row r="945" spans="1:8" x14ac:dyDescent="0.3">
      <c r="A945" s="1">
        <v>0.64149305555556324</v>
      </c>
      <c r="B945" s="2" t="s">
        <v>33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3.04</v>
      </c>
      <c r="H945" s="2" t="s">
        <v>12</v>
      </c>
    </row>
    <row r="946" spans="1:8" x14ac:dyDescent="0.3">
      <c r="A946" s="1">
        <v>0.64155092592593366</v>
      </c>
      <c r="B946" s="2" t="s">
        <v>33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3.05</v>
      </c>
      <c r="H946" s="2" t="s">
        <v>12</v>
      </c>
    </row>
    <row r="947" spans="1:8" x14ac:dyDescent="0.3">
      <c r="A947" s="1">
        <v>0.64159722222222992</v>
      </c>
      <c r="B947" s="2" t="s">
        <v>33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3.06</v>
      </c>
      <c r="H947" s="2" t="s">
        <v>12</v>
      </c>
    </row>
    <row r="948" spans="1:8" x14ac:dyDescent="0.3">
      <c r="A948" s="1">
        <v>0.64165509259260023</v>
      </c>
      <c r="B948" s="2" t="s">
        <v>33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3.07</v>
      </c>
      <c r="H948" s="2" t="s">
        <v>12</v>
      </c>
    </row>
    <row r="949" spans="1:8" x14ac:dyDescent="0.3">
      <c r="A949" s="1">
        <v>0.64170138888889661</v>
      </c>
      <c r="B949" s="2" t="s">
        <v>33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3.03</v>
      </c>
      <c r="H949" s="2" t="s">
        <v>12</v>
      </c>
    </row>
    <row r="950" spans="1:8" x14ac:dyDescent="0.3">
      <c r="A950" s="1">
        <v>0.64175925925926702</v>
      </c>
      <c r="B950" s="2" t="s">
        <v>33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3.06</v>
      </c>
      <c r="H950" s="2" t="s">
        <v>12</v>
      </c>
    </row>
    <row r="951" spans="1:8" x14ac:dyDescent="0.3">
      <c r="A951" s="1">
        <v>0.64180555555556329</v>
      </c>
      <c r="B951" s="2" t="s">
        <v>33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2.99</v>
      </c>
      <c r="H951" s="2" t="s">
        <v>12</v>
      </c>
    </row>
    <row r="952" spans="1:8" x14ac:dyDescent="0.3">
      <c r="A952" s="1">
        <v>0.6418634259259336</v>
      </c>
      <c r="B952" s="2" t="s">
        <v>33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3.04</v>
      </c>
      <c r="H952" s="2" t="s">
        <v>12</v>
      </c>
    </row>
    <row r="953" spans="1:8" x14ac:dyDescent="0.3">
      <c r="A953" s="1">
        <v>0.64190972222222997</v>
      </c>
      <c r="B953" s="2" t="s">
        <v>33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3.03</v>
      </c>
      <c r="H953" s="2" t="s">
        <v>12</v>
      </c>
    </row>
    <row r="954" spans="1:8" x14ac:dyDescent="0.3">
      <c r="A954" s="1">
        <v>0.64196759259260039</v>
      </c>
      <c r="B954" s="2" t="s">
        <v>33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3.03</v>
      </c>
      <c r="H954" s="2" t="s">
        <v>12</v>
      </c>
    </row>
    <row r="955" spans="1:8" x14ac:dyDescent="0.3">
      <c r="A955" s="1">
        <v>0.64201388888889666</v>
      </c>
      <c r="B955" s="2" t="s">
        <v>33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3.02</v>
      </c>
      <c r="H955" s="2" t="s">
        <v>12</v>
      </c>
    </row>
    <row r="956" spans="1:8" x14ac:dyDescent="0.3">
      <c r="A956" s="1">
        <v>0.64207175925926696</v>
      </c>
      <c r="B956" s="2" t="s">
        <v>33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3.04</v>
      </c>
      <c r="H956" s="2" t="s">
        <v>12</v>
      </c>
    </row>
    <row r="957" spans="1:8" x14ac:dyDescent="0.3">
      <c r="A957" s="1">
        <v>0.64211805555556334</v>
      </c>
      <c r="B957" s="2" t="s">
        <v>33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3.03</v>
      </c>
      <c r="H957" s="2" t="s">
        <v>12</v>
      </c>
    </row>
    <row r="958" spans="1:8" x14ac:dyDescent="0.3">
      <c r="A958" s="1">
        <v>0.64217592592593375</v>
      </c>
      <c r="B958" s="2" t="s">
        <v>33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3.02</v>
      </c>
      <c r="H958" s="2" t="s">
        <v>12</v>
      </c>
    </row>
    <row r="959" spans="1:8" x14ac:dyDescent="0.3">
      <c r="A959" s="1">
        <v>0.64222222222223002</v>
      </c>
      <c r="B959" s="2" t="s">
        <v>33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3.04</v>
      </c>
      <c r="H959" s="2" t="s">
        <v>12</v>
      </c>
    </row>
    <row r="960" spans="1:8" x14ac:dyDescent="0.3">
      <c r="A960" s="1">
        <v>0.64228009259260033</v>
      </c>
      <c r="B960" s="2" t="s">
        <v>33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3.03</v>
      </c>
      <c r="H960" s="2" t="s">
        <v>12</v>
      </c>
    </row>
    <row r="961" spans="1:8" x14ac:dyDescent="0.3">
      <c r="A961" s="1">
        <v>0.6423263888888967</v>
      </c>
      <c r="B961" s="2" t="s">
        <v>33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3.06</v>
      </c>
      <c r="H961" s="2" t="s">
        <v>12</v>
      </c>
    </row>
    <row r="962" spans="1:8" x14ac:dyDescent="0.3">
      <c r="A962" s="1">
        <v>0.64238425925926712</v>
      </c>
      <c r="B962" s="2" t="s">
        <v>33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2.99</v>
      </c>
      <c r="H962" s="2" t="s">
        <v>12</v>
      </c>
    </row>
    <row r="963" spans="1:8" x14ac:dyDescent="0.3">
      <c r="A963" s="1">
        <v>0.64243055555556339</v>
      </c>
      <c r="B963" s="2" t="s">
        <v>33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3.05</v>
      </c>
      <c r="H963" s="2" t="s">
        <v>12</v>
      </c>
    </row>
    <row r="964" spans="1:8" x14ac:dyDescent="0.3">
      <c r="A964" s="1">
        <v>0.64248842592593369</v>
      </c>
      <c r="B964" s="2" t="s">
        <v>33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3.05</v>
      </c>
      <c r="H964" s="2" t="s">
        <v>12</v>
      </c>
    </row>
    <row r="965" spans="1:8" x14ac:dyDescent="0.3">
      <c r="A965" s="1">
        <v>0.64253472222223007</v>
      </c>
      <c r="B965" s="2" t="s">
        <v>33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3.04</v>
      </c>
      <c r="H965" s="2" t="s">
        <v>12</v>
      </c>
    </row>
    <row r="966" spans="1:8" x14ac:dyDescent="0.3">
      <c r="A966" s="1">
        <v>0.64259259259260049</v>
      </c>
      <c r="B966" s="2" t="s">
        <v>33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3.01</v>
      </c>
      <c r="H966" s="2" t="s">
        <v>12</v>
      </c>
    </row>
    <row r="967" spans="1:8" x14ac:dyDescent="0.3">
      <c r="A967" s="1">
        <v>0.64263888888889675</v>
      </c>
      <c r="B967" s="2" t="s">
        <v>33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3.03</v>
      </c>
      <c r="H967" s="2" t="s">
        <v>12</v>
      </c>
    </row>
    <row r="968" spans="1:8" x14ac:dyDescent="0.3">
      <c r="A968" s="1">
        <v>0.64269675925926706</v>
      </c>
      <c r="B968" s="2" t="s">
        <v>33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2.98</v>
      </c>
      <c r="H968" s="2" t="s">
        <v>12</v>
      </c>
    </row>
    <row r="969" spans="1:8" x14ac:dyDescent="0.3">
      <c r="A969" s="1">
        <v>0.64274305555556344</v>
      </c>
      <c r="B969" s="2" t="s">
        <v>33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3.01</v>
      </c>
      <c r="H969" s="2" t="s">
        <v>12</v>
      </c>
    </row>
    <row r="970" spans="1:8" x14ac:dyDescent="0.3">
      <c r="A970" s="1">
        <v>0.64280092592593385</v>
      </c>
      <c r="B970" s="2" t="s">
        <v>33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2.99</v>
      </c>
      <c r="H970" s="2" t="s">
        <v>12</v>
      </c>
    </row>
    <row r="971" spans="1:8" x14ac:dyDescent="0.3">
      <c r="A971" s="1">
        <v>0.64284722222223012</v>
      </c>
      <c r="B971" s="2" t="s">
        <v>33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3.01</v>
      </c>
      <c r="H971" s="2" t="s">
        <v>12</v>
      </c>
    </row>
    <row r="972" spans="1:8" x14ac:dyDescent="0.3">
      <c r="A972" s="1">
        <v>0.64290509259260042</v>
      </c>
      <c r="B972" s="2" t="s">
        <v>33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3.03</v>
      </c>
      <c r="H972" s="2" t="s">
        <v>12</v>
      </c>
    </row>
    <row r="973" spans="1:8" x14ac:dyDescent="0.3">
      <c r="A973" s="1">
        <v>0.6429513888888968</v>
      </c>
      <c r="B973" s="2" t="s">
        <v>33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3.03</v>
      </c>
      <c r="H973" s="2" t="s">
        <v>12</v>
      </c>
    </row>
    <row r="974" spans="1:8" x14ac:dyDescent="0.3">
      <c r="A974" s="1">
        <v>0.64300925925926722</v>
      </c>
      <c r="B974" s="2" t="s">
        <v>33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2.79</v>
      </c>
      <c r="H974" s="2" t="s">
        <v>12</v>
      </c>
    </row>
    <row r="975" spans="1:8" x14ac:dyDescent="0.3">
      <c r="A975" s="1">
        <v>0.64305555555556349</v>
      </c>
      <c r="B975" s="2" t="s">
        <v>33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3.02</v>
      </c>
      <c r="H975" s="2" t="s">
        <v>12</v>
      </c>
    </row>
    <row r="976" spans="1:8" x14ac:dyDescent="0.3">
      <c r="A976" s="1">
        <v>0.6431134259259339</v>
      </c>
      <c r="B976" s="2" t="s">
        <v>33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3.01</v>
      </c>
      <c r="H976" s="2" t="s">
        <v>12</v>
      </c>
    </row>
    <row r="977" spans="1:8" x14ac:dyDescent="0.3">
      <c r="A977" s="1">
        <v>0.64315972222223017</v>
      </c>
      <c r="B977" s="2" t="s">
        <v>33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3</v>
      </c>
      <c r="H977" s="2" t="s">
        <v>12</v>
      </c>
    </row>
    <row r="978" spans="1:8" x14ac:dyDescent="0.3">
      <c r="A978" s="1">
        <v>0.64321759259260058</v>
      </c>
      <c r="B978" s="2" t="s">
        <v>33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2.79</v>
      </c>
      <c r="H978" s="2" t="s">
        <v>12</v>
      </c>
    </row>
    <row r="979" spans="1:8" x14ac:dyDescent="0.3">
      <c r="A979" s="1">
        <v>0.64326388888889685</v>
      </c>
      <c r="B979" s="2" t="s">
        <v>33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2.98</v>
      </c>
      <c r="H979" s="2" t="s">
        <v>12</v>
      </c>
    </row>
    <row r="980" spans="1:8" x14ac:dyDescent="0.3">
      <c r="A980" s="1">
        <v>0.64332175925926727</v>
      </c>
      <c r="B980" s="2" t="s">
        <v>33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2.99</v>
      </c>
      <c r="H980" s="2" t="s">
        <v>12</v>
      </c>
    </row>
    <row r="981" spans="1:8" x14ac:dyDescent="0.3">
      <c r="A981" s="1">
        <v>0.64336805555556353</v>
      </c>
      <c r="B981" s="2" t="s">
        <v>33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3</v>
      </c>
      <c r="H981" s="2" t="s">
        <v>12</v>
      </c>
    </row>
    <row r="982" spans="1:8" x14ac:dyDescent="0.3">
      <c r="A982" s="1">
        <v>0.64342592592593395</v>
      </c>
      <c r="B982" s="2" t="s">
        <v>33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3.1</v>
      </c>
      <c r="H982" s="2" t="s">
        <v>12</v>
      </c>
    </row>
    <row r="983" spans="1:8" x14ac:dyDescent="0.3">
      <c r="A983" s="1">
        <v>0.64347222222223022</v>
      </c>
      <c r="B983" s="2" t="s">
        <v>33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2.99</v>
      </c>
      <c r="H983" s="2" t="s">
        <v>12</v>
      </c>
    </row>
    <row r="984" spans="1:8" x14ac:dyDescent="0.3">
      <c r="A984" s="1">
        <v>0.64353009259260063</v>
      </c>
      <c r="B984" s="2" t="s">
        <v>33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3</v>
      </c>
      <c r="H984" s="2" t="s">
        <v>12</v>
      </c>
    </row>
    <row r="985" spans="1:8" x14ac:dyDescent="0.3">
      <c r="A985" s="1">
        <v>0.6435763888888969</v>
      </c>
      <c r="B985" s="2" t="s">
        <v>33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2.99</v>
      </c>
      <c r="H985" s="2" t="s">
        <v>12</v>
      </c>
    </row>
    <row r="986" spans="1:8" x14ac:dyDescent="0.3">
      <c r="A986" s="1">
        <v>0.64363425925926732</v>
      </c>
      <c r="B986" s="2" t="s">
        <v>33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2.98</v>
      </c>
      <c r="H986" s="2" t="s">
        <v>12</v>
      </c>
    </row>
    <row r="987" spans="1:8" x14ac:dyDescent="0.3">
      <c r="A987" s="1">
        <v>0.64368055555556358</v>
      </c>
      <c r="B987" s="2" t="s">
        <v>33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2.98</v>
      </c>
      <c r="H987" s="2" t="s">
        <v>12</v>
      </c>
    </row>
    <row r="988" spans="1:8" x14ac:dyDescent="0.3">
      <c r="A988" s="1">
        <v>0.643738425925934</v>
      </c>
      <c r="B988" s="2" t="s">
        <v>33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2.95</v>
      </c>
      <c r="H988" s="2" t="s">
        <v>12</v>
      </c>
    </row>
    <row r="989" spans="1:8" x14ac:dyDescent="0.3">
      <c r="A989" s="1">
        <v>0.64378472222223027</v>
      </c>
      <c r="B989" s="2" t="s">
        <v>33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2.78</v>
      </c>
      <c r="H989" s="2" t="s">
        <v>12</v>
      </c>
    </row>
    <row r="990" spans="1:8" x14ac:dyDescent="0.3">
      <c r="A990" s="1">
        <v>0.64384259259260068</v>
      </c>
      <c r="B990" s="2" t="s">
        <v>33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2.96</v>
      </c>
      <c r="H990" s="2" t="s">
        <v>12</v>
      </c>
    </row>
    <row r="991" spans="1:8" x14ac:dyDescent="0.3">
      <c r="A991" s="1">
        <v>0.64388888888889695</v>
      </c>
      <c r="B991" s="2" t="s">
        <v>33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2.97</v>
      </c>
      <c r="H991" s="2" t="s">
        <v>12</v>
      </c>
    </row>
    <row r="992" spans="1:8" x14ac:dyDescent="0.3">
      <c r="A992" s="1">
        <v>0.64394675925926737</v>
      </c>
      <c r="B992" s="2" t="s">
        <v>33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2.96</v>
      </c>
      <c r="H992" s="2" t="s">
        <v>12</v>
      </c>
    </row>
    <row r="993" spans="1:8" x14ac:dyDescent="0.3">
      <c r="A993" s="1">
        <v>0.64399305555556363</v>
      </c>
      <c r="B993" s="2" t="s">
        <v>33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2.97</v>
      </c>
      <c r="H993" s="2" t="s">
        <v>12</v>
      </c>
    </row>
    <row r="994" spans="1:8" x14ac:dyDescent="0.3">
      <c r="A994" s="1">
        <v>0.64405092592593405</v>
      </c>
      <c r="B994" s="2" t="s">
        <v>33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2.96</v>
      </c>
      <c r="H994" s="2" t="s">
        <v>12</v>
      </c>
    </row>
    <row r="995" spans="1:8" x14ac:dyDescent="0.3">
      <c r="A995" s="1">
        <v>0.64409722222223031</v>
      </c>
      <c r="B995" s="2" t="s">
        <v>33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2.95</v>
      </c>
      <c r="H995" s="2" t="s">
        <v>12</v>
      </c>
    </row>
    <row r="996" spans="1:8" x14ac:dyDescent="0.3">
      <c r="A996" s="1">
        <v>0.64415509259260073</v>
      </c>
      <c r="B996" s="2" t="s">
        <v>33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2.99</v>
      </c>
      <c r="H996" s="2" t="s">
        <v>12</v>
      </c>
    </row>
    <row r="997" spans="1:8" x14ac:dyDescent="0.3">
      <c r="A997" s="3">
        <v>0.644201388888897</v>
      </c>
      <c r="B997" s="4" t="s">
        <v>33</v>
      </c>
      <c r="C997" s="4" t="s">
        <v>14</v>
      </c>
      <c r="D997" s="4" t="s">
        <v>9</v>
      </c>
      <c r="E997" s="4" t="s">
        <v>10</v>
      </c>
      <c r="F997" s="4" t="s">
        <v>11</v>
      </c>
      <c r="G997" s="5">
        <v>2.8</v>
      </c>
      <c r="H997" s="4" t="s">
        <v>12</v>
      </c>
    </row>
    <row r="998" spans="1:8" x14ac:dyDescent="0.3">
      <c r="A998" s="1">
        <v>0.64425925925926741</v>
      </c>
      <c r="B998" s="2" t="s">
        <v>33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2.89</v>
      </c>
      <c r="H998" s="2" t="s">
        <v>12</v>
      </c>
    </row>
    <row r="999" spans="1:8" x14ac:dyDescent="0.3">
      <c r="A999" s="1">
        <v>0.64430555555556368</v>
      </c>
      <c r="B999" s="2" t="s">
        <v>33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2.94</v>
      </c>
      <c r="H999" s="2" t="s">
        <v>12</v>
      </c>
    </row>
    <row r="1000" spans="1:8" x14ac:dyDescent="0.3">
      <c r="A1000" s="1">
        <v>0.6443634259259341</v>
      </c>
      <c r="B1000" s="2" t="s">
        <v>33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2.93</v>
      </c>
      <c r="H1000" s="2" t="s">
        <v>12</v>
      </c>
    </row>
    <row r="1001" spans="1:8" x14ac:dyDescent="0.3">
      <c r="A1001" s="1">
        <v>0.64440972222223036</v>
      </c>
      <c r="B1001" s="2" t="s">
        <v>33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2.96</v>
      </c>
      <c r="H1001" s="2" t="s">
        <v>12</v>
      </c>
    </row>
    <row r="1002" spans="1:8" x14ac:dyDescent="0.3">
      <c r="A1002" s="1">
        <v>0.64446759259260078</v>
      </c>
      <c r="B1002" s="2" t="s">
        <v>33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2.94</v>
      </c>
      <c r="H1002" s="2" t="s">
        <v>12</v>
      </c>
    </row>
    <row r="1003" spans="1:8" x14ac:dyDescent="0.3">
      <c r="A1003" s="1">
        <v>0.64451388888889705</v>
      </c>
      <c r="B1003" s="2" t="s">
        <v>33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2.94</v>
      </c>
      <c r="H1003" s="2" t="s">
        <v>12</v>
      </c>
    </row>
    <row r="1004" spans="1:8" x14ac:dyDescent="0.3">
      <c r="A1004" s="1">
        <v>0.64457175925926746</v>
      </c>
      <c r="B1004" s="2" t="s">
        <v>33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2.95</v>
      </c>
      <c r="H1004" s="2" t="s">
        <v>12</v>
      </c>
    </row>
    <row r="1005" spans="1:8" x14ac:dyDescent="0.3">
      <c r="A1005" s="1">
        <v>0.64461805555556373</v>
      </c>
      <c r="B1005" s="2" t="s">
        <v>33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2.95</v>
      </c>
      <c r="H1005" s="2" t="s">
        <v>12</v>
      </c>
    </row>
    <row r="1006" spans="1:8" x14ac:dyDescent="0.3">
      <c r="A1006" s="1">
        <v>0.64467592592593415</v>
      </c>
      <c r="B1006" s="2" t="s">
        <v>33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2.87</v>
      </c>
      <c r="H1006" s="2" t="s">
        <v>12</v>
      </c>
    </row>
    <row r="1007" spans="1:8" x14ac:dyDescent="0.3">
      <c r="A1007" s="1">
        <v>0.64472222222223041</v>
      </c>
      <c r="B1007" s="2" t="s">
        <v>33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2.93</v>
      </c>
      <c r="H1007" s="2" t="s">
        <v>12</v>
      </c>
    </row>
    <row r="1008" spans="1:8" x14ac:dyDescent="0.3">
      <c r="A1008" s="1">
        <v>0.64478009259260083</v>
      </c>
      <c r="B1008" s="2" t="s">
        <v>33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2.84</v>
      </c>
      <c r="H1008" s="2" t="s">
        <v>12</v>
      </c>
    </row>
    <row r="1009" spans="1:8" x14ac:dyDescent="0.3">
      <c r="A1009" s="1">
        <v>0.6448263888888971</v>
      </c>
      <c r="B1009" s="2" t="s">
        <v>33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2.99</v>
      </c>
      <c r="H1009" s="2" t="s">
        <v>12</v>
      </c>
    </row>
    <row r="1010" spans="1:8" x14ac:dyDescent="0.3">
      <c r="A1010" s="1">
        <v>0.64488425925926751</v>
      </c>
      <c r="B1010" s="2" t="s">
        <v>33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2.92</v>
      </c>
      <c r="H1010" s="2" t="s">
        <v>12</v>
      </c>
    </row>
    <row r="1011" spans="1:8" x14ac:dyDescent="0.3">
      <c r="A1011" s="1">
        <v>0.64493055555556378</v>
      </c>
      <c r="B1011" s="2" t="s">
        <v>33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2.98</v>
      </c>
      <c r="H1011" s="2" t="s">
        <v>12</v>
      </c>
    </row>
    <row r="1012" spans="1:8" x14ac:dyDescent="0.3">
      <c r="A1012" s="1">
        <v>0.64498842592593419</v>
      </c>
      <c r="B1012" s="2" t="s">
        <v>33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2.83</v>
      </c>
      <c r="H1012" s="2" t="s">
        <v>12</v>
      </c>
    </row>
    <row r="1013" spans="1:8" x14ac:dyDescent="0.3">
      <c r="A1013" s="1">
        <v>0.64503472222223046</v>
      </c>
      <c r="B1013" s="2" t="s">
        <v>33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2.8</v>
      </c>
      <c r="H1013" s="2" t="s">
        <v>12</v>
      </c>
    </row>
    <row r="1014" spans="1:8" x14ac:dyDescent="0.3">
      <c r="A1014" s="1">
        <v>0.64509259259260088</v>
      </c>
      <c r="B1014" s="2" t="s">
        <v>33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2.97</v>
      </c>
      <c r="H1014" s="2" t="s">
        <v>12</v>
      </c>
    </row>
    <row r="1015" spans="1:8" x14ac:dyDescent="0.3">
      <c r="A1015" s="1">
        <v>0.64513888888889714</v>
      </c>
      <c r="B1015" s="2" t="s">
        <v>33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2.92</v>
      </c>
      <c r="H1015" s="2" t="s">
        <v>12</v>
      </c>
    </row>
    <row r="1016" spans="1:8" x14ac:dyDescent="0.3">
      <c r="A1016" s="1">
        <v>0.64519675925926756</v>
      </c>
      <c r="B1016" s="2" t="s">
        <v>33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2.94</v>
      </c>
      <c r="H1016" s="2" t="s">
        <v>12</v>
      </c>
    </row>
    <row r="1017" spans="1:8" x14ac:dyDescent="0.3">
      <c r="A1017" s="1">
        <v>0.64524305555556383</v>
      </c>
      <c r="B1017" s="2" t="s">
        <v>33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2.92</v>
      </c>
      <c r="H1017" s="2" t="s">
        <v>12</v>
      </c>
    </row>
    <row r="1018" spans="1:8" x14ac:dyDescent="0.3">
      <c r="A1018" s="1">
        <v>0.64530092592593424</v>
      </c>
      <c r="B1018" s="2" t="s">
        <v>33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2.94</v>
      </c>
      <c r="H1018" s="2" t="s">
        <v>12</v>
      </c>
    </row>
    <row r="1019" spans="1:8" x14ac:dyDescent="0.3">
      <c r="A1019" s="1">
        <v>0.64534722222223051</v>
      </c>
      <c r="B1019" s="2" t="s">
        <v>33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2.92</v>
      </c>
      <c r="H1019" s="2" t="s">
        <v>12</v>
      </c>
    </row>
    <row r="1020" spans="1:8" x14ac:dyDescent="0.3">
      <c r="A1020" s="1">
        <v>0.64540509259260093</v>
      </c>
      <c r="B1020" s="2" t="s">
        <v>33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2.93</v>
      </c>
      <c r="H1020" s="2" t="s">
        <v>12</v>
      </c>
    </row>
    <row r="1021" spans="1:8" x14ac:dyDescent="0.3">
      <c r="A1021" s="1">
        <v>0.64545138888889719</v>
      </c>
      <c r="B1021" s="2" t="s">
        <v>33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2.91</v>
      </c>
      <c r="H1021" s="2" t="s">
        <v>12</v>
      </c>
    </row>
    <row r="1022" spans="1:8" x14ac:dyDescent="0.3">
      <c r="A1022" s="1">
        <v>0.64550925925926761</v>
      </c>
      <c r="B1022" s="2" t="s">
        <v>33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2.91</v>
      </c>
      <c r="H1022" s="2" t="s">
        <v>12</v>
      </c>
    </row>
    <row r="1023" spans="1:8" x14ac:dyDescent="0.3">
      <c r="A1023" s="1">
        <v>0.64555555555556388</v>
      </c>
      <c r="B1023" s="2" t="s">
        <v>33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2.92</v>
      </c>
      <c r="H1023" s="2" t="s">
        <v>12</v>
      </c>
    </row>
    <row r="1024" spans="1:8" x14ac:dyDescent="0.3">
      <c r="A1024" s="1">
        <v>0.64561342592593429</v>
      </c>
      <c r="B1024" s="2" t="s">
        <v>33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2.91</v>
      </c>
      <c r="H1024" s="2" t="s">
        <v>12</v>
      </c>
    </row>
    <row r="1025" spans="1:8" x14ac:dyDescent="0.3">
      <c r="A1025" s="1">
        <v>0.64565972222223056</v>
      </c>
      <c r="B1025" s="2" t="s">
        <v>33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2.91</v>
      </c>
      <c r="H1025" s="2" t="s">
        <v>12</v>
      </c>
    </row>
    <row r="1026" spans="1:8" x14ac:dyDescent="0.3">
      <c r="A1026" s="1">
        <v>0.64571759259260098</v>
      </c>
      <c r="B1026" s="2" t="s">
        <v>33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2.91</v>
      </c>
      <c r="H1026" s="2" t="s">
        <v>12</v>
      </c>
    </row>
    <row r="1027" spans="1:8" x14ac:dyDescent="0.3">
      <c r="A1027" s="1">
        <v>0.64576388888889724</v>
      </c>
      <c r="B1027" s="2" t="s">
        <v>33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2.9</v>
      </c>
      <c r="H1027" s="2" t="s">
        <v>12</v>
      </c>
    </row>
    <row r="1028" spans="1:8" x14ac:dyDescent="0.3">
      <c r="A1028" s="1">
        <v>0.64582175925926766</v>
      </c>
      <c r="B1028" s="2" t="s">
        <v>33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2.9</v>
      </c>
      <c r="H1028" s="2" t="s">
        <v>12</v>
      </c>
    </row>
    <row r="1029" spans="1:8" x14ac:dyDescent="0.3">
      <c r="A1029" s="1">
        <v>0.64586805555556392</v>
      </c>
      <c r="B1029" s="2" t="s">
        <v>33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2.91</v>
      </c>
      <c r="H1029" s="2" t="s">
        <v>12</v>
      </c>
    </row>
    <row r="1030" spans="1:8" x14ac:dyDescent="0.3">
      <c r="A1030" s="1">
        <v>0.64592592592593434</v>
      </c>
      <c r="B1030" s="2" t="s">
        <v>33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2.9</v>
      </c>
      <c r="H1030" s="2" t="s">
        <v>12</v>
      </c>
    </row>
    <row r="1031" spans="1:8" x14ac:dyDescent="0.3">
      <c r="A1031" s="1">
        <v>0.64597222222223061</v>
      </c>
      <c r="B1031" s="2" t="s">
        <v>33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2.91</v>
      </c>
      <c r="H1031" s="2" t="s">
        <v>12</v>
      </c>
    </row>
    <row r="1032" spans="1:8" x14ac:dyDescent="0.3">
      <c r="A1032" s="1">
        <v>0.64603009259260102</v>
      </c>
      <c r="B1032" s="2" t="s">
        <v>33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2.92</v>
      </c>
      <c r="H1032" s="2" t="s">
        <v>12</v>
      </c>
    </row>
    <row r="1033" spans="1:8" x14ac:dyDescent="0.3">
      <c r="A1033" s="1">
        <v>0.64607638888889729</v>
      </c>
      <c r="B1033" s="2" t="s">
        <v>33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2.9</v>
      </c>
      <c r="H1033" s="2" t="s">
        <v>12</v>
      </c>
    </row>
    <row r="1034" spans="1:8" x14ac:dyDescent="0.3">
      <c r="A1034" s="1">
        <v>0.64613425925926771</v>
      </c>
      <c r="B1034" s="2" t="s">
        <v>33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2.9</v>
      </c>
      <c r="H1034" s="2" t="s">
        <v>12</v>
      </c>
    </row>
    <row r="1035" spans="1:8" x14ac:dyDescent="0.3">
      <c r="A1035" s="1">
        <v>0.64618055555556397</v>
      </c>
      <c r="B1035" s="2" t="s">
        <v>33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2.91</v>
      </c>
      <c r="H1035" s="2" t="s">
        <v>12</v>
      </c>
    </row>
    <row r="1036" spans="1:8" x14ac:dyDescent="0.3">
      <c r="A1036" s="1">
        <v>0.64623842592593439</v>
      </c>
      <c r="B1036" s="2" t="s">
        <v>33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2.8</v>
      </c>
      <c r="H1036" s="2" t="s">
        <v>12</v>
      </c>
    </row>
    <row r="1037" spans="1:8" x14ac:dyDescent="0.3">
      <c r="A1037" s="1">
        <v>0.64628472222223066</v>
      </c>
      <c r="B1037" s="2" t="s">
        <v>33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2.89</v>
      </c>
      <c r="H1037" s="2" t="s">
        <v>12</v>
      </c>
    </row>
    <row r="1038" spans="1:8" x14ac:dyDescent="0.3">
      <c r="A1038" s="1">
        <v>0.64634259259260107</v>
      </c>
      <c r="B1038" s="2" t="s">
        <v>33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2.88</v>
      </c>
      <c r="H1038" s="2" t="s">
        <v>12</v>
      </c>
    </row>
    <row r="1039" spans="1:8" x14ac:dyDescent="0.3">
      <c r="A1039" s="1">
        <v>0.64638888888889734</v>
      </c>
      <c r="B1039" s="2" t="s">
        <v>33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2.89</v>
      </c>
      <c r="H1039" s="2" t="s">
        <v>12</v>
      </c>
    </row>
    <row r="1040" spans="1:8" x14ac:dyDescent="0.3">
      <c r="A1040" s="1">
        <v>0.64644675925926776</v>
      </c>
      <c r="B1040" s="2" t="s">
        <v>33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2.89</v>
      </c>
      <c r="H1040" s="2" t="s">
        <v>12</v>
      </c>
    </row>
    <row r="1041" spans="1:8" x14ac:dyDescent="0.3">
      <c r="A1041" s="1">
        <v>0.64649305555556402</v>
      </c>
      <c r="B1041" s="2" t="s">
        <v>33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2.88</v>
      </c>
      <c r="H1041" s="2" t="s">
        <v>12</v>
      </c>
    </row>
    <row r="1042" spans="1:8" x14ac:dyDescent="0.3">
      <c r="A1042" s="1">
        <v>0.64655092592593444</v>
      </c>
      <c r="B1042" s="2" t="s">
        <v>33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2.8</v>
      </c>
      <c r="H1042" s="2" t="s">
        <v>12</v>
      </c>
    </row>
    <row r="1043" spans="1:8" x14ac:dyDescent="0.3">
      <c r="A1043" s="1">
        <v>0.64659722222223071</v>
      </c>
      <c r="B1043" s="2" t="s">
        <v>33</v>
      </c>
      <c r="C1043" s="2" t="s">
        <v>14</v>
      </c>
      <c r="D1043" s="2" t="s">
        <v>9</v>
      </c>
      <c r="E1043" s="2" t="s">
        <v>10</v>
      </c>
      <c r="F1043" s="2" t="s">
        <v>11</v>
      </c>
      <c r="G1043">
        <v>2.88</v>
      </c>
      <c r="H1043" s="2" t="s">
        <v>12</v>
      </c>
    </row>
    <row r="1044" spans="1:8" x14ac:dyDescent="0.3">
      <c r="A1044" s="1">
        <v>0.64665509259260112</v>
      </c>
      <c r="B1044" s="2" t="s">
        <v>33</v>
      </c>
      <c r="C1044" s="2" t="s">
        <v>14</v>
      </c>
      <c r="D1044" s="2" t="s">
        <v>9</v>
      </c>
      <c r="E1044" s="2" t="s">
        <v>10</v>
      </c>
      <c r="F1044" s="2" t="s">
        <v>11</v>
      </c>
      <c r="G1044">
        <v>2.85</v>
      </c>
      <c r="H1044" s="2" t="s">
        <v>12</v>
      </c>
    </row>
    <row r="1045" spans="1:8" x14ac:dyDescent="0.3">
      <c r="A1045" s="1">
        <v>0.64670138888889739</v>
      </c>
      <c r="B1045" s="2" t="s">
        <v>33</v>
      </c>
      <c r="C1045" s="2" t="s">
        <v>14</v>
      </c>
      <c r="D1045" s="2" t="s">
        <v>9</v>
      </c>
      <c r="E1045" s="2" t="s">
        <v>10</v>
      </c>
      <c r="F1045" s="2" t="s">
        <v>11</v>
      </c>
      <c r="G1045">
        <v>2.87</v>
      </c>
      <c r="H1045" s="2" t="s">
        <v>12</v>
      </c>
    </row>
    <row r="1046" spans="1:8" x14ac:dyDescent="0.3">
      <c r="A1046" s="1">
        <v>0.6467592592592678</v>
      </c>
      <c r="B1046" s="2" t="s">
        <v>33</v>
      </c>
      <c r="C1046" s="2" t="s">
        <v>14</v>
      </c>
      <c r="D1046" s="2" t="s">
        <v>9</v>
      </c>
      <c r="E1046" s="2" t="s">
        <v>10</v>
      </c>
      <c r="F1046" s="2" t="s">
        <v>11</v>
      </c>
      <c r="G1046">
        <v>2.8</v>
      </c>
      <c r="H1046" s="2" t="s">
        <v>12</v>
      </c>
    </row>
    <row r="1047" spans="1:8" x14ac:dyDescent="0.3">
      <c r="A1047" s="1">
        <v>0.64680555555556407</v>
      </c>
      <c r="B1047" s="2" t="s">
        <v>33</v>
      </c>
      <c r="C1047" s="2" t="s">
        <v>14</v>
      </c>
      <c r="D1047" s="2" t="s">
        <v>9</v>
      </c>
      <c r="E1047" s="2" t="s">
        <v>10</v>
      </c>
      <c r="F1047" s="2" t="s">
        <v>11</v>
      </c>
      <c r="G1047">
        <v>2.88</v>
      </c>
      <c r="H1047" s="2" t="s">
        <v>12</v>
      </c>
    </row>
    <row r="1048" spans="1:8" x14ac:dyDescent="0.3">
      <c r="A1048" s="1">
        <v>0.64686342592593449</v>
      </c>
      <c r="B1048" s="2" t="s">
        <v>33</v>
      </c>
      <c r="C1048" s="2" t="s">
        <v>14</v>
      </c>
      <c r="D1048" s="2" t="s">
        <v>9</v>
      </c>
      <c r="E1048" s="2" t="s">
        <v>10</v>
      </c>
      <c r="F1048" s="2" t="s">
        <v>11</v>
      </c>
      <c r="G1048">
        <v>2.88</v>
      </c>
      <c r="H1048" s="2" t="s">
        <v>12</v>
      </c>
    </row>
    <row r="1049" spans="1:8" x14ac:dyDescent="0.3">
      <c r="A1049" s="1">
        <v>0.64690972222223075</v>
      </c>
      <c r="B1049" s="2" t="s">
        <v>33</v>
      </c>
      <c r="C1049" s="2" t="s">
        <v>14</v>
      </c>
      <c r="D1049" s="2" t="s">
        <v>9</v>
      </c>
      <c r="E1049" s="2" t="s">
        <v>10</v>
      </c>
      <c r="F1049" s="2" t="s">
        <v>11</v>
      </c>
      <c r="G1049">
        <v>2.86</v>
      </c>
      <c r="H1049" s="2" t="s">
        <v>12</v>
      </c>
    </row>
    <row r="1050" spans="1:8" x14ac:dyDescent="0.3">
      <c r="A1050" s="1">
        <v>0.64696759259260117</v>
      </c>
      <c r="B1050" s="2" t="s">
        <v>33</v>
      </c>
      <c r="C1050" s="2" t="s">
        <v>14</v>
      </c>
      <c r="D1050" s="2" t="s">
        <v>9</v>
      </c>
      <c r="E1050" s="2" t="s">
        <v>10</v>
      </c>
      <c r="F1050" s="2" t="s">
        <v>11</v>
      </c>
      <c r="G1050">
        <v>2.86</v>
      </c>
      <c r="H1050" s="2" t="s">
        <v>12</v>
      </c>
    </row>
    <row r="1051" spans="1:8" x14ac:dyDescent="0.3">
      <c r="A1051" s="1">
        <v>0.64701388888889744</v>
      </c>
      <c r="B1051" s="2" t="s">
        <v>33</v>
      </c>
      <c r="C1051" s="2" t="s">
        <v>14</v>
      </c>
      <c r="D1051" s="2" t="s">
        <v>9</v>
      </c>
      <c r="E1051" s="2" t="s">
        <v>10</v>
      </c>
      <c r="F1051" s="2" t="s">
        <v>11</v>
      </c>
      <c r="G1051">
        <v>2.86</v>
      </c>
      <c r="H1051" s="2" t="s">
        <v>12</v>
      </c>
    </row>
    <row r="1052" spans="1:8" x14ac:dyDescent="0.3">
      <c r="A1052" s="1">
        <v>0.64707175925926785</v>
      </c>
      <c r="B1052" s="2" t="s">
        <v>33</v>
      </c>
      <c r="C1052" s="2" t="s">
        <v>14</v>
      </c>
      <c r="D1052" s="2" t="s">
        <v>9</v>
      </c>
      <c r="E1052" s="2" t="s">
        <v>10</v>
      </c>
      <c r="F1052" s="2" t="s">
        <v>11</v>
      </c>
      <c r="G1052">
        <v>2.86</v>
      </c>
      <c r="H1052" s="2" t="s">
        <v>12</v>
      </c>
    </row>
    <row r="1053" spans="1:8" x14ac:dyDescent="0.3">
      <c r="A1053" s="1">
        <v>0.64711805555556412</v>
      </c>
      <c r="B1053" s="2" t="s">
        <v>33</v>
      </c>
      <c r="C1053" s="2" t="s">
        <v>14</v>
      </c>
      <c r="D1053" s="2" t="s">
        <v>9</v>
      </c>
      <c r="E1053" s="2" t="s">
        <v>10</v>
      </c>
      <c r="F1053" s="2" t="s">
        <v>11</v>
      </c>
      <c r="G1053">
        <v>2.85</v>
      </c>
      <c r="H1053" s="2" t="s">
        <v>12</v>
      </c>
    </row>
    <row r="1054" spans="1:8" x14ac:dyDescent="0.3">
      <c r="A1054" s="1">
        <v>0.64717592592593454</v>
      </c>
      <c r="B1054" s="2" t="s">
        <v>33</v>
      </c>
      <c r="C1054" s="2" t="s">
        <v>14</v>
      </c>
      <c r="D1054" s="2" t="s">
        <v>9</v>
      </c>
      <c r="E1054" s="2" t="s">
        <v>10</v>
      </c>
      <c r="F1054" s="2" t="s">
        <v>11</v>
      </c>
      <c r="G1054">
        <v>2.8</v>
      </c>
      <c r="H1054" s="2" t="s">
        <v>12</v>
      </c>
    </row>
    <row r="1055" spans="1:8" x14ac:dyDescent="0.3">
      <c r="A1055" s="1">
        <v>0.6472222222222308</v>
      </c>
      <c r="B1055" s="2" t="s">
        <v>33</v>
      </c>
      <c r="C1055" s="2" t="s">
        <v>14</v>
      </c>
      <c r="D1055" s="2" t="s">
        <v>9</v>
      </c>
      <c r="E1055" s="2" t="s">
        <v>10</v>
      </c>
      <c r="F1055" s="2" t="s">
        <v>11</v>
      </c>
      <c r="G1055">
        <v>2.86</v>
      </c>
      <c r="H1055" s="2" t="s">
        <v>12</v>
      </c>
    </row>
    <row r="1056" spans="1:8" x14ac:dyDescent="0.3">
      <c r="A1056" s="1">
        <v>0.64728009259260122</v>
      </c>
      <c r="B1056" s="2" t="s">
        <v>33</v>
      </c>
      <c r="C1056" s="2" t="s">
        <v>14</v>
      </c>
      <c r="D1056" s="2" t="s">
        <v>9</v>
      </c>
      <c r="E1056" s="2" t="s">
        <v>10</v>
      </c>
      <c r="F1056" s="2" t="s">
        <v>11</v>
      </c>
      <c r="G1056">
        <v>2.86</v>
      </c>
      <c r="H1056" s="2" t="s">
        <v>12</v>
      </c>
    </row>
    <row r="1057" spans="1:8" x14ac:dyDescent="0.3">
      <c r="A1057" s="1">
        <v>0.64732638888889749</v>
      </c>
      <c r="B1057" s="2" t="s">
        <v>33</v>
      </c>
      <c r="C1057" s="2" t="s">
        <v>14</v>
      </c>
      <c r="D1057" s="2" t="s">
        <v>9</v>
      </c>
      <c r="E1057" s="2" t="s">
        <v>10</v>
      </c>
      <c r="F1057" s="2" t="s">
        <v>11</v>
      </c>
      <c r="G1057">
        <v>2.84</v>
      </c>
      <c r="H1057" s="2" t="s">
        <v>12</v>
      </c>
    </row>
    <row r="1058" spans="1:8" x14ac:dyDescent="0.3">
      <c r="A1058" s="1">
        <v>0.6473842592592679</v>
      </c>
      <c r="B1058" s="2" t="s">
        <v>33</v>
      </c>
      <c r="C1058" s="2" t="s">
        <v>14</v>
      </c>
      <c r="D1058" s="2" t="s">
        <v>9</v>
      </c>
      <c r="E1058" s="2" t="s">
        <v>10</v>
      </c>
      <c r="F1058" s="2" t="s">
        <v>11</v>
      </c>
      <c r="G1058">
        <v>2.84</v>
      </c>
      <c r="H1058" s="2" t="s">
        <v>12</v>
      </c>
    </row>
    <row r="1059" spans="1:8" x14ac:dyDescent="0.3">
      <c r="A1059" s="1">
        <v>0.64743055555556417</v>
      </c>
      <c r="B1059" s="2" t="s">
        <v>33</v>
      </c>
      <c r="C1059" s="2" t="s">
        <v>14</v>
      </c>
      <c r="D1059" s="2" t="s">
        <v>9</v>
      </c>
      <c r="E1059" s="2" t="s">
        <v>10</v>
      </c>
      <c r="F1059" s="2" t="s">
        <v>11</v>
      </c>
      <c r="G1059">
        <v>2.85</v>
      </c>
      <c r="H1059" s="2" t="s">
        <v>12</v>
      </c>
    </row>
    <row r="1060" spans="1:8" x14ac:dyDescent="0.3">
      <c r="A1060" s="1">
        <v>0.64748842592593459</v>
      </c>
      <c r="B1060" s="2" t="s">
        <v>33</v>
      </c>
      <c r="C1060" s="2" t="s">
        <v>14</v>
      </c>
      <c r="D1060" s="2" t="s">
        <v>9</v>
      </c>
      <c r="E1060" s="2" t="s">
        <v>10</v>
      </c>
      <c r="F1060" s="2" t="s">
        <v>11</v>
      </c>
      <c r="G1060">
        <v>2.85</v>
      </c>
      <c r="H1060" s="2" t="s">
        <v>12</v>
      </c>
    </row>
    <row r="1061" spans="1:8" x14ac:dyDescent="0.3">
      <c r="A1061" s="1">
        <v>0.64753472222223085</v>
      </c>
      <c r="B1061" s="2" t="s">
        <v>33</v>
      </c>
      <c r="C1061" s="2" t="s">
        <v>14</v>
      </c>
      <c r="D1061" s="2" t="s">
        <v>9</v>
      </c>
      <c r="E1061" s="2" t="s">
        <v>10</v>
      </c>
      <c r="F1061" s="2" t="s">
        <v>11</v>
      </c>
      <c r="G1061">
        <v>2.83</v>
      </c>
      <c r="H1061" s="2" t="s">
        <v>12</v>
      </c>
    </row>
    <row r="1062" spans="1:8" x14ac:dyDescent="0.3">
      <c r="A1062" s="1">
        <v>0.64759259259260127</v>
      </c>
      <c r="B1062" s="2" t="s">
        <v>33</v>
      </c>
      <c r="C1062" s="2" t="s">
        <v>14</v>
      </c>
      <c r="D1062" s="2" t="s">
        <v>9</v>
      </c>
      <c r="E1062" s="2" t="s">
        <v>10</v>
      </c>
      <c r="F1062" s="2" t="s">
        <v>11</v>
      </c>
      <c r="G1062">
        <v>2.83</v>
      </c>
      <c r="H1062" s="2" t="s">
        <v>12</v>
      </c>
    </row>
    <row r="1063" spans="1:8" x14ac:dyDescent="0.3">
      <c r="A1063" s="1">
        <v>0.64763888888889753</v>
      </c>
      <c r="B1063" s="2" t="s">
        <v>33</v>
      </c>
      <c r="C1063" s="2" t="s">
        <v>14</v>
      </c>
      <c r="D1063" s="2" t="s">
        <v>9</v>
      </c>
      <c r="E1063" s="2" t="s">
        <v>10</v>
      </c>
      <c r="F1063" s="2" t="s">
        <v>11</v>
      </c>
      <c r="G1063">
        <v>2.84</v>
      </c>
      <c r="H1063" s="2" t="s">
        <v>12</v>
      </c>
    </row>
    <row r="1064" spans="1:8" x14ac:dyDescent="0.3">
      <c r="A1064" s="1">
        <v>0.64769675925926795</v>
      </c>
      <c r="B1064" s="2" t="s">
        <v>33</v>
      </c>
      <c r="C1064" s="2" t="s">
        <v>14</v>
      </c>
      <c r="D1064" s="2" t="s">
        <v>9</v>
      </c>
      <c r="E1064" s="2" t="s">
        <v>10</v>
      </c>
      <c r="F1064" s="2" t="s">
        <v>11</v>
      </c>
      <c r="G1064">
        <v>2.84</v>
      </c>
      <c r="H1064" s="2" t="s">
        <v>12</v>
      </c>
    </row>
    <row r="1065" spans="1:8" x14ac:dyDescent="0.3">
      <c r="A1065" s="1">
        <v>0.64774305555556422</v>
      </c>
      <c r="B1065" s="2" t="s">
        <v>33</v>
      </c>
      <c r="C1065" s="2" t="s">
        <v>14</v>
      </c>
      <c r="D1065" s="2" t="s">
        <v>9</v>
      </c>
      <c r="E1065" s="2" t="s">
        <v>10</v>
      </c>
      <c r="F1065" s="2" t="s">
        <v>11</v>
      </c>
      <c r="G1065">
        <v>2.82</v>
      </c>
      <c r="H1065" s="2" t="s">
        <v>12</v>
      </c>
    </row>
    <row r="1066" spans="1:8" x14ac:dyDescent="0.3">
      <c r="A1066" s="1">
        <v>0.64780092592593463</v>
      </c>
      <c r="B1066" s="2" t="s">
        <v>33</v>
      </c>
      <c r="C1066" s="2" t="s">
        <v>14</v>
      </c>
      <c r="D1066" s="2" t="s">
        <v>9</v>
      </c>
      <c r="E1066" s="2" t="s">
        <v>10</v>
      </c>
      <c r="F1066" s="2" t="s">
        <v>11</v>
      </c>
      <c r="G1066">
        <v>2.82</v>
      </c>
      <c r="H1066" s="2" t="s">
        <v>12</v>
      </c>
    </row>
    <row r="1067" spans="1:8" x14ac:dyDescent="0.3">
      <c r="A1067" s="1">
        <v>0.6478472222222309</v>
      </c>
      <c r="B1067" s="2" t="s">
        <v>33</v>
      </c>
      <c r="C1067" s="2" t="s">
        <v>14</v>
      </c>
      <c r="D1067" s="2" t="s">
        <v>9</v>
      </c>
      <c r="E1067" s="2" t="s">
        <v>10</v>
      </c>
      <c r="F1067" s="2" t="s">
        <v>11</v>
      </c>
      <c r="G1067">
        <v>2.8</v>
      </c>
      <c r="H1067" s="2" t="s">
        <v>12</v>
      </c>
    </row>
    <row r="1068" spans="1:8" x14ac:dyDescent="0.3">
      <c r="A1068" s="1">
        <v>0.64790509259260132</v>
      </c>
      <c r="B1068" s="2" t="s">
        <v>33</v>
      </c>
      <c r="C1068" s="2" t="s">
        <v>14</v>
      </c>
      <c r="D1068" s="2" t="s">
        <v>9</v>
      </c>
      <c r="E1068" s="2" t="s">
        <v>10</v>
      </c>
      <c r="F1068" s="2" t="s">
        <v>11</v>
      </c>
      <c r="G1068">
        <v>2.83</v>
      </c>
      <c r="H1068" s="2" t="s">
        <v>12</v>
      </c>
    </row>
    <row r="1069" spans="1:8" x14ac:dyDescent="0.3">
      <c r="A1069" s="1">
        <v>0.64795138888889758</v>
      </c>
      <c r="B1069" s="2" t="s">
        <v>33</v>
      </c>
      <c r="C1069" s="2" t="s">
        <v>14</v>
      </c>
      <c r="D1069" s="2" t="s">
        <v>9</v>
      </c>
      <c r="E1069" s="2" t="s">
        <v>10</v>
      </c>
      <c r="F1069" s="2" t="s">
        <v>11</v>
      </c>
      <c r="G1069">
        <v>2.8</v>
      </c>
      <c r="H1069" s="2" t="s">
        <v>12</v>
      </c>
    </row>
    <row r="1070" spans="1:8" x14ac:dyDescent="0.3">
      <c r="A1070" s="1">
        <v>0.648009259259268</v>
      </c>
      <c r="B1070" s="2" t="s">
        <v>33</v>
      </c>
      <c r="C1070" s="2" t="s">
        <v>14</v>
      </c>
      <c r="D1070" s="2" t="s">
        <v>9</v>
      </c>
      <c r="E1070" s="2" t="s">
        <v>10</v>
      </c>
      <c r="F1070" s="2" t="s">
        <v>11</v>
      </c>
      <c r="G1070">
        <v>2.82</v>
      </c>
      <c r="H1070" s="2" t="s">
        <v>12</v>
      </c>
    </row>
    <row r="1071" spans="1:8" x14ac:dyDescent="0.3">
      <c r="A1071" s="1">
        <v>0.64805555555556427</v>
      </c>
      <c r="B1071" s="2" t="s">
        <v>33</v>
      </c>
      <c r="C1071" s="2" t="s">
        <v>14</v>
      </c>
      <c r="D1071" s="2" t="s">
        <v>9</v>
      </c>
      <c r="E1071" s="2" t="s">
        <v>10</v>
      </c>
      <c r="F1071" s="2" t="s">
        <v>11</v>
      </c>
      <c r="G1071">
        <v>2.83</v>
      </c>
      <c r="H1071" s="2" t="s">
        <v>12</v>
      </c>
    </row>
    <row r="1072" spans="1:8" x14ac:dyDescent="0.3">
      <c r="A1072" s="1">
        <v>0.64811342592593468</v>
      </c>
      <c r="B1072" s="2" t="s">
        <v>33</v>
      </c>
      <c r="C1072" s="2" t="s">
        <v>14</v>
      </c>
      <c r="D1072" s="2" t="s">
        <v>9</v>
      </c>
      <c r="E1072" s="2" t="s">
        <v>10</v>
      </c>
      <c r="F1072" s="2" t="s">
        <v>11</v>
      </c>
      <c r="G1072">
        <v>2.82</v>
      </c>
      <c r="H1072" s="2" t="s">
        <v>12</v>
      </c>
    </row>
    <row r="1073" spans="1:8" x14ac:dyDescent="0.3">
      <c r="A1073" s="1">
        <v>0.64815972222223095</v>
      </c>
      <c r="B1073" s="2" t="s">
        <v>33</v>
      </c>
      <c r="C1073" s="2" t="s">
        <v>14</v>
      </c>
      <c r="D1073" s="2" t="s">
        <v>9</v>
      </c>
      <c r="E1073" s="2" t="s">
        <v>10</v>
      </c>
      <c r="F1073" s="2" t="s">
        <v>11</v>
      </c>
      <c r="G1073">
        <v>2.8</v>
      </c>
      <c r="H1073" s="2" t="s">
        <v>12</v>
      </c>
    </row>
    <row r="1074" spans="1:8" x14ac:dyDescent="0.3">
      <c r="A1074" s="1">
        <v>0.64821759259260137</v>
      </c>
      <c r="B1074" s="2" t="s">
        <v>33</v>
      </c>
      <c r="C1074" s="2" t="s">
        <v>14</v>
      </c>
      <c r="D1074" s="2" t="s">
        <v>9</v>
      </c>
      <c r="E1074" s="2" t="s">
        <v>10</v>
      </c>
      <c r="F1074" s="2" t="s">
        <v>11</v>
      </c>
      <c r="G1074">
        <v>2.81</v>
      </c>
      <c r="H1074" s="2" t="s">
        <v>12</v>
      </c>
    </row>
    <row r="1075" spans="1:8" x14ac:dyDescent="0.3">
      <c r="A1075" s="1">
        <v>0.64826388888889763</v>
      </c>
      <c r="B1075" s="2" t="s">
        <v>33</v>
      </c>
      <c r="C1075" s="2" t="s">
        <v>14</v>
      </c>
      <c r="D1075" s="2" t="s">
        <v>9</v>
      </c>
      <c r="E1075" s="2" t="s">
        <v>10</v>
      </c>
      <c r="F1075" s="2" t="s">
        <v>11</v>
      </c>
      <c r="G1075">
        <v>2.81</v>
      </c>
      <c r="H1075" s="2" t="s">
        <v>12</v>
      </c>
    </row>
    <row r="1076" spans="1:8" x14ac:dyDescent="0.3">
      <c r="A1076" s="1">
        <v>0.64832175925926805</v>
      </c>
      <c r="B1076" s="2" t="s">
        <v>33</v>
      </c>
      <c r="C1076" s="2" t="s">
        <v>14</v>
      </c>
      <c r="D1076" s="2" t="s">
        <v>9</v>
      </c>
      <c r="E1076" s="2" t="s">
        <v>10</v>
      </c>
      <c r="F1076" s="2" t="s">
        <v>11</v>
      </c>
      <c r="G1076">
        <v>2.89</v>
      </c>
      <c r="H1076" s="2" t="s">
        <v>12</v>
      </c>
    </row>
    <row r="1077" spans="1:8" x14ac:dyDescent="0.3">
      <c r="A1077" s="1">
        <v>0.64836805555556432</v>
      </c>
      <c r="B1077" s="2" t="s">
        <v>33</v>
      </c>
      <c r="C1077" s="2" t="s">
        <v>14</v>
      </c>
      <c r="D1077" s="2" t="s">
        <v>9</v>
      </c>
      <c r="E1077" s="2" t="s">
        <v>10</v>
      </c>
      <c r="F1077" s="2" t="s">
        <v>11</v>
      </c>
      <c r="G1077">
        <v>2.8</v>
      </c>
      <c r="H1077" s="2" t="s">
        <v>12</v>
      </c>
    </row>
    <row r="1078" spans="1:8" x14ac:dyDescent="0.3">
      <c r="A1078" s="1">
        <v>0.64842592592593473</v>
      </c>
      <c r="B1078" s="2" t="s">
        <v>33</v>
      </c>
      <c r="C1078" s="2" t="s">
        <v>14</v>
      </c>
      <c r="D1078" s="2" t="s">
        <v>9</v>
      </c>
      <c r="E1078" s="2" t="s">
        <v>10</v>
      </c>
      <c r="F1078" s="2" t="s">
        <v>11</v>
      </c>
      <c r="G1078">
        <v>2.88</v>
      </c>
      <c r="H1078" s="2" t="s">
        <v>12</v>
      </c>
    </row>
    <row r="1079" spans="1:8" x14ac:dyDescent="0.3">
      <c r="A1079" s="1">
        <v>0.648472222222231</v>
      </c>
      <c r="B1079" s="2" t="s">
        <v>33</v>
      </c>
      <c r="C1079" s="2" t="s">
        <v>14</v>
      </c>
      <c r="D1079" s="2" t="s">
        <v>9</v>
      </c>
      <c r="E1079" s="2" t="s">
        <v>10</v>
      </c>
      <c r="F1079" s="2" t="s">
        <v>11</v>
      </c>
      <c r="G1079">
        <v>2.81</v>
      </c>
      <c r="H1079" s="2" t="s">
        <v>12</v>
      </c>
    </row>
    <row r="1080" spans="1:8" x14ac:dyDescent="0.3">
      <c r="A1080" s="1">
        <v>0.64853009259260141</v>
      </c>
      <c r="B1080" s="2" t="s">
        <v>33</v>
      </c>
      <c r="C1080" s="2" t="s">
        <v>14</v>
      </c>
      <c r="D1080" s="2" t="s">
        <v>9</v>
      </c>
      <c r="E1080" s="2" t="s">
        <v>10</v>
      </c>
      <c r="F1080" s="2" t="s">
        <v>11</v>
      </c>
      <c r="G1080">
        <v>2.86</v>
      </c>
      <c r="H1080" s="2" t="s">
        <v>12</v>
      </c>
    </row>
    <row r="1081" spans="1:8" x14ac:dyDescent="0.3">
      <c r="A1081" s="1">
        <v>0.64857638888889768</v>
      </c>
      <c r="B1081" s="2" t="s">
        <v>33</v>
      </c>
      <c r="C1081" s="2" t="s">
        <v>14</v>
      </c>
      <c r="D1081" s="2" t="s">
        <v>9</v>
      </c>
      <c r="E1081" s="2" t="s">
        <v>10</v>
      </c>
      <c r="F1081" s="2" t="s">
        <v>11</v>
      </c>
      <c r="G1081">
        <v>2.78</v>
      </c>
      <c r="H1081" s="2" t="s">
        <v>12</v>
      </c>
    </row>
    <row r="1082" spans="1:8" x14ac:dyDescent="0.3">
      <c r="A1082" s="1">
        <v>0.6486342592592681</v>
      </c>
      <c r="B1082" s="2" t="s">
        <v>33</v>
      </c>
      <c r="C1082" s="2" t="s">
        <v>14</v>
      </c>
      <c r="D1082" s="2" t="s">
        <v>9</v>
      </c>
      <c r="E1082" s="2" t="s">
        <v>10</v>
      </c>
      <c r="F1082" s="2" t="s">
        <v>11</v>
      </c>
      <c r="G1082">
        <v>2.81</v>
      </c>
      <c r="H1082" s="2" t="s">
        <v>12</v>
      </c>
    </row>
    <row r="1083" spans="1:8" x14ac:dyDescent="0.3">
      <c r="A1083" s="1">
        <v>0.64868055555556436</v>
      </c>
      <c r="B1083" s="2" t="s">
        <v>33</v>
      </c>
      <c r="C1083" s="2" t="s">
        <v>14</v>
      </c>
      <c r="D1083" s="2" t="s">
        <v>9</v>
      </c>
      <c r="E1083" s="2" t="s">
        <v>10</v>
      </c>
      <c r="F1083" s="2" t="s">
        <v>11</v>
      </c>
      <c r="G1083">
        <v>2.79</v>
      </c>
      <c r="H1083" s="2" t="s">
        <v>12</v>
      </c>
    </row>
    <row r="4698" spans="10:10" x14ac:dyDescent="0.3">
      <c r="J4698"/>
    </row>
    <row r="4722" spans="17:41" x14ac:dyDescent="0.3">
      <c r="Q4722" s="1"/>
      <c r="Y4722" s="1"/>
      <c r="AG4722" s="1"/>
      <c r="AO4722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E460-49A3-45A0-A880-762F3E83A76F}">
  <dimension ref="A1:XFC4825"/>
  <sheetViews>
    <sheetView topLeftCell="D1" zoomScaleNormal="100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9" bestFit="1" customWidth="1"/>
    <col min="11" max="11" width="11.5546875" customWidth="1"/>
    <col min="12" max="12" width="12.109375" bestFit="1" customWidth="1"/>
  </cols>
  <sheetData>
    <row r="1" spans="1:7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15</v>
      </c>
      <c r="K1" s="6" t="s">
        <v>16</v>
      </c>
      <c r="L1" s="6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79" x14ac:dyDescent="0.3">
      <c r="A2" s="1">
        <v>0.59604166666666669</v>
      </c>
      <c r="B2" s="2" t="s">
        <v>34</v>
      </c>
      <c r="C2" s="2" t="s">
        <v>13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  <c r="J2" s="8">
        <f>calculoesp4!F2</f>
        <v>3.61</v>
      </c>
      <c r="K2" s="6">
        <f>calculoesp4!G2</f>
        <v>1</v>
      </c>
      <c r="L2" s="9">
        <f>calculoesp4!H2</f>
        <v>9.1827364554637281E-4</v>
      </c>
      <c r="N2" s="41"/>
      <c r="O2" s="42"/>
      <c r="Q2" s="43"/>
      <c r="R2" s="43"/>
      <c r="T2" s="8"/>
      <c r="U2" s="8" t="s">
        <v>58</v>
      </c>
      <c r="V2" s="8" t="s">
        <v>59</v>
      </c>
      <c r="W2" s="8" t="s">
        <v>60</v>
      </c>
    </row>
    <row r="3" spans="1:79" x14ac:dyDescent="0.3">
      <c r="A3" s="1">
        <v>0.59608796296296296</v>
      </c>
      <c r="B3" s="2" t="s">
        <v>34</v>
      </c>
      <c r="C3" s="2" t="s">
        <v>13</v>
      </c>
      <c r="D3" s="2" t="s">
        <v>9</v>
      </c>
      <c r="E3" s="2" t="s">
        <v>10</v>
      </c>
      <c r="F3" s="2" t="s">
        <v>11</v>
      </c>
      <c r="G3">
        <v>3.47</v>
      </c>
      <c r="H3" s="2" t="s">
        <v>12</v>
      </c>
      <c r="J3" s="8">
        <f>calculoesp4!F3</f>
        <v>3.6</v>
      </c>
      <c r="K3" s="7">
        <f>calculoesp4!G3</f>
        <v>1</v>
      </c>
      <c r="L3" s="9">
        <f>calculoesp4!H3</f>
        <v>9.1827364554637281E-4</v>
      </c>
      <c r="N3" s="10" t="s">
        <v>40</v>
      </c>
      <c r="O3" s="11">
        <f>calculoesp4!S3/calculoesp4!S8</f>
        <v>0.9538461538461539</v>
      </c>
      <c r="Q3" s="43"/>
      <c r="R3" s="43"/>
      <c r="T3" s="8" t="s">
        <v>58</v>
      </c>
      <c r="U3" s="10">
        <f>O3</f>
        <v>0.9538461538461539</v>
      </c>
      <c r="V3" s="12">
        <f>O7</f>
        <v>0.19801980198019803</v>
      </c>
      <c r="W3" s="13">
        <f>O11</f>
        <v>0</v>
      </c>
      <c r="Y3" s="14"/>
    </row>
    <row r="4" spans="1:79" x14ac:dyDescent="0.3">
      <c r="A4" s="1">
        <v>0.59614583333333326</v>
      </c>
      <c r="B4" s="2" t="s">
        <v>34</v>
      </c>
      <c r="C4" s="2" t="s">
        <v>13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8">
        <f>calculoesp4!F4</f>
        <v>3.59</v>
      </c>
      <c r="K4" s="7">
        <f>calculoesp4!G4</f>
        <v>6</v>
      </c>
      <c r="L4" s="9">
        <f>calculoesp4!H4</f>
        <v>5.5096418732782371E-3</v>
      </c>
      <c r="N4" s="10" t="s">
        <v>41</v>
      </c>
      <c r="O4" s="15">
        <f>calculoesp4!S5/calculoesp4!S8</f>
        <v>4.6153846153846156E-2</v>
      </c>
      <c r="Q4" s="8" t="s">
        <v>58</v>
      </c>
      <c r="R4" s="16">
        <f>SUM(L2:L41)</f>
        <v>0.22222222222222221</v>
      </c>
      <c r="T4" s="8" t="s">
        <v>59</v>
      </c>
      <c r="U4" s="10">
        <f>O4</f>
        <v>4.6153846153846156E-2</v>
      </c>
      <c r="V4" s="12">
        <f>O8</f>
        <v>0.79757975797579761</v>
      </c>
      <c r="W4" s="13">
        <f>O12</f>
        <v>0.85087719298245612</v>
      </c>
    </row>
    <row r="5" spans="1:79" x14ac:dyDescent="0.3">
      <c r="A5" s="1">
        <v>0.59619212962962964</v>
      </c>
      <c r="B5" s="2" t="s">
        <v>34</v>
      </c>
      <c r="C5" s="2" t="s">
        <v>13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8">
        <f>calculoesp4!F5</f>
        <v>3.58</v>
      </c>
      <c r="K5" s="7">
        <f>calculoesp4!G5</f>
        <v>6</v>
      </c>
      <c r="L5" s="9">
        <f>calculoesp4!H5</f>
        <v>5.5096418732782371E-3</v>
      </c>
      <c r="N5" s="10" t="s">
        <v>52</v>
      </c>
      <c r="O5" s="17">
        <f>calculoesp4!S7/calculoesp4!S8</f>
        <v>0</v>
      </c>
      <c r="Q5" s="8" t="s">
        <v>59</v>
      </c>
      <c r="R5" s="16">
        <f>SUM(L42:L81)</f>
        <v>0.75757575757575801</v>
      </c>
      <c r="T5" s="8" t="s">
        <v>60</v>
      </c>
      <c r="U5" s="10">
        <f>O5</f>
        <v>0</v>
      </c>
      <c r="V5" s="12">
        <f>O9</f>
        <v>4.4004400440044002E-3</v>
      </c>
      <c r="W5" s="13">
        <f>O13</f>
        <v>0.14912280701754385</v>
      </c>
    </row>
    <row r="6" spans="1:79" x14ac:dyDescent="0.3">
      <c r="A6" s="1">
        <v>0.59625000000000006</v>
      </c>
      <c r="B6" s="2" t="s">
        <v>34</v>
      </c>
      <c r="C6" s="2" t="s">
        <v>13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8">
        <f>calculoesp4!F6</f>
        <v>3.57</v>
      </c>
      <c r="K6" s="7">
        <f>calculoesp4!G6</f>
        <v>4</v>
      </c>
      <c r="L6" s="9">
        <f>calculoesp4!H6</f>
        <v>3.6730945821854912E-3</v>
      </c>
      <c r="N6" s="8"/>
      <c r="O6" s="18">
        <f>SUM(O3:O5)</f>
        <v>1</v>
      </c>
      <c r="Q6" s="8" t="s">
        <v>60</v>
      </c>
      <c r="R6" s="16">
        <f>SUM(L82:L85)</f>
        <v>1.928374655647383E-2</v>
      </c>
      <c r="U6" s="19">
        <f>SUM(U3:U5)</f>
        <v>1</v>
      </c>
      <c r="V6" s="19">
        <f>SUM(V3:V5)</f>
        <v>1</v>
      </c>
      <c r="W6" s="19">
        <f>SUM(W3:W5)</f>
        <v>1</v>
      </c>
    </row>
    <row r="7" spans="1:79" x14ac:dyDescent="0.3">
      <c r="A7" s="1">
        <v>0.59629629629629632</v>
      </c>
      <c r="B7" s="2" t="s">
        <v>34</v>
      </c>
      <c r="C7" s="2" t="s">
        <v>13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8">
        <f>calculoesp4!F7</f>
        <v>3.56</v>
      </c>
      <c r="K7" s="7">
        <f>calculoesp4!G7</f>
        <v>4</v>
      </c>
      <c r="L7" s="9">
        <f>calculoesp4!H7</f>
        <v>3.6730945821854912E-3</v>
      </c>
      <c r="N7" s="12" t="s">
        <v>42</v>
      </c>
      <c r="O7" s="20">
        <f>calculoesp4!T3/calculoesp4!T8</f>
        <v>0.19801980198019803</v>
      </c>
      <c r="R7" s="21">
        <f>SUM(R4:R6)</f>
        <v>0.99908172635445402</v>
      </c>
    </row>
    <row r="8" spans="1:79" x14ac:dyDescent="0.3">
      <c r="A8" s="1">
        <v>0.59635416666666663</v>
      </c>
      <c r="B8" s="2" t="s">
        <v>34</v>
      </c>
      <c r="C8" s="2" t="s">
        <v>13</v>
      </c>
      <c r="D8" s="2" t="s">
        <v>9</v>
      </c>
      <c r="E8" s="2" t="s">
        <v>10</v>
      </c>
      <c r="F8" s="2" t="s">
        <v>11</v>
      </c>
      <c r="G8">
        <v>3.59</v>
      </c>
      <c r="H8" s="2" t="s">
        <v>12</v>
      </c>
      <c r="J8" s="8">
        <f>calculoesp4!F8</f>
        <v>3.55</v>
      </c>
      <c r="K8" s="7">
        <f>calculoesp4!G8</f>
        <v>4</v>
      </c>
      <c r="L8" s="9">
        <f>calculoesp4!H8</f>
        <v>3.6730945821854912E-3</v>
      </c>
      <c r="N8" s="12" t="s">
        <v>43</v>
      </c>
      <c r="O8" s="22">
        <f>calculoesp4!T5/calculoesp4!T8</f>
        <v>0.79757975797579761</v>
      </c>
      <c r="Y8" s="23"/>
    </row>
    <row r="9" spans="1:79" x14ac:dyDescent="0.3">
      <c r="A9" s="1">
        <v>0.59640046296296301</v>
      </c>
      <c r="B9" s="2" t="s">
        <v>34</v>
      </c>
      <c r="C9" s="2" t="s">
        <v>13</v>
      </c>
      <c r="D9" s="2" t="s">
        <v>9</v>
      </c>
      <c r="E9" s="2" t="s">
        <v>10</v>
      </c>
      <c r="F9" s="2" t="s">
        <v>11</v>
      </c>
      <c r="G9">
        <v>3.59</v>
      </c>
      <c r="H9" s="2" t="s">
        <v>12</v>
      </c>
      <c r="J9" s="8">
        <f>calculoesp4!F9</f>
        <v>3.54</v>
      </c>
      <c r="K9" s="7">
        <f>calculoesp4!G9</f>
        <v>1</v>
      </c>
      <c r="L9" s="9">
        <f>calculoesp4!H9</f>
        <v>9.1827364554637281E-4</v>
      </c>
      <c r="N9" s="12" t="s">
        <v>53</v>
      </c>
      <c r="O9" s="22">
        <f>calculoesp4!T7/calculoesp4!T8</f>
        <v>4.4004400440044002E-3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79" x14ac:dyDescent="0.3">
      <c r="A10" s="1">
        <v>0.59645833333333342</v>
      </c>
      <c r="B10" s="2" t="s">
        <v>34</v>
      </c>
      <c r="C10" s="2" t="s">
        <v>13</v>
      </c>
      <c r="D10" s="2" t="s">
        <v>9</v>
      </c>
      <c r="E10" s="2" t="s">
        <v>10</v>
      </c>
      <c r="F10" s="2" t="s">
        <v>11</v>
      </c>
      <c r="G10">
        <v>3.6</v>
      </c>
      <c r="H10" s="2" t="s">
        <v>12</v>
      </c>
      <c r="J10" s="8">
        <f>calculoesp4!F10</f>
        <v>3.53</v>
      </c>
      <c r="K10" s="7">
        <f>calculoesp4!G10</f>
        <v>3</v>
      </c>
      <c r="L10" s="9">
        <f>calculoesp4!H10</f>
        <v>2.7548209366391185E-3</v>
      </c>
      <c r="N10" s="8"/>
      <c r="O10" s="24">
        <f>SUM(O7:O9)</f>
        <v>1</v>
      </c>
      <c r="T10" s="8">
        <v>1</v>
      </c>
      <c r="U10" s="8">
        <v>2</v>
      </c>
      <c r="V10" s="8">
        <v>3</v>
      </c>
      <c r="W10" s="8">
        <v>4</v>
      </c>
      <c r="X10" s="8">
        <v>5</v>
      </c>
      <c r="Y10" s="8">
        <v>6</v>
      </c>
      <c r="Z10" s="8">
        <v>7</v>
      </c>
      <c r="AA10" s="8">
        <v>8</v>
      </c>
      <c r="AB10" s="8">
        <v>9</v>
      </c>
      <c r="AC10" s="8">
        <v>10</v>
      </c>
      <c r="AD10" s="8">
        <v>11</v>
      </c>
      <c r="AE10" s="8">
        <v>12</v>
      </c>
      <c r="AF10" s="8">
        <v>13</v>
      </c>
      <c r="AG10" s="8">
        <v>14</v>
      </c>
      <c r="AH10" s="8">
        <v>15</v>
      </c>
      <c r="AI10" s="8">
        <v>16</v>
      </c>
      <c r="AJ10" s="8">
        <v>17</v>
      </c>
      <c r="AK10" s="8">
        <v>18</v>
      </c>
      <c r="AL10" s="8">
        <v>19</v>
      </c>
      <c r="AM10" s="8">
        <v>20</v>
      </c>
      <c r="AN10" s="8">
        <v>21</v>
      </c>
      <c r="AO10" s="8">
        <v>22</v>
      </c>
      <c r="AP10" s="8">
        <v>23</v>
      </c>
      <c r="AQ10" s="8">
        <v>24</v>
      </c>
      <c r="AR10" s="8">
        <v>25</v>
      </c>
      <c r="AS10" s="8">
        <v>26</v>
      </c>
      <c r="AT10" s="8">
        <v>27</v>
      </c>
      <c r="AU10" s="8">
        <v>28</v>
      </c>
      <c r="AV10" s="8">
        <v>29</v>
      </c>
      <c r="AW10" s="8">
        <v>30</v>
      </c>
      <c r="AX10" s="8">
        <v>31</v>
      </c>
      <c r="AY10" s="8">
        <v>32</v>
      </c>
      <c r="AZ10" s="8">
        <v>33</v>
      </c>
      <c r="BA10" s="8">
        <v>34</v>
      </c>
      <c r="BB10" s="8">
        <v>35</v>
      </c>
      <c r="BC10" s="8">
        <v>36</v>
      </c>
      <c r="BD10" s="8">
        <v>37</v>
      </c>
      <c r="BE10" s="8">
        <v>38</v>
      </c>
      <c r="BF10" s="8">
        <v>39</v>
      </c>
      <c r="BG10" s="8">
        <v>40</v>
      </c>
      <c r="BH10" s="8">
        <v>41</v>
      </c>
      <c r="BI10" s="8">
        <v>42</v>
      </c>
      <c r="BJ10" s="8">
        <v>43</v>
      </c>
      <c r="BK10" s="8">
        <v>44</v>
      </c>
      <c r="BL10" s="8">
        <v>45</v>
      </c>
      <c r="BM10" s="8">
        <v>46</v>
      </c>
      <c r="BN10" s="8">
        <v>47</v>
      </c>
      <c r="BO10" s="8">
        <v>48</v>
      </c>
      <c r="BP10" s="8">
        <v>49</v>
      </c>
      <c r="BQ10" s="8">
        <v>50</v>
      </c>
      <c r="BR10" s="8">
        <v>51</v>
      </c>
      <c r="BS10" s="8">
        <v>52</v>
      </c>
      <c r="BT10" s="8">
        <v>53</v>
      </c>
      <c r="BU10" s="8">
        <v>54</v>
      </c>
      <c r="BV10" s="8">
        <v>55</v>
      </c>
      <c r="BW10" s="8">
        <v>56</v>
      </c>
      <c r="BX10" s="8">
        <v>57</v>
      </c>
      <c r="BY10" s="8">
        <v>58</v>
      </c>
      <c r="BZ10" s="8">
        <v>59</v>
      </c>
      <c r="CA10" s="8">
        <v>60</v>
      </c>
    </row>
    <row r="11" spans="1:79" x14ac:dyDescent="0.3">
      <c r="A11" s="1">
        <v>0.59650462962962969</v>
      </c>
      <c r="B11" s="2" t="s">
        <v>34</v>
      </c>
      <c r="C11" s="2" t="s">
        <v>13</v>
      </c>
      <c r="D11" s="2" t="s">
        <v>9</v>
      </c>
      <c r="E11" s="2" t="s">
        <v>10</v>
      </c>
      <c r="F11" s="2" t="s">
        <v>11</v>
      </c>
      <c r="G11">
        <v>3.59</v>
      </c>
      <c r="H11" s="2" t="s">
        <v>12</v>
      </c>
      <c r="J11" s="8">
        <f>calculoesp4!F11</f>
        <v>3.52</v>
      </c>
      <c r="K11" s="7">
        <f>calculoesp4!G11</f>
        <v>4</v>
      </c>
      <c r="L11" s="9">
        <f>calculoesp4!H11</f>
        <v>3.6730945821854912E-3</v>
      </c>
      <c r="N11" s="13" t="s">
        <v>54</v>
      </c>
      <c r="O11" s="25">
        <f>calculoesp4!U3/calculoesp4!U8</f>
        <v>0</v>
      </c>
      <c r="T11" s="16" cm="1">
        <f t="array" ref="T11:T13">MMULT($U$3:$W$5,R4:R6)</f>
        <v>0.36198081346596206</v>
      </c>
      <c r="U11" s="16" cm="1">
        <f t="array" ref="U11:U13">MMULT($U$3:$W$5,_xlfn.ANCHORARRAY(T11))</f>
        <v>0.47020303634846594</v>
      </c>
      <c r="V11" s="16" cm="1">
        <f t="array" ref="V11:V13">MMULT($U$3:$W$5,_xlfn.ANCHORARRAY(U11))</f>
        <v>0.5524967120339791</v>
      </c>
      <c r="W11" s="16" cm="1">
        <f t="array" ref="W11:W13">MMULT($U$3:$W$5,_xlfn.ANCHORARRAY(V11))</f>
        <v>0.61486259276033817</v>
      </c>
      <c r="X11" s="16" cm="1">
        <f t="array" ref="X11:X13">MMULT($U$3:$W$5,_xlfn.ANCHORARRAY(W11))</f>
        <v>0.66209612338005497</v>
      </c>
      <c r="Y11" s="16" cm="1">
        <f t="array" ref="Y11:Y13">MMULT($U$3:$W$5,_xlfn.ANCHORARRAY(X11))</f>
        <v>0.69786467235690408</v>
      </c>
      <c r="Z11" s="16" cm="1">
        <f t="array" ref="Z11:Z13">MMULT($U$3:$W$5,_xlfn.ANCHORARRAY(Y11))</f>
        <v>0.72495051265681765</v>
      </c>
      <c r="AA11" s="16" cm="1">
        <f t="array" ref="AA11:AA13">MMULT($U$3:$W$5,_xlfn.ANCHORARRAY(Z11))</f>
        <v>0.74546125726407186</v>
      </c>
      <c r="AB11" s="16" cm="1">
        <f t="array" ref="AB11:AB13">MMULT($U$3:$W$5,_xlfn.ANCHORARRAY(AA11))</f>
        <v>0.76099299988351687</v>
      </c>
      <c r="AC11" s="16" cm="1">
        <f t="array" ref="AC11:AC13">MMULT($U$3:$W$5,_xlfn.ANCHORARRAY(AB11))</f>
        <v>0.77275439597460593</v>
      </c>
      <c r="AD11" s="16" cm="1">
        <f t="array" ref="AD11:AD13">MMULT($U$3:$W$5,_xlfn.ANCHORARRAY(AC11))</f>
        <v>0.78166070078199945</v>
      </c>
      <c r="AE11" s="16" cm="1">
        <f t="array" ref="AE11:AE13">MMULT($U$3:$W$5,_xlfn.ANCHORARRAY(AD11))</f>
        <v>0.78840499068330838</v>
      </c>
      <c r="AF11" s="16" cm="1">
        <f t="array" ref="AF11:AF13">MMULT($U$3:$W$5,_xlfn.ANCHORARRAY(AE11))</f>
        <v>0.79351209707690673</v>
      </c>
      <c r="AG11" s="16" cm="1">
        <f t="array" ref="AG11:AG13">MMULT($U$3:$W$5,_xlfn.ANCHORARRAY(AF11))</f>
        <v>0.79737944799035021</v>
      </c>
      <c r="AH11" s="16" cm="1">
        <f t="array" ref="AH11:AH13">MMULT($U$3:$W$5,_xlfn.ANCHORARRAY(AG11))</f>
        <v>0.80030799537794683</v>
      </c>
      <c r="AI11" s="16" cm="1">
        <f t="array" ref="AI11:AI13">MMULT($U$3:$W$5,_xlfn.ANCHORARRAY(AH11))</f>
        <v>0.80252563478882244</v>
      </c>
      <c r="AJ11" s="16" cm="1">
        <f t="array" ref="AJ11:AJ13">MMULT($U$3:$W$5,_xlfn.ANCHORARRAY(AI11))</f>
        <v>0.80420493988645925</v>
      </c>
      <c r="AK11" s="16" cm="1">
        <f t="array" ref="AK11:AK13">MMULT($U$3:$W$5,_xlfn.ANCHORARRAY(AJ11))</f>
        <v>0.80547659189495002</v>
      </c>
      <c r="AL11" s="16" cm="1">
        <f t="array" ref="AL11:AL13">MMULT($U$3:$W$5,_xlfn.ANCHORARRAY(AK11))</f>
        <v>0.80643954903297943</v>
      </c>
      <c r="AM11" s="16" cm="1">
        <f t="array" ref="AM11:AM13">MMULT($U$3:$W$5,_xlfn.ANCHORARRAY(AL11))</f>
        <v>0.80716874730694932</v>
      </c>
      <c r="AN11" s="16" cm="1">
        <f t="array" ref="AN11:AN13">MMULT($U$3:$W$5,_xlfn.ANCHORARRAY(AM11))</f>
        <v>0.80772093192842565</v>
      </c>
      <c r="AO11" s="16" cm="1">
        <f t="array" ref="AO11:AO13">MMULT($U$3:$W$5,_xlfn.ANCHORARRAY(AN11))</f>
        <v>0.8081390731488306</v>
      </c>
      <c r="AP11" s="16" cm="1">
        <f t="array" ref="AP11:AP13">MMULT($U$3:$W$5,_xlfn.ANCHORARRAY(AO11))</f>
        <v>0.80845571014559137</v>
      </c>
      <c r="AQ11" s="16" cm="1">
        <f t="array" ref="AQ11:AQ13">MMULT($U$3:$W$5,_xlfn.ANCHORARRAY(AP11))</f>
        <v>0.80869548317638829</v>
      </c>
      <c r="AR11" s="16" cm="1">
        <f t="array" ref="AR11:AR13">MMULT($U$3:$W$5,_xlfn.ANCHORARRAY(AQ11))</f>
        <v>0.80887705105028085</v>
      </c>
      <c r="AS11" s="16" cm="1">
        <f t="array" ref="AS11:AS13">MMULT($U$3:$W$5,_xlfn.ANCHORARRAY(AR11))</f>
        <v>0.80901454313068832</v>
      </c>
      <c r="AT11" s="16" cm="1">
        <f t="array" ref="AT11:AT13">MMULT($U$3:$W$5,_xlfn.ANCHORARRAY(AS11))</f>
        <v>0.80911865886311107</v>
      </c>
      <c r="AU11" s="16" cm="1">
        <f t="array" ref="AU11:AU13">MMULT($U$3:$W$5,_xlfn.ANCHORARRAY(AT11))</f>
        <v>0.80919750039133442</v>
      </c>
      <c r="AV11" s="16" cm="1">
        <f t="array" ref="AV11:AV13">MMULT($U$3:$W$5,_xlfn.ANCHORARRAY(AU11))</f>
        <v>0.80925720305516768</v>
      </c>
      <c r="AW11" s="16" cm="1">
        <f t="array" ref="AW11:AW13">MMULT($U$3:$W$5,_xlfn.ANCHORARRAY(AV11))</f>
        <v>0.80930241283419035</v>
      </c>
      <c r="AX11" s="16" cm="1">
        <f t="array" ref="AX11:AX13">MMULT($U$3:$W$5,_xlfn.ANCHORARRAY(AW11))</f>
        <v>0.8093366478915236</v>
      </c>
      <c r="AY11" s="16" cm="1">
        <f t="array" ref="AY11:AY13">MMULT($U$3:$W$5,_xlfn.ANCHORARRAY(AX11))</f>
        <v>0.80936257235246867</v>
      </c>
      <c r="AZ11" s="16" cm="1">
        <f t="array" ref="AZ11:AZ13">MMULT($U$3:$W$5,_xlfn.ANCHORARRAY(AY11))</f>
        <v>0.80938220362309155</v>
      </c>
      <c r="BA11" s="16" cm="1">
        <f t="array" ref="BA11:BA13">MMULT($U$3:$W$5,_xlfn.ANCHORARRAY(AZ11))</f>
        <v>0.80939706938200084</v>
      </c>
      <c r="BB11" s="16" cm="1">
        <f t="array" ref="BB11:BB13">MMULT($U$3:$W$5,_xlfn.ANCHORARRAY(BA11))</f>
        <v>0.80940832646220706</v>
      </c>
      <c r="BC11" s="16" cm="1">
        <f t="array" ref="BC11:BC13">MMULT($U$3:$W$5,_xlfn.ANCHORARRAY(BB11))</f>
        <v>0.80941685087428339</v>
      </c>
      <c r="BD11" s="16" cm="1">
        <f t="array" ref="BD11:BD13">MMULT($U$3:$W$5,_xlfn.ANCHORARRAY(BC11))</f>
        <v>0.8094233059763094</v>
      </c>
      <c r="BE11" s="16" cm="1">
        <f t="array" ref="BE11:BE13">MMULT($U$3:$W$5,_xlfn.ANCHORARRAY(BD11))</f>
        <v>0.80942819409548905</v>
      </c>
      <c r="BF11" s="16" cm="1">
        <f t="array" ref="BF11:BF13">MMULT($U$3:$W$5,_xlfn.ANCHORARRAY(BE11))</f>
        <v>0.80943189561856621</v>
      </c>
      <c r="BG11" s="16" cm="1">
        <f t="array" ref="BG11:BG13">MMULT($U$3:$W$5,_xlfn.ANCHORARRAY(BF11))</f>
        <v>0.80943469859300021</v>
      </c>
      <c r="BH11" s="16" cm="1">
        <f t="array" ref="BH11:BH13">MMULT($U$3:$W$5,_xlfn.ANCHORARRAY(BG11))</f>
        <v>0.80943682114242499</v>
      </c>
      <c r="BI11" s="16" cm="1">
        <f t="array" ref="BI11:BI13">MMULT($U$3:$W$5,_xlfn.ANCHORARRAY(BH11))</f>
        <v>0.80943842844073122</v>
      </c>
      <c r="BJ11" s="16" cm="1">
        <f t="array" ref="BJ11:BJ13">MMULT($U$3:$W$5,_xlfn.ANCHORARRAY(BI11))</f>
        <v>0.80943964556567316</v>
      </c>
      <c r="BK11" s="16" cm="1">
        <f t="array" ref="BK11:BK13">MMULT($U$3:$W$5,_xlfn.ANCHORARRAY(BJ11))</f>
        <v>0.80944056723224778</v>
      </c>
      <c r="BL11" s="16" cm="1">
        <f t="array" ref="BL11:BL13">MMULT($U$3:$W$5,_xlfn.ANCHORARRAY(BK11))</f>
        <v>0.80944126516328629</v>
      </c>
      <c r="BM11" s="16" cm="1">
        <f t="array" ref="BM11:BM13">MMULT($U$3:$W$5,_xlfn.ANCHORARRAY(BL11))</f>
        <v>0.8094417936708268</v>
      </c>
      <c r="BN11" s="16" cm="1">
        <f t="array" ref="BN11:BN13">MMULT($U$3:$W$5,_xlfn.ANCHORARRAY(BM11))</f>
        <v>0.80944219388260275</v>
      </c>
      <c r="BO11" s="16" cm="1">
        <f t="array" ref="BO11:BO13">MMULT($U$3:$W$5,_xlfn.ANCHORARRAY(BN11))</f>
        <v>0.80944249694254655</v>
      </c>
      <c r="BP11" s="16" cm="1">
        <f t="array" ref="BP11:BP13">MMULT($U$3:$W$5,_xlfn.ANCHORARRAY(BO11))</f>
        <v>0.80944272643436843</v>
      </c>
      <c r="BQ11" s="16" cm="1">
        <f t="array" ref="BQ11:BQ13">MMULT($U$3:$W$5,_xlfn.ANCHORARRAY(BP11))</f>
        <v>0.80944290021680776</v>
      </c>
      <c r="BR11" s="16" cm="1">
        <f t="array" ref="BR11:BR13">MMULT($U$3:$W$5,_xlfn.ANCHORARRAY(BQ11))</f>
        <v>0.80944303181337607</v>
      </c>
      <c r="BS11" s="16" cm="1">
        <f t="array" ref="BS11:BS13">MMULT($U$3:$W$5,_xlfn.ANCHORARRAY(BR11))</f>
        <v>0.80944313146473823</v>
      </c>
      <c r="BT11" s="16" cm="1">
        <f t="array" ref="BT11:BT13">MMULT($U$3:$W$5,_xlfn.ANCHORARRAY(BS11))</f>
        <v>0.80944320692562677</v>
      </c>
      <c r="BU11" s="16" cm="1">
        <f t="array" ref="BU11:BU13">MMULT($U$3:$W$5,_xlfn.ANCHORARRAY(BT11))</f>
        <v>0.8094432640683048</v>
      </c>
      <c r="BV11" s="16" cm="1">
        <f t="array" ref="BV11:BV13">MMULT($U$3:$W$5,_xlfn.ANCHORARRAY(BU11))</f>
        <v>0.80944330733953729</v>
      </c>
      <c r="BW11" s="16" cm="1">
        <f t="array" ref="BW11:BW13">MMULT($U$3:$W$5,_xlfn.ANCHORARRAY(BV11))</f>
        <v>0.80944334010663233</v>
      </c>
      <c r="BX11" s="16" cm="1">
        <f t="array" ref="BX11:BX13">MMULT($U$3:$W$5,_xlfn.ANCHORARRAY(BW11))</f>
        <v>0.80944336491948032</v>
      </c>
      <c r="BY11" s="16" cm="1">
        <f t="array" ref="BY11:BY13">MMULT($U$3:$W$5,_xlfn.ANCHORARRAY(BX11))</f>
        <v>0.80944338370898328</v>
      </c>
      <c r="BZ11" s="16" cm="1">
        <f t="array" ref="BZ11:BZ13">MMULT($U$3:$W$5,_xlfn.ANCHORARRAY(BY11))</f>
        <v>0.80944339793731446</v>
      </c>
      <c r="CA11" s="16" cm="1">
        <f t="array" ref="CA11:CA13">MMULT($U$3:$W$5,_xlfn.ANCHORARRAY(BZ11))</f>
        <v>0.80944340871170328</v>
      </c>
    </row>
    <row r="12" spans="1:79" x14ac:dyDescent="0.3">
      <c r="A12" s="1">
        <v>0.5965625</v>
      </c>
      <c r="B12" s="2" t="s">
        <v>34</v>
      </c>
      <c r="C12" s="2" t="s">
        <v>13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8">
        <f>calculoesp4!F12</f>
        <v>3.51</v>
      </c>
      <c r="K12" s="7">
        <f>calculoesp4!G12</f>
        <v>8</v>
      </c>
      <c r="L12" s="9">
        <f>calculoesp4!H12</f>
        <v>7.3461891643709825E-3</v>
      </c>
      <c r="N12" s="13" t="s">
        <v>55</v>
      </c>
      <c r="O12" s="26">
        <f>calculoesp4!U5/calculoesp4!U8</f>
        <v>0.85087719298245612</v>
      </c>
      <c r="T12" s="16">
        <v>0.63089159977217246</v>
      </c>
      <c r="U12" s="16">
        <v>0.52517653914536833</v>
      </c>
      <c r="V12" s="16">
        <v>0.44372193131911014</v>
      </c>
      <c r="W12" s="16">
        <v>0.3818396108652487</v>
      </c>
      <c r="X12" s="16">
        <v>0.33495049955167</v>
      </c>
      <c r="Y12" s="16">
        <v>0.29943964407159535</v>
      </c>
      <c r="Z12" s="16">
        <v>0.2725484951397224</v>
      </c>
      <c r="AA12" s="16">
        <v>0.25218511634436169</v>
      </c>
      <c r="AB12" s="16">
        <v>0.23676495715592699</v>
      </c>
      <c r="AC12" s="16">
        <v>0.22508805618526459</v>
      </c>
      <c r="AD12" s="16">
        <v>0.21624573503002956</v>
      </c>
      <c r="AE12" s="16">
        <v>0.20954989665462725</v>
      </c>
      <c r="AF12" s="16">
        <v>0.20447948012389169</v>
      </c>
      <c r="AG12" s="16">
        <v>0.20063991256972902</v>
      </c>
      <c r="AH12" s="16">
        <v>0.19773240410147375</v>
      </c>
      <c r="AI12" s="16">
        <v>0.19553069638999898</v>
      </c>
      <c r="AJ12" s="16">
        <v>0.19386345555487619</v>
      </c>
      <c r="AK12" s="16">
        <v>0.19260093919640997</v>
      </c>
      <c r="AL12" s="16">
        <v>0.19164490001969617</v>
      </c>
      <c r="AM12" s="16">
        <v>0.19092094036461338</v>
      </c>
      <c r="AN12" s="16">
        <v>0.1903727226817469</v>
      </c>
      <c r="AO12" s="16">
        <v>0.18995758542140731</v>
      </c>
      <c r="AP12" s="16">
        <v>0.18964322317022791</v>
      </c>
      <c r="AQ12" s="16">
        <v>0.18940517268811569</v>
      </c>
      <c r="AR12" s="16">
        <v>0.18922490921239218</v>
      </c>
      <c r="AS12" s="16">
        <v>0.18908840488611828</v>
      </c>
      <c r="AT12" s="16">
        <v>0.1889850371294681</v>
      </c>
      <c r="AU12" s="16">
        <v>0.18890676200510723</v>
      </c>
      <c r="AV12" s="16">
        <v>0.18884748824999958</v>
      </c>
      <c r="AW12" s="16">
        <v>0.1888026032616556</v>
      </c>
      <c r="AX12" s="16">
        <v>0.18876861415172014</v>
      </c>
      <c r="AY12" s="16">
        <v>0.18874287593418179</v>
      </c>
      <c r="AZ12" s="16">
        <v>0.18872338569618177</v>
      </c>
      <c r="BA12" s="16">
        <v>0.18870862673407685</v>
      </c>
      <c r="BB12" s="16">
        <v>0.18869745052563774</v>
      </c>
      <c r="BC12" s="16">
        <v>0.18868898735362161</v>
      </c>
      <c r="BD12" s="16">
        <v>0.18868257862556639</v>
      </c>
      <c r="BE12" s="16">
        <v>0.18867772562302698</v>
      </c>
      <c r="BF12" s="16">
        <v>0.18867405069198845</v>
      </c>
      <c r="BG12" s="16">
        <v>0.18867126785434757</v>
      </c>
      <c r="BH12" s="16">
        <v>0.18866916055348826</v>
      </c>
      <c r="BI12" s="16">
        <v>0.18866756480214206</v>
      </c>
      <c r="BJ12" s="16">
        <v>0.18866635642112345</v>
      </c>
      <c r="BK12" s="16">
        <v>0.18866544137587557</v>
      </c>
      <c r="BL12" s="16">
        <v>0.18866474845882972</v>
      </c>
      <c r="BM12" s="16">
        <v>0.18866422374812988</v>
      </c>
      <c r="BN12" s="16">
        <v>0.18866382641150756</v>
      </c>
      <c r="BO12" s="16">
        <v>0.18866352552877069</v>
      </c>
      <c r="BP12" s="16">
        <v>0.18866329768563653</v>
      </c>
      <c r="BQ12" s="16">
        <v>0.18866312515166425</v>
      </c>
      <c r="BR12" s="16">
        <v>0.18866299450049628</v>
      </c>
      <c r="BS12" s="16">
        <v>0.18866289556503757</v>
      </c>
      <c r="BT12" s="16">
        <v>0.18866282064626613</v>
      </c>
      <c r="BU12" s="16">
        <v>0.18866276391410569</v>
      </c>
      <c r="BV12" s="16">
        <v>0.18866272095373726</v>
      </c>
      <c r="BW12" s="16">
        <v>0.1886626884220437</v>
      </c>
      <c r="BX12" s="16">
        <v>0.18866266378745317</v>
      </c>
      <c r="BY12" s="16">
        <v>0.18866264513293557</v>
      </c>
      <c r="BZ12" s="16">
        <v>0.18866263100682185</v>
      </c>
      <c r="CA12" s="16">
        <v>0.18866262030983716</v>
      </c>
    </row>
    <row r="13" spans="1:79" x14ac:dyDescent="0.3">
      <c r="A13" s="1">
        <v>0.59660879629629637</v>
      </c>
      <c r="B13" s="2" t="s">
        <v>34</v>
      </c>
      <c r="C13" s="2" t="s">
        <v>13</v>
      </c>
      <c r="D13" s="2" t="s">
        <v>9</v>
      </c>
      <c r="E13" s="2" t="s">
        <v>10</v>
      </c>
      <c r="F13" s="2" t="s">
        <v>11</v>
      </c>
      <c r="G13">
        <v>3.59</v>
      </c>
      <c r="H13" s="2" t="s">
        <v>12</v>
      </c>
      <c r="J13" s="8">
        <f>calculoesp4!F13</f>
        <v>3.5</v>
      </c>
      <c r="K13" s="7">
        <f>calculoesp4!G13</f>
        <v>9</v>
      </c>
      <c r="L13" s="9">
        <f>calculoesp4!H13</f>
        <v>8.2644628099173556E-3</v>
      </c>
      <c r="N13" s="13" t="s">
        <v>56</v>
      </c>
      <c r="O13" s="26">
        <f>calculoesp4!U7/calculoesp4!U8</f>
        <v>0.14912280701754385</v>
      </c>
      <c r="T13" s="16">
        <v>6.2093131163196078E-3</v>
      </c>
      <c r="U13" s="16">
        <v>3.7021508606198978E-3</v>
      </c>
      <c r="V13" s="16">
        <v>2.8630830013649782E-3</v>
      </c>
      <c r="W13" s="16">
        <v>2.3795227288673426E-3</v>
      </c>
      <c r="X13" s="16">
        <v>2.0351034227292421E-3</v>
      </c>
      <c r="Y13" s="16">
        <v>1.7774099259548423E-3</v>
      </c>
      <c r="Z13" s="16">
        <v>1.5827185579143038E-3</v>
      </c>
      <c r="AA13" s="16">
        <v>1.435352746020913E-3</v>
      </c>
      <c r="AB13" s="16">
        <v>1.3237693150106161E-3</v>
      </c>
      <c r="AC13" s="16">
        <v>1.2392741945840018E-3</v>
      </c>
      <c r="AD13" s="16">
        <v>1.1752905424255227E-3</v>
      </c>
      <c r="AE13" s="16">
        <v>1.1268390165189727E-3</v>
      </c>
      <c r="AF13" s="16">
        <v>1.0901491536562031E-3</v>
      </c>
      <c r="AG13" s="16">
        <v>1.0623657943753875E-3</v>
      </c>
      <c r="AH13" s="16">
        <v>1.041326875034058E-3</v>
      </c>
      <c r="AI13" s="16">
        <v>1.0253951756332706E-3</v>
      </c>
      <c r="AJ13" s="16">
        <v>1.0133309131192987E-3</v>
      </c>
      <c r="AK13" s="16">
        <v>1.0041952630947453E-3</v>
      </c>
      <c r="AL13" s="16">
        <v>9.9727730177914852E-4</v>
      </c>
      <c r="AM13" s="16">
        <v>9.9203868289207946E-4</v>
      </c>
      <c r="AN13" s="16">
        <v>9.8807174428227479E-4</v>
      </c>
      <c r="AO13" s="16">
        <v>9.8506778421699739E-4</v>
      </c>
      <c r="AP13" s="16">
        <v>9.8279303863573809E-4</v>
      </c>
      <c r="AQ13" s="16">
        <v>9.8107048995099678E-4</v>
      </c>
      <c r="AR13" s="16">
        <v>9.7976609178192253E-4</v>
      </c>
      <c r="AS13" s="16">
        <v>9.7877833764843636E-4</v>
      </c>
      <c r="AT13" s="16">
        <v>9.7803036187589227E-4</v>
      </c>
      <c r="AU13" s="16">
        <v>9.7746395801348715E-4</v>
      </c>
      <c r="AV13" s="16">
        <v>9.7703504928793269E-4</v>
      </c>
      <c r="AW13" s="16">
        <v>9.7671025860928957E-4</v>
      </c>
      <c r="AX13" s="16">
        <v>9.764643112115135E-4</v>
      </c>
      <c r="AY13" s="16">
        <v>9.7627806780475846E-4</v>
      </c>
      <c r="AZ13" s="16">
        <v>9.7613703518203759E-4</v>
      </c>
      <c r="BA13" s="16">
        <v>9.760302383776938E-4</v>
      </c>
      <c r="BB13" s="16">
        <v>9.7594936661059522E-4</v>
      </c>
      <c r="BC13" s="16">
        <v>9.7588812655052142E-4</v>
      </c>
      <c r="BD13" s="16">
        <v>9.7584175257982222E-4</v>
      </c>
      <c r="BE13" s="16">
        <v>9.7580663593957375E-4</v>
      </c>
      <c r="BF13" s="16">
        <v>9.7578004390089874E-4</v>
      </c>
      <c r="BG13" s="16">
        <v>9.7575990710774632E-4</v>
      </c>
      <c r="BH13" s="16">
        <v>9.7574465854243615E-4</v>
      </c>
      <c r="BI13" s="16">
        <v>9.7573311158248804E-4</v>
      </c>
      <c r="BJ13" s="16">
        <v>9.7572436765928396E-4</v>
      </c>
      <c r="BK13" s="16">
        <v>9.7571774633268876E-4</v>
      </c>
      <c r="BL13" s="16">
        <v>9.7571273234012984E-4</v>
      </c>
      <c r="BM13" s="16">
        <v>9.7570893549956935E-4</v>
      </c>
      <c r="BN13" s="16">
        <v>9.7570606034607212E-4</v>
      </c>
      <c r="BO13" s="16">
        <v>9.757038831391282E-4</v>
      </c>
      <c r="BP13" s="16">
        <v>9.7570223445147338E-4</v>
      </c>
      <c r="BQ13" s="16">
        <v>9.7570098598449102E-4</v>
      </c>
      <c r="BR13" s="16">
        <v>9.7570004058418968E-4</v>
      </c>
      <c r="BS13" s="16">
        <v>9.7569932468081165E-4</v>
      </c>
      <c r="BT13" s="16">
        <v>9.7569878256373592E-4</v>
      </c>
      <c r="BU13" s="16">
        <v>9.7569837204615408E-4</v>
      </c>
      <c r="BV13" s="16">
        <v>9.756980611821494E-4</v>
      </c>
      <c r="BW13" s="16">
        <v>9.7569782578071083E-4</v>
      </c>
      <c r="BX13" s="16">
        <v>9.7569764752322046E-4</v>
      </c>
      <c r="BY13" s="16">
        <v>9.7569751253792452E-4</v>
      </c>
      <c r="BZ13" s="16">
        <v>9.7569741032045207E-4</v>
      </c>
      <c r="CA13" s="16">
        <v>9.7569733291637912E-4</v>
      </c>
    </row>
    <row r="14" spans="1:79" x14ac:dyDescent="0.3">
      <c r="A14" s="1">
        <v>0.59666666666666679</v>
      </c>
      <c r="B14" s="2" t="s">
        <v>34</v>
      </c>
      <c r="C14" s="2" t="s">
        <v>13</v>
      </c>
      <c r="D14" s="2" t="s">
        <v>9</v>
      </c>
      <c r="E14" s="2" t="s">
        <v>10</v>
      </c>
      <c r="F14" s="2" t="s">
        <v>11</v>
      </c>
      <c r="G14">
        <v>3.59</v>
      </c>
      <c r="H14" s="2" t="s">
        <v>12</v>
      </c>
      <c r="J14" s="8">
        <f>calculoesp4!F14</f>
        <v>3.49</v>
      </c>
      <c r="K14" s="7">
        <f>calculoesp4!G14</f>
        <v>3</v>
      </c>
      <c r="L14" s="9">
        <f>calculoesp4!H14</f>
        <v>2.7548209366391185E-3</v>
      </c>
      <c r="N14" s="8"/>
      <c r="O14" s="27">
        <f>SUM(O11:O13)</f>
        <v>1</v>
      </c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79" x14ac:dyDescent="0.3">
      <c r="A15" s="1">
        <v>0.59671296296296306</v>
      </c>
      <c r="B15" s="2" t="s">
        <v>34</v>
      </c>
      <c r="C15" s="2" t="s">
        <v>13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8">
        <f>calculoesp4!F15</f>
        <v>3.48</v>
      </c>
      <c r="K15" s="7">
        <f>calculoesp4!G15</f>
        <v>2</v>
      </c>
      <c r="L15" s="9">
        <f>calculoesp4!H15</f>
        <v>1.8365472910927456E-3</v>
      </c>
    </row>
    <row r="16" spans="1:79" x14ac:dyDescent="0.3">
      <c r="A16" s="1">
        <v>0.59677083333333336</v>
      </c>
      <c r="B16" s="2" t="s">
        <v>34</v>
      </c>
      <c r="C16" s="2" t="s">
        <v>13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8">
        <f>calculoesp4!F16</f>
        <v>3.47</v>
      </c>
      <c r="K16" s="7">
        <f>calculoesp4!G16</f>
        <v>2</v>
      </c>
      <c r="L16" s="9">
        <f>calculoesp4!H16</f>
        <v>1.8365472910927456E-3</v>
      </c>
    </row>
    <row r="17" spans="1:12" x14ac:dyDescent="0.3">
      <c r="A17" s="1">
        <v>0.59681712962962974</v>
      </c>
      <c r="B17" s="2" t="s">
        <v>34</v>
      </c>
      <c r="C17" s="2" t="s">
        <v>13</v>
      </c>
      <c r="D17" s="2" t="s">
        <v>9</v>
      </c>
      <c r="E17" s="2" t="s">
        <v>10</v>
      </c>
      <c r="F17" s="2" t="s">
        <v>11</v>
      </c>
      <c r="G17">
        <v>3.55</v>
      </c>
      <c r="H17" s="2" t="s">
        <v>12</v>
      </c>
      <c r="J17" s="8">
        <f>calculoesp4!F17</f>
        <v>3.46</v>
      </c>
      <c r="K17" s="7">
        <f>calculoesp4!G17</f>
        <v>3</v>
      </c>
      <c r="L17" s="9">
        <f>calculoesp4!H17</f>
        <v>2.7548209366391185E-3</v>
      </c>
    </row>
    <row r="18" spans="1:12" x14ac:dyDescent="0.3">
      <c r="A18" s="1">
        <v>0.59687500000000016</v>
      </c>
      <c r="B18" s="2" t="s">
        <v>34</v>
      </c>
      <c r="C18" s="2" t="s">
        <v>13</v>
      </c>
      <c r="D18" s="2" t="s">
        <v>9</v>
      </c>
      <c r="E18" s="2" t="s">
        <v>10</v>
      </c>
      <c r="F18" s="2" t="s">
        <v>11</v>
      </c>
      <c r="G18">
        <v>3.58</v>
      </c>
      <c r="H18" s="2" t="s">
        <v>12</v>
      </c>
      <c r="J18" s="8">
        <f>calculoesp4!F18</f>
        <v>3.45</v>
      </c>
      <c r="K18" s="7">
        <f>calculoesp4!G18</f>
        <v>1</v>
      </c>
      <c r="L18" s="9">
        <f>calculoesp4!H18</f>
        <v>9.1827364554637281E-4</v>
      </c>
    </row>
    <row r="19" spans="1:12" x14ac:dyDescent="0.3">
      <c r="A19" s="1">
        <v>0.59692129629629642</v>
      </c>
      <c r="B19" s="2" t="s">
        <v>34</v>
      </c>
      <c r="C19" s="2" t="s">
        <v>13</v>
      </c>
      <c r="D19" s="2" t="s">
        <v>9</v>
      </c>
      <c r="E19" s="2" t="s">
        <v>10</v>
      </c>
      <c r="F19" s="2" t="s">
        <v>11</v>
      </c>
      <c r="G19">
        <v>3.57</v>
      </c>
      <c r="H19" s="2" t="s">
        <v>12</v>
      </c>
      <c r="J19" s="8">
        <f>calculoesp4!F19</f>
        <v>3.44</v>
      </c>
      <c r="K19" s="7">
        <f>calculoesp4!G19</f>
        <v>2</v>
      </c>
      <c r="L19" s="9">
        <f>calculoesp4!H19</f>
        <v>1.8365472910927456E-3</v>
      </c>
    </row>
    <row r="20" spans="1:12" x14ac:dyDescent="0.3">
      <c r="A20" s="1">
        <v>0.59697916666666673</v>
      </c>
      <c r="B20" s="2" t="s">
        <v>34</v>
      </c>
      <c r="C20" s="2" t="s">
        <v>13</v>
      </c>
      <c r="D20" s="2" t="s">
        <v>9</v>
      </c>
      <c r="E20" s="2" t="s">
        <v>10</v>
      </c>
      <c r="F20" s="2" t="s">
        <v>11</v>
      </c>
      <c r="G20">
        <v>3.56</v>
      </c>
      <c r="H20" s="2" t="s">
        <v>12</v>
      </c>
      <c r="J20" s="8">
        <f>calculoesp4!F20</f>
        <v>3.43</v>
      </c>
      <c r="K20" s="7">
        <f>calculoesp4!G20</f>
        <v>1</v>
      </c>
      <c r="L20" s="9">
        <f>calculoesp4!H20</f>
        <v>9.1827364554637281E-4</v>
      </c>
    </row>
    <row r="21" spans="1:12" x14ac:dyDescent="0.3">
      <c r="A21" s="1">
        <v>0.5970254629629631</v>
      </c>
      <c r="B21" s="2" t="s">
        <v>34</v>
      </c>
      <c r="C21" s="2" t="s">
        <v>13</v>
      </c>
      <c r="D21" s="2" t="s">
        <v>9</v>
      </c>
      <c r="E21" s="2" t="s">
        <v>10</v>
      </c>
      <c r="F21" s="2" t="s">
        <v>11</v>
      </c>
      <c r="G21">
        <v>3.54</v>
      </c>
      <c r="H21" s="2" t="s">
        <v>12</v>
      </c>
      <c r="J21" s="8">
        <f>calculoesp4!F21</f>
        <v>3.42</v>
      </c>
      <c r="K21" s="7">
        <f>calculoesp4!G21</f>
        <v>1</v>
      </c>
      <c r="L21" s="9">
        <f>calculoesp4!H21</f>
        <v>9.1827364554637281E-4</v>
      </c>
    </row>
    <row r="22" spans="1:12" x14ac:dyDescent="0.3">
      <c r="A22" s="1">
        <v>0.59708333333333352</v>
      </c>
      <c r="B22" s="2" t="s">
        <v>34</v>
      </c>
      <c r="C22" s="2" t="s">
        <v>13</v>
      </c>
      <c r="D22" s="2" t="s">
        <v>9</v>
      </c>
      <c r="E22" s="2" t="s">
        <v>10</v>
      </c>
      <c r="F22" s="2" t="s">
        <v>11</v>
      </c>
      <c r="G22">
        <v>3.58</v>
      </c>
      <c r="H22" s="2" t="s">
        <v>12</v>
      </c>
      <c r="J22" s="8">
        <f>calculoesp4!F22</f>
        <v>3.41</v>
      </c>
      <c r="K22" s="7">
        <f>calculoesp4!G22</f>
        <v>4</v>
      </c>
      <c r="L22" s="9">
        <f>calculoesp4!H22</f>
        <v>3.6730945821854912E-3</v>
      </c>
    </row>
    <row r="23" spans="1:12" x14ac:dyDescent="0.3">
      <c r="A23" s="1">
        <v>0.59712962962962979</v>
      </c>
      <c r="B23" s="2" t="s">
        <v>34</v>
      </c>
      <c r="C23" s="2" t="s">
        <v>13</v>
      </c>
      <c r="D23" s="2" t="s">
        <v>9</v>
      </c>
      <c r="E23" s="2" t="s">
        <v>10</v>
      </c>
      <c r="F23" s="2" t="s">
        <v>11</v>
      </c>
      <c r="G23">
        <v>3.57</v>
      </c>
      <c r="H23" s="2" t="s">
        <v>12</v>
      </c>
      <c r="J23" s="8">
        <f>calculoesp4!F23</f>
        <v>3.4</v>
      </c>
      <c r="K23" s="7">
        <f>calculoesp4!G23</f>
        <v>7</v>
      </c>
      <c r="L23" s="9">
        <f>calculoesp4!H23</f>
        <v>6.4279155188246093E-3</v>
      </c>
    </row>
    <row r="24" spans="1:12" x14ac:dyDescent="0.3">
      <c r="A24" s="1">
        <v>0.59718750000000009</v>
      </c>
      <c r="B24" s="2" t="s">
        <v>34</v>
      </c>
      <c r="C24" s="2" t="s">
        <v>13</v>
      </c>
      <c r="D24" s="2" t="s">
        <v>9</v>
      </c>
      <c r="E24" s="2" t="s">
        <v>10</v>
      </c>
      <c r="F24" s="2" t="s">
        <v>11</v>
      </c>
      <c r="G24">
        <v>3.57</v>
      </c>
      <c r="H24" s="2" t="s">
        <v>12</v>
      </c>
      <c r="J24" s="8">
        <f>calculoesp4!F24</f>
        <v>3.39</v>
      </c>
      <c r="K24" s="7">
        <f>calculoesp4!G24</f>
        <v>1</v>
      </c>
      <c r="L24" s="9">
        <f>calculoesp4!H24</f>
        <v>9.1827364554637281E-4</v>
      </c>
    </row>
    <row r="25" spans="1:12" x14ac:dyDescent="0.3">
      <c r="A25" s="1">
        <v>0.59723379629629647</v>
      </c>
      <c r="B25" s="2" t="s">
        <v>34</v>
      </c>
      <c r="C25" s="2" t="s">
        <v>13</v>
      </c>
      <c r="D25" s="2" t="s">
        <v>9</v>
      </c>
      <c r="E25" s="2" t="s">
        <v>10</v>
      </c>
      <c r="F25" s="2" t="s">
        <v>11</v>
      </c>
      <c r="G25">
        <v>3.56</v>
      </c>
      <c r="H25" s="2" t="s">
        <v>12</v>
      </c>
      <c r="J25" s="8">
        <f>calculoesp4!F25</f>
        <v>3.38</v>
      </c>
      <c r="K25" s="7">
        <f>calculoesp4!G25</f>
        <v>1</v>
      </c>
      <c r="L25" s="9">
        <f>calculoesp4!H25</f>
        <v>9.1827364554637281E-4</v>
      </c>
    </row>
    <row r="26" spans="1:12" x14ac:dyDescent="0.3">
      <c r="A26" s="1">
        <v>0.59729166666666689</v>
      </c>
      <c r="B26" s="2" t="s">
        <v>34</v>
      </c>
      <c r="C26" s="2" t="s">
        <v>13</v>
      </c>
      <c r="D26" s="2" t="s">
        <v>9</v>
      </c>
      <c r="E26" s="2" t="s">
        <v>10</v>
      </c>
      <c r="F26" s="2" t="s">
        <v>11</v>
      </c>
      <c r="G26">
        <v>3.56</v>
      </c>
      <c r="H26" s="2" t="s">
        <v>12</v>
      </c>
      <c r="J26" s="8">
        <f>calculoesp4!F26</f>
        <v>3.37</v>
      </c>
      <c r="K26" s="7">
        <f>calculoesp4!G26</f>
        <v>1</v>
      </c>
      <c r="L26" s="9">
        <f>calculoesp4!H26</f>
        <v>9.1827364554637281E-4</v>
      </c>
    </row>
    <row r="27" spans="1:12" x14ac:dyDescent="0.3">
      <c r="A27" s="1">
        <v>0.59733796296296315</v>
      </c>
      <c r="B27" s="2" t="s">
        <v>34</v>
      </c>
      <c r="C27" s="2" t="s">
        <v>13</v>
      </c>
      <c r="D27" s="2" t="s">
        <v>9</v>
      </c>
      <c r="E27" s="2" t="s">
        <v>10</v>
      </c>
      <c r="F27" s="2" t="s">
        <v>11</v>
      </c>
      <c r="G27">
        <v>3.5500000000000003</v>
      </c>
      <c r="H27" s="2" t="s">
        <v>12</v>
      </c>
      <c r="J27" s="8">
        <f>calculoesp4!F27</f>
        <v>3.36</v>
      </c>
      <c r="K27" s="7">
        <f>calculoesp4!G27</f>
        <v>2</v>
      </c>
      <c r="L27" s="9">
        <f>calculoesp4!H27</f>
        <v>1.8365472910927456E-3</v>
      </c>
    </row>
    <row r="28" spans="1:12" x14ac:dyDescent="0.3">
      <c r="A28" s="1">
        <v>0.59739583333333346</v>
      </c>
      <c r="B28" s="2" t="s">
        <v>34</v>
      </c>
      <c r="C28" s="2" t="s">
        <v>13</v>
      </c>
      <c r="D28" s="2" t="s">
        <v>9</v>
      </c>
      <c r="E28" s="2" t="s">
        <v>10</v>
      </c>
      <c r="F28" s="2" t="s">
        <v>11</v>
      </c>
      <c r="G28">
        <v>3.5500000000000003</v>
      </c>
      <c r="H28" s="2" t="s">
        <v>12</v>
      </c>
      <c r="J28" s="8">
        <f>calculoesp4!F28</f>
        <v>3.35</v>
      </c>
      <c r="K28" s="7">
        <f>calculoesp4!G28</f>
        <v>4</v>
      </c>
      <c r="L28" s="9">
        <f>calculoesp4!H28</f>
        <v>3.6730945821854912E-3</v>
      </c>
    </row>
    <row r="29" spans="1:12" x14ac:dyDescent="0.3">
      <c r="A29" s="1">
        <v>0.59744212962962984</v>
      </c>
      <c r="B29" s="2" t="s">
        <v>34</v>
      </c>
      <c r="C29" s="2" t="s">
        <v>13</v>
      </c>
      <c r="D29" s="2" t="s">
        <v>9</v>
      </c>
      <c r="E29" s="2" t="s">
        <v>10</v>
      </c>
      <c r="F29" s="2" t="s">
        <v>11</v>
      </c>
      <c r="G29">
        <v>3.55</v>
      </c>
      <c r="H29" s="2" t="s">
        <v>12</v>
      </c>
      <c r="J29" s="8">
        <f>calculoesp4!F29</f>
        <v>3.34</v>
      </c>
      <c r="K29" s="7">
        <f>calculoesp4!G29</f>
        <v>7</v>
      </c>
      <c r="L29" s="9">
        <f>calculoesp4!H29</f>
        <v>6.4279155188246093E-3</v>
      </c>
    </row>
    <row r="30" spans="1:12" x14ac:dyDescent="0.3">
      <c r="A30" s="1">
        <v>0.59750000000000025</v>
      </c>
      <c r="B30" s="2" t="s">
        <v>34</v>
      </c>
      <c r="C30" s="2" t="s">
        <v>13</v>
      </c>
      <c r="D30" s="2" t="s">
        <v>9</v>
      </c>
      <c r="E30" s="2" t="s">
        <v>10</v>
      </c>
      <c r="F30" s="2" t="s">
        <v>11</v>
      </c>
      <c r="G30">
        <v>3.5300000000000002</v>
      </c>
      <c r="H30" s="2" t="s">
        <v>12</v>
      </c>
      <c r="J30" s="8">
        <f>calculoesp4!F30</f>
        <v>3.33</v>
      </c>
      <c r="K30" s="7">
        <f>calculoesp4!G30</f>
        <v>4</v>
      </c>
      <c r="L30" s="9">
        <f>calculoesp4!H30</f>
        <v>3.6730945821854912E-3</v>
      </c>
    </row>
    <row r="31" spans="1:12" x14ac:dyDescent="0.3">
      <c r="A31" s="1">
        <v>0.59754629629629652</v>
      </c>
      <c r="B31" s="2" t="s">
        <v>34</v>
      </c>
      <c r="C31" s="2" t="s">
        <v>13</v>
      </c>
      <c r="D31" s="2" t="s">
        <v>9</v>
      </c>
      <c r="E31" s="2" t="s">
        <v>10</v>
      </c>
      <c r="F31" s="2" t="s">
        <v>11</v>
      </c>
      <c r="G31">
        <v>3.52</v>
      </c>
      <c r="H31" s="2" t="s">
        <v>12</v>
      </c>
      <c r="J31" s="8">
        <f>calculoesp4!F31</f>
        <v>3.32</v>
      </c>
      <c r="K31" s="7">
        <f>calculoesp4!G31</f>
        <v>2</v>
      </c>
      <c r="L31" s="9">
        <f>calculoesp4!H31</f>
        <v>1.8365472910927456E-3</v>
      </c>
    </row>
    <row r="32" spans="1:12" x14ac:dyDescent="0.3">
      <c r="A32" s="1">
        <v>0.59760416666666683</v>
      </c>
      <c r="B32" s="2" t="s">
        <v>34</v>
      </c>
      <c r="C32" s="2" t="s">
        <v>13</v>
      </c>
      <c r="D32" s="2" t="s">
        <v>9</v>
      </c>
      <c r="E32" s="2" t="s">
        <v>10</v>
      </c>
      <c r="F32" s="2" t="s">
        <v>11</v>
      </c>
      <c r="G32">
        <v>3.4600000000000004</v>
      </c>
      <c r="H32" s="2" t="s">
        <v>12</v>
      </c>
      <c r="J32" s="8">
        <f>calculoesp4!F32</f>
        <v>3.31</v>
      </c>
      <c r="K32" s="7">
        <f>calculoesp4!G32</f>
        <v>11</v>
      </c>
      <c r="L32" s="9">
        <f>calculoesp4!H32</f>
        <v>1.0101010101010102E-2</v>
      </c>
    </row>
    <row r="33" spans="1:12" x14ac:dyDescent="0.3">
      <c r="A33" s="1">
        <v>0.5976504629629632</v>
      </c>
      <c r="B33" s="2" t="s">
        <v>34</v>
      </c>
      <c r="C33" s="2" t="s">
        <v>13</v>
      </c>
      <c r="D33" s="2" t="s">
        <v>9</v>
      </c>
      <c r="E33" s="2" t="s">
        <v>10</v>
      </c>
      <c r="F33" s="2" t="s">
        <v>11</v>
      </c>
      <c r="G33">
        <v>3.53</v>
      </c>
      <c r="H33" s="2" t="s">
        <v>12</v>
      </c>
      <c r="J33" s="8">
        <f>calculoesp4!F33</f>
        <v>3.3</v>
      </c>
      <c r="K33" s="7">
        <f>calculoesp4!G33</f>
        <v>3</v>
      </c>
      <c r="L33" s="9">
        <f>calculoesp4!H33</f>
        <v>2.7548209366391185E-3</v>
      </c>
    </row>
    <row r="34" spans="1:12" x14ac:dyDescent="0.3">
      <c r="A34" s="1">
        <v>0.59770833333333362</v>
      </c>
      <c r="B34" s="2" t="s">
        <v>34</v>
      </c>
      <c r="C34" s="2" t="s">
        <v>13</v>
      </c>
      <c r="D34" s="2" t="s">
        <v>9</v>
      </c>
      <c r="E34" s="2" t="s">
        <v>10</v>
      </c>
      <c r="F34" s="2" t="s">
        <v>11</v>
      </c>
      <c r="G34">
        <v>3.52</v>
      </c>
      <c r="H34" s="2" t="s">
        <v>12</v>
      </c>
      <c r="J34" s="8">
        <f>calculoesp4!F34</f>
        <v>3.29</v>
      </c>
      <c r="K34" s="7">
        <f>calculoesp4!G34</f>
        <v>2</v>
      </c>
      <c r="L34" s="9">
        <f>calculoesp4!H34</f>
        <v>1.8365472910927456E-3</v>
      </c>
    </row>
    <row r="35" spans="1:12" x14ac:dyDescent="0.3">
      <c r="A35" s="1">
        <v>0.59775462962962989</v>
      </c>
      <c r="B35" s="2" t="s">
        <v>34</v>
      </c>
      <c r="C35" s="2" t="s">
        <v>13</v>
      </c>
      <c r="D35" s="2" t="s">
        <v>9</v>
      </c>
      <c r="E35" s="2" t="s">
        <v>10</v>
      </c>
      <c r="F35" s="2" t="s">
        <v>11</v>
      </c>
      <c r="G35">
        <v>3.53</v>
      </c>
      <c r="H35" s="2" t="s">
        <v>12</v>
      </c>
      <c r="J35" s="8">
        <f>calculoesp4!F35</f>
        <v>3.28</v>
      </c>
      <c r="K35" s="7">
        <f>calculoesp4!G35</f>
        <v>2</v>
      </c>
      <c r="L35" s="9">
        <f>calculoesp4!H35</f>
        <v>1.8365472910927456E-3</v>
      </c>
    </row>
    <row r="36" spans="1:12" x14ac:dyDescent="0.3">
      <c r="A36" s="1">
        <v>0.59781250000000019</v>
      </c>
      <c r="B36" s="2" t="s">
        <v>34</v>
      </c>
      <c r="C36" s="2" t="s">
        <v>13</v>
      </c>
      <c r="D36" s="2" t="s">
        <v>9</v>
      </c>
      <c r="E36" s="2" t="s">
        <v>10</v>
      </c>
      <c r="F36" s="2" t="s">
        <v>11</v>
      </c>
      <c r="G36">
        <v>3.52</v>
      </c>
      <c r="H36" s="2" t="s">
        <v>12</v>
      </c>
      <c r="J36" s="8">
        <f>calculoesp4!F36</f>
        <v>3.27</v>
      </c>
      <c r="K36" s="7">
        <f>calculoesp4!G36</f>
        <v>2</v>
      </c>
      <c r="L36" s="9">
        <f>calculoesp4!H36</f>
        <v>1.8365472910927456E-3</v>
      </c>
    </row>
    <row r="37" spans="1:12" x14ac:dyDescent="0.3">
      <c r="A37" s="1">
        <v>0.59785879629629657</v>
      </c>
      <c r="B37" s="2" t="s">
        <v>34</v>
      </c>
      <c r="C37" s="2" t="s">
        <v>13</v>
      </c>
      <c r="D37" s="2" t="s">
        <v>9</v>
      </c>
      <c r="E37" s="2" t="s">
        <v>10</v>
      </c>
      <c r="F37" s="2" t="s">
        <v>11</v>
      </c>
      <c r="G37">
        <v>3.5100000000000002</v>
      </c>
      <c r="H37" s="2" t="s">
        <v>12</v>
      </c>
      <c r="J37" s="8">
        <f>calculoesp4!F37</f>
        <v>3.26</v>
      </c>
      <c r="K37" s="7">
        <f>calculoesp4!G37</f>
        <v>2</v>
      </c>
      <c r="L37" s="9">
        <f>calculoesp4!H37</f>
        <v>1.8365472910927456E-3</v>
      </c>
    </row>
    <row r="38" spans="1:12" x14ac:dyDescent="0.3">
      <c r="A38" s="1">
        <v>0.59791666666666698</v>
      </c>
      <c r="B38" s="2" t="s">
        <v>34</v>
      </c>
      <c r="C38" s="2" t="s">
        <v>13</v>
      </c>
      <c r="D38" s="2" t="s">
        <v>9</v>
      </c>
      <c r="E38" s="2" t="s">
        <v>10</v>
      </c>
      <c r="F38" s="2" t="s">
        <v>11</v>
      </c>
      <c r="G38">
        <v>3.52</v>
      </c>
      <c r="H38" s="2" t="s">
        <v>12</v>
      </c>
      <c r="J38" s="8">
        <f>calculoesp4!F38</f>
        <v>3.25</v>
      </c>
      <c r="K38" s="7">
        <f>calculoesp4!G38</f>
        <v>5</v>
      </c>
      <c r="L38" s="9">
        <f>calculoesp4!H38</f>
        <v>4.5913682277318639E-3</v>
      </c>
    </row>
    <row r="39" spans="1:12" x14ac:dyDescent="0.3">
      <c r="A39" s="1">
        <v>0.59796296296296325</v>
      </c>
      <c r="B39" s="2" t="s">
        <v>34</v>
      </c>
      <c r="C39" s="2" t="s">
        <v>13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8">
        <f>calculoesp4!F39</f>
        <v>3.23</v>
      </c>
      <c r="K39" s="7">
        <f>calculoesp4!G39</f>
        <v>10</v>
      </c>
      <c r="L39" s="9">
        <f>calculoesp4!H39</f>
        <v>9.1827364554637279E-3</v>
      </c>
    </row>
    <row r="40" spans="1:12" x14ac:dyDescent="0.3">
      <c r="A40" s="1">
        <v>0.59802083333333356</v>
      </c>
      <c r="B40" s="2" t="s">
        <v>34</v>
      </c>
      <c r="C40" s="2" t="s">
        <v>13</v>
      </c>
      <c r="D40" s="2" t="s">
        <v>9</v>
      </c>
      <c r="E40" s="2" t="s">
        <v>10</v>
      </c>
      <c r="F40" s="2" t="s">
        <v>11</v>
      </c>
      <c r="G40">
        <v>3.49</v>
      </c>
      <c r="H40" s="2" t="s">
        <v>12</v>
      </c>
      <c r="J40" s="8">
        <f>calculoesp4!F40</f>
        <v>3.22</v>
      </c>
      <c r="K40" s="7">
        <f>calculoesp4!G40</f>
        <v>57</v>
      </c>
      <c r="L40" s="9">
        <f>calculoesp4!H40</f>
        <v>5.2341597796143252E-2</v>
      </c>
    </row>
    <row r="41" spans="1:12" x14ac:dyDescent="0.3">
      <c r="A41" s="1">
        <v>0.59806712962962993</v>
      </c>
      <c r="B41" s="2" t="s">
        <v>34</v>
      </c>
      <c r="C41" s="2" t="s">
        <v>13</v>
      </c>
      <c r="D41" s="2" t="s">
        <v>9</v>
      </c>
      <c r="E41" s="2" t="s">
        <v>10</v>
      </c>
      <c r="F41" s="2" t="s">
        <v>11</v>
      </c>
      <c r="G41">
        <v>3.51</v>
      </c>
      <c r="H41" s="2" t="s">
        <v>12</v>
      </c>
      <c r="J41" s="8">
        <f>calculoesp4!F41</f>
        <v>3.21</v>
      </c>
      <c r="K41" s="7">
        <f>calculoesp4!G41</f>
        <v>49</v>
      </c>
      <c r="L41" s="9">
        <f>calculoesp4!H41</f>
        <v>4.4995408631772267E-2</v>
      </c>
    </row>
    <row r="42" spans="1:12" x14ac:dyDescent="0.3">
      <c r="A42" s="1">
        <v>0.59812500000000035</v>
      </c>
      <c r="B42" s="2" t="s">
        <v>34</v>
      </c>
      <c r="C42" s="2" t="s">
        <v>13</v>
      </c>
      <c r="D42" s="2" t="s">
        <v>9</v>
      </c>
      <c r="E42" s="2" t="s">
        <v>10</v>
      </c>
      <c r="F42" s="2" t="s">
        <v>11</v>
      </c>
      <c r="G42">
        <v>3.5100000000000002</v>
      </c>
      <c r="H42" s="2" t="s">
        <v>12</v>
      </c>
      <c r="J42" s="8">
        <f>calculoesp4!F42</f>
        <v>3.2</v>
      </c>
      <c r="K42" s="7">
        <f>calculoesp4!G42</f>
        <v>14</v>
      </c>
      <c r="L42" s="9">
        <f>calculoesp4!H42</f>
        <v>1.2855831037649219E-2</v>
      </c>
    </row>
    <row r="43" spans="1:12" x14ac:dyDescent="0.3">
      <c r="A43" s="1">
        <v>0.59817129629629662</v>
      </c>
      <c r="B43" s="2" t="s">
        <v>34</v>
      </c>
      <c r="C43" s="2" t="s">
        <v>13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8">
        <f>calculoesp4!F43</f>
        <v>3.19</v>
      </c>
      <c r="K43" s="7">
        <f>calculoesp4!G43</f>
        <v>29</v>
      </c>
      <c r="L43" s="9">
        <f>calculoesp4!H43</f>
        <v>2.6629935720844811E-2</v>
      </c>
    </row>
    <row r="44" spans="1:12" x14ac:dyDescent="0.3">
      <c r="A44" s="1">
        <v>0.59822916666666692</v>
      </c>
      <c r="B44" s="2" t="s">
        <v>34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3.5</v>
      </c>
      <c r="H44" s="2" t="s">
        <v>12</v>
      </c>
      <c r="J44" s="8">
        <f>calculoesp4!F44</f>
        <v>3.18</v>
      </c>
      <c r="K44" s="7">
        <f>calculoesp4!G44</f>
        <v>90</v>
      </c>
      <c r="L44" s="9">
        <f>calculoesp4!H44</f>
        <v>8.2644628099173556E-2</v>
      </c>
    </row>
    <row r="45" spans="1:12" x14ac:dyDescent="0.3">
      <c r="A45" s="1">
        <v>0.5982754629629633</v>
      </c>
      <c r="B45" s="2" t="s">
        <v>34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3.5100000000000002</v>
      </c>
      <c r="H45" s="2" t="s">
        <v>12</v>
      </c>
      <c r="J45" s="8">
        <f>calculoesp4!F45</f>
        <v>3.17</v>
      </c>
      <c r="K45" s="7">
        <f>calculoesp4!G45</f>
        <v>64</v>
      </c>
      <c r="L45" s="9">
        <f>calculoesp4!H45</f>
        <v>5.876951331496786E-2</v>
      </c>
    </row>
    <row r="46" spans="1:12" x14ac:dyDescent="0.3">
      <c r="A46" s="1">
        <v>0.59833333333333372</v>
      </c>
      <c r="B46" s="2" t="s">
        <v>34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8">
        <f>calculoesp4!F46</f>
        <v>3.16</v>
      </c>
      <c r="K46" s="7">
        <f>calculoesp4!G46</f>
        <v>58</v>
      </c>
      <c r="L46" s="9">
        <f>calculoesp4!H46</f>
        <v>5.3259871441689623E-2</v>
      </c>
    </row>
    <row r="47" spans="1:12" x14ac:dyDescent="0.3">
      <c r="A47" s="1">
        <v>0.59837962962962998</v>
      </c>
      <c r="B47" s="2" t="s">
        <v>34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3.5100000000000002</v>
      </c>
      <c r="H47" s="2" t="s">
        <v>12</v>
      </c>
      <c r="J47" s="8">
        <f>calculoesp4!F47</f>
        <v>3.15</v>
      </c>
      <c r="K47" s="7">
        <f>calculoesp4!G47</f>
        <v>48</v>
      </c>
      <c r="L47" s="9">
        <f>calculoesp4!H47</f>
        <v>4.4077134986225897E-2</v>
      </c>
    </row>
    <row r="48" spans="1:12" x14ac:dyDescent="0.3">
      <c r="A48" s="1">
        <v>0.59843750000000029</v>
      </c>
      <c r="B48" s="2" t="s">
        <v>34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3.5</v>
      </c>
      <c r="H48" s="2" t="s">
        <v>12</v>
      </c>
      <c r="J48" s="8">
        <f>calculoesp4!F48</f>
        <v>3.14</v>
      </c>
      <c r="K48" s="7">
        <f>calculoesp4!G48</f>
        <v>41</v>
      </c>
      <c r="L48" s="9">
        <f>calculoesp4!H48</f>
        <v>3.7649219467401289E-2</v>
      </c>
    </row>
    <row r="49" spans="1:12" x14ac:dyDescent="0.3">
      <c r="A49" s="1">
        <v>0.59848379629629667</v>
      </c>
      <c r="B49" s="2" t="s">
        <v>34</v>
      </c>
      <c r="C49" s="2" t="s">
        <v>13</v>
      </c>
      <c r="D49" s="2" t="s">
        <v>9</v>
      </c>
      <c r="E49" s="2" t="s">
        <v>10</v>
      </c>
      <c r="F49" s="2" t="s">
        <v>11</v>
      </c>
      <c r="G49">
        <v>3.51</v>
      </c>
      <c r="H49" s="2" t="s">
        <v>12</v>
      </c>
      <c r="J49" s="8">
        <f>calculoesp4!F49</f>
        <v>3.13</v>
      </c>
      <c r="K49" s="7">
        <f>calculoesp4!G49</f>
        <v>78</v>
      </c>
      <c r="L49" s="9">
        <f>calculoesp4!H49</f>
        <v>7.1625344352617082E-2</v>
      </c>
    </row>
    <row r="50" spans="1:12" x14ac:dyDescent="0.3">
      <c r="A50" s="1">
        <v>0.59854166666666708</v>
      </c>
      <c r="B50" s="2" t="s">
        <v>34</v>
      </c>
      <c r="C50" s="2" t="s">
        <v>13</v>
      </c>
      <c r="D50" s="2" t="s">
        <v>9</v>
      </c>
      <c r="E50" s="2" t="s">
        <v>10</v>
      </c>
      <c r="F50" s="2" t="s">
        <v>11</v>
      </c>
      <c r="G50">
        <v>3.49</v>
      </c>
      <c r="H50" s="2" t="s">
        <v>12</v>
      </c>
      <c r="J50" s="8">
        <f>calculoesp4!F50</f>
        <v>3.12</v>
      </c>
      <c r="K50" s="7">
        <f>calculoesp4!G50</f>
        <v>57</v>
      </c>
      <c r="L50" s="9">
        <f>calculoesp4!H50</f>
        <v>5.2341597796143252E-2</v>
      </c>
    </row>
    <row r="51" spans="1:12" x14ac:dyDescent="0.3">
      <c r="A51" s="1">
        <v>0.59858796296296335</v>
      </c>
      <c r="B51" s="2" t="s">
        <v>34</v>
      </c>
      <c r="C51" s="2" t="s">
        <v>13</v>
      </c>
      <c r="D51" s="2" t="s">
        <v>9</v>
      </c>
      <c r="E51" s="2" t="s">
        <v>10</v>
      </c>
      <c r="F51" s="2" t="s">
        <v>11</v>
      </c>
      <c r="G51">
        <v>3.5</v>
      </c>
      <c r="H51" s="2" t="s">
        <v>12</v>
      </c>
      <c r="J51" s="8">
        <f>calculoesp4!F51</f>
        <v>3.11</v>
      </c>
      <c r="K51" s="7">
        <f>calculoesp4!G51</f>
        <v>67</v>
      </c>
      <c r="L51" s="9">
        <f>calculoesp4!H51</f>
        <v>6.1524334251606978E-2</v>
      </c>
    </row>
    <row r="52" spans="1:12" x14ac:dyDescent="0.3">
      <c r="A52" s="1">
        <v>0.59864583333333365</v>
      </c>
      <c r="B52" s="2" t="s">
        <v>34</v>
      </c>
      <c r="C52" s="2" t="s">
        <v>13</v>
      </c>
      <c r="D52" s="2" t="s">
        <v>9</v>
      </c>
      <c r="E52" s="2" t="s">
        <v>10</v>
      </c>
      <c r="F52" s="2" t="s">
        <v>11</v>
      </c>
      <c r="G52">
        <v>3.51</v>
      </c>
      <c r="H52" s="2" t="s">
        <v>12</v>
      </c>
      <c r="J52" s="8">
        <f>calculoesp4!F52</f>
        <v>3.1</v>
      </c>
      <c r="K52" s="7">
        <f>calculoesp4!G52</f>
        <v>27</v>
      </c>
      <c r="L52" s="9">
        <f>calculoesp4!H52</f>
        <v>2.4793388429752067E-2</v>
      </c>
    </row>
    <row r="53" spans="1:12" x14ac:dyDescent="0.3">
      <c r="A53" s="1">
        <v>0.59869212962963003</v>
      </c>
      <c r="B53" s="2" t="s">
        <v>34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3.5</v>
      </c>
      <c r="H53" s="2" t="s">
        <v>12</v>
      </c>
      <c r="J53" s="8">
        <f>calculoesp4!F53</f>
        <v>3.09</v>
      </c>
      <c r="K53" s="7">
        <f>calculoesp4!G53</f>
        <v>25</v>
      </c>
      <c r="L53" s="9">
        <f>calculoesp4!H53</f>
        <v>2.2956841138659319E-2</v>
      </c>
    </row>
    <row r="54" spans="1:12" x14ac:dyDescent="0.3">
      <c r="A54" s="1">
        <v>0.59875000000000045</v>
      </c>
      <c r="B54" s="2" t="s">
        <v>34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3.51</v>
      </c>
      <c r="H54" s="2" t="s">
        <v>12</v>
      </c>
      <c r="J54" s="8">
        <f>calculoesp4!F54</f>
        <v>3.08</v>
      </c>
      <c r="K54" s="7">
        <f>calculoesp4!G54</f>
        <v>14</v>
      </c>
      <c r="L54" s="9">
        <f>calculoesp4!H54</f>
        <v>1.2855831037649219E-2</v>
      </c>
    </row>
    <row r="55" spans="1:12" x14ac:dyDescent="0.3">
      <c r="A55" s="1">
        <v>0.59879629629629672</v>
      </c>
      <c r="B55" s="2" t="s">
        <v>34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3.5</v>
      </c>
      <c r="H55" s="2" t="s">
        <v>12</v>
      </c>
      <c r="J55" s="8">
        <f>calculoesp4!F55</f>
        <v>3.07</v>
      </c>
      <c r="K55" s="7">
        <f>calculoesp4!G55</f>
        <v>21</v>
      </c>
      <c r="L55" s="9">
        <f>calculoesp4!H55</f>
        <v>1.928374655647383E-2</v>
      </c>
    </row>
    <row r="56" spans="1:12" x14ac:dyDescent="0.3">
      <c r="A56" s="1">
        <v>0.59885416666666702</v>
      </c>
      <c r="B56" s="2" t="s">
        <v>34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3.5</v>
      </c>
      <c r="H56" s="2" t="s">
        <v>12</v>
      </c>
      <c r="J56" s="8">
        <f>calculoesp4!F56</f>
        <v>3.06</v>
      </c>
      <c r="K56" s="7">
        <f>calculoesp4!G56</f>
        <v>19</v>
      </c>
      <c r="L56" s="9">
        <f>calculoesp4!H56</f>
        <v>1.7447199265381085E-2</v>
      </c>
    </row>
    <row r="57" spans="1:12" x14ac:dyDescent="0.3">
      <c r="A57" s="1">
        <v>0.5989004629629634</v>
      </c>
      <c r="B57" s="2" t="s">
        <v>34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3.19</v>
      </c>
      <c r="H57" s="2" t="s">
        <v>12</v>
      </c>
      <c r="J57" s="8">
        <f>calculoesp4!F57</f>
        <v>3.05</v>
      </c>
      <c r="K57" s="7">
        <f>calculoesp4!G57</f>
        <v>19</v>
      </c>
      <c r="L57" s="9">
        <f>calculoesp4!H57</f>
        <v>1.7447199265381085E-2</v>
      </c>
    </row>
    <row r="58" spans="1:12" x14ac:dyDescent="0.3">
      <c r="A58" s="1">
        <v>0.59895833333333381</v>
      </c>
      <c r="B58" s="2" t="s">
        <v>34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3.48</v>
      </c>
      <c r="H58" s="2" t="s">
        <v>12</v>
      </c>
      <c r="J58" s="8">
        <f>calculoesp4!F58</f>
        <v>3.04</v>
      </c>
      <c r="K58" s="7">
        <f>calculoesp4!G58</f>
        <v>12</v>
      </c>
      <c r="L58" s="9">
        <f>calculoesp4!H58</f>
        <v>1.1019283746556474E-2</v>
      </c>
    </row>
    <row r="59" spans="1:12" x14ac:dyDescent="0.3">
      <c r="A59" s="1">
        <v>0.59900462962963008</v>
      </c>
      <c r="B59" s="2" t="s">
        <v>34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3.48</v>
      </c>
      <c r="H59" s="2" t="s">
        <v>12</v>
      </c>
      <c r="J59" s="8">
        <f>calculoesp4!F59</f>
        <v>3.03</v>
      </c>
      <c r="K59" s="7">
        <f>calculoesp4!G59</f>
        <v>17</v>
      </c>
      <c r="L59" s="9">
        <f>calculoesp4!H59</f>
        <v>1.5610651974288337E-2</v>
      </c>
    </row>
    <row r="60" spans="1:12" x14ac:dyDescent="0.3">
      <c r="A60" s="1">
        <v>0.59906250000000039</v>
      </c>
      <c r="B60" s="2" t="s">
        <v>34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3.49</v>
      </c>
      <c r="H60" s="2" t="s">
        <v>12</v>
      </c>
      <c r="J60" s="8">
        <f>calculoesp4!F60</f>
        <v>3.02</v>
      </c>
      <c r="K60" s="7">
        <f>calculoesp4!G60</f>
        <v>8</v>
      </c>
      <c r="L60" s="9">
        <f>calculoesp4!H60</f>
        <v>7.3461891643709825E-3</v>
      </c>
    </row>
    <row r="61" spans="1:12" x14ac:dyDescent="0.3">
      <c r="A61" s="1">
        <v>0.59910879629629676</v>
      </c>
      <c r="B61" s="2" t="s">
        <v>34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8">
        <f>calculoesp4!F61</f>
        <v>3.01</v>
      </c>
      <c r="K61" s="7">
        <f>calculoesp4!G61</f>
        <v>10</v>
      </c>
      <c r="L61" s="9">
        <f>calculoesp4!H61</f>
        <v>9.1827364554637279E-3</v>
      </c>
    </row>
    <row r="62" spans="1:12" x14ac:dyDescent="0.3">
      <c r="A62" s="1">
        <v>0.59916666666666718</v>
      </c>
      <c r="B62" s="2" t="s">
        <v>34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3.19</v>
      </c>
      <c r="H62" s="2" t="s">
        <v>12</v>
      </c>
      <c r="J62" s="8">
        <f>calculoesp4!F62</f>
        <v>3</v>
      </c>
      <c r="K62" s="7">
        <f>calculoesp4!G62</f>
        <v>7</v>
      </c>
      <c r="L62" s="9">
        <f>calculoesp4!H62</f>
        <v>6.4279155188246093E-3</v>
      </c>
    </row>
    <row r="63" spans="1:12" x14ac:dyDescent="0.3">
      <c r="A63" s="1">
        <v>0.59921296296296345</v>
      </c>
      <c r="B63" s="2" t="s">
        <v>34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3.47</v>
      </c>
      <c r="H63" s="2" t="s">
        <v>12</v>
      </c>
      <c r="J63" s="8">
        <f>calculoesp4!F63</f>
        <v>2.99</v>
      </c>
      <c r="K63" s="7">
        <f>calculoesp4!G63</f>
        <v>6</v>
      </c>
      <c r="L63" s="9">
        <f>calculoesp4!H63</f>
        <v>5.5096418732782371E-3</v>
      </c>
    </row>
    <row r="64" spans="1:12" x14ac:dyDescent="0.3">
      <c r="A64" s="1">
        <v>0.59927083333333375</v>
      </c>
      <c r="B64" s="2" t="s">
        <v>34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3.45</v>
      </c>
      <c r="H64" s="2" t="s">
        <v>12</v>
      </c>
      <c r="J64" s="8">
        <f>calculoesp4!F64</f>
        <v>2.98</v>
      </c>
      <c r="K64" s="7">
        <f>calculoesp4!G64</f>
        <v>8</v>
      </c>
      <c r="L64" s="9">
        <f>calculoesp4!H64</f>
        <v>7.3461891643709825E-3</v>
      </c>
    </row>
    <row r="65" spans="1:12" x14ac:dyDescent="0.3">
      <c r="A65" s="1">
        <v>0.59931712962963013</v>
      </c>
      <c r="B65" s="2" t="s">
        <v>34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3.46</v>
      </c>
      <c r="H65" s="2" t="s">
        <v>12</v>
      </c>
      <c r="J65" s="8">
        <f>calculoesp4!F65</f>
        <v>2.97</v>
      </c>
      <c r="K65" s="7">
        <f>calculoesp4!G65</f>
        <v>2</v>
      </c>
      <c r="L65" s="9">
        <f>calculoesp4!H65</f>
        <v>1.8365472910927456E-3</v>
      </c>
    </row>
    <row r="66" spans="1:12" x14ac:dyDescent="0.3">
      <c r="A66" s="3">
        <v>0.59937500000000055</v>
      </c>
      <c r="B66" s="4" t="s">
        <v>34</v>
      </c>
      <c r="C66" s="4" t="s">
        <v>13</v>
      </c>
      <c r="D66" s="4" t="s">
        <v>9</v>
      </c>
      <c r="E66" s="4" t="s">
        <v>10</v>
      </c>
      <c r="F66" s="4" t="s">
        <v>11</v>
      </c>
      <c r="G66" s="5">
        <v>3.2</v>
      </c>
      <c r="H66" s="4" t="s">
        <v>12</v>
      </c>
      <c r="J66" s="8">
        <f>calculoesp4!F66</f>
        <v>2.96</v>
      </c>
      <c r="K66" s="7">
        <f>calculoesp4!G66</f>
        <v>3</v>
      </c>
      <c r="L66" s="9">
        <f>calculoesp4!H66</f>
        <v>2.7548209366391185E-3</v>
      </c>
    </row>
    <row r="67" spans="1:12" x14ac:dyDescent="0.3">
      <c r="A67" s="1">
        <v>0.59942129629629681</v>
      </c>
      <c r="B67" s="2" t="s">
        <v>34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3.46</v>
      </c>
      <c r="H67" s="2" t="s">
        <v>12</v>
      </c>
      <c r="J67" s="8">
        <f>calculoesp4!F67</f>
        <v>2.95</v>
      </c>
      <c r="K67" s="7">
        <f>calculoesp4!G67</f>
        <v>5</v>
      </c>
      <c r="L67" s="9">
        <f>calculoesp4!H67</f>
        <v>4.5913682277318639E-3</v>
      </c>
    </row>
    <row r="68" spans="1:12" x14ac:dyDescent="0.3">
      <c r="A68" s="1">
        <v>0.59947916666666712</v>
      </c>
      <c r="B68" s="2" t="s">
        <v>34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3.25</v>
      </c>
      <c r="H68" s="2" t="s">
        <v>12</v>
      </c>
      <c r="J68" s="8">
        <f>calculoesp4!F68</f>
        <v>2.94</v>
      </c>
      <c r="K68" s="7">
        <f>calculoesp4!G68</f>
        <v>8</v>
      </c>
      <c r="L68" s="9">
        <f>calculoesp4!H68</f>
        <v>7.3461891643709825E-3</v>
      </c>
    </row>
    <row r="69" spans="1:12" x14ac:dyDescent="0.3">
      <c r="A69" s="1">
        <v>0.5995254629629635</v>
      </c>
      <c r="B69" s="2" t="s">
        <v>34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3.44</v>
      </c>
      <c r="H69" s="2" t="s">
        <v>12</v>
      </c>
      <c r="J69" s="8">
        <f>calculoesp4!F69</f>
        <v>2.93</v>
      </c>
      <c r="K69" s="7">
        <f>calculoesp4!G69</f>
        <v>5</v>
      </c>
      <c r="L69" s="9">
        <f>calculoesp4!H69</f>
        <v>4.5913682277318639E-3</v>
      </c>
    </row>
    <row r="70" spans="1:12" x14ac:dyDescent="0.3">
      <c r="A70" s="1">
        <v>0.59958333333333391</v>
      </c>
      <c r="B70" s="2" t="s">
        <v>34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3.44</v>
      </c>
      <c r="H70" s="2" t="s">
        <v>12</v>
      </c>
      <c r="J70" s="8">
        <f>calculoesp4!F70</f>
        <v>2.92</v>
      </c>
      <c r="K70" s="7">
        <f>calculoesp4!G70</f>
        <v>6</v>
      </c>
      <c r="L70" s="9">
        <f>calculoesp4!H70</f>
        <v>5.5096418732782371E-3</v>
      </c>
    </row>
    <row r="71" spans="1:12" x14ac:dyDescent="0.3">
      <c r="A71" s="1">
        <v>0.59962962962963018</v>
      </c>
      <c r="B71" s="2" t="s">
        <v>34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3.33</v>
      </c>
      <c r="H71" s="2" t="s">
        <v>12</v>
      </c>
      <c r="J71" s="8">
        <f>calculoesp4!F71</f>
        <v>2.91</v>
      </c>
      <c r="K71" s="7">
        <f>calculoesp4!G71</f>
        <v>9</v>
      </c>
      <c r="L71" s="9">
        <f>calculoesp4!H71</f>
        <v>8.2644628099173556E-3</v>
      </c>
    </row>
    <row r="72" spans="1:12" x14ac:dyDescent="0.3">
      <c r="A72" s="1">
        <v>0.59968750000000048</v>
      </c>
      <c r="B72" s="2" t="s">
        <v>34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8">
        <f>calculoesp4!F72</f>
        <v>2.9</v>
      </c>
      <c r="K72" s="7">
        <f>calculoesp4!G72</f>
        <v>6</v>
      </c>
      <c r="L72" s="9">
        <f>calculoesp4!H72</f>
        <v>5.5096418732782371E-3</v>
      </c>
    </row>
    <row r="73" spans="1:12" x14ac:dyDescent="0.3">
      <c r="A73" s="1">
        <v>0.59973379629629686</v>
      </c>
      <c r="B73" s="2" t="s">
        <v>34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3.42</v>
      </c>
      <c r="H73" s="2" t="s">
        <v>12</v>
      </c>
      <c r="J73" s="8">
        <f>calculoesp4!F73</f>
        <v>2.89</v>
      </c>
      <c r="K73" s="7">
        <f>calculoesp4!G73</f>
        <v>3</v>
      </c>
      <c r="L73" s="9">
        <f>calculoesp4!H73</f>
        <v>2.7548209366391185E-3</v>
      </c>
    </row>
    <row r="74" spans="1:12" x14ac:dyDescent="0.3">
      <c r="A74" s="1">
        <v>0.59979166666666728</v>
      </c>
      <c r="B74" s="2" t="s">
        <v>34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3.19</v>
      </c>
      <c r="H74" s="2" t="s">
        <v>12</v>
      </c>
      <c r="J74" s="8">
        <f>calculoesp4!F74</f>
        <v>2.88</v>
      </c>
      <c r="K74" s="7">
        <f>calculoesp4!G74</f>
        <v>4</v>
      </c>
      <c r="L74" s="9">
        <f>calculoesp4!H74</f>
        <v>3.6730945821854912E-3</v>
      </c>
    </row>
    <row r="75" spans="1:12" x14ac:dyDescent="0.3">
      <c r="A75" s="1">
        <v>0.59983796296296354</v>
      </c>
      <c r="B75" s="2" t="s">
        <v>34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3.41</v>
      </c>
      <c r="H75" s="2" t="s">
        <v>12</v>
      </c>
      <c r="J75" s="8">
        <f>calculoesp4!F75</f>
        <v>2.87</v>
      </c>
      <c r="K75" s="7">
        <f>calculoesp4!G75</f>
        <v>1</v>
      </c>
      <c r="L75" s="9">
        <f>calculoesp4!H75</f>
        <v>9.1827364554637281E-4</v>
      </c>
    </row>
    <row r="76" spans="1:12" x14ac:dyDescent="0.3">
      <c r="A76" s="1">
        <v>0.59989583333333385</v>
      </c>
      <c r="B76" s="2" t="s">
        <v>34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3.41</v>
      </c>
      <c r="H76" s="2" t="s">
        <v>12</v>
      </c>
      <c r="J76" s="8">
        <f>calculoesp4!F76</f>
        <v>2.86</v>
      </c>
      <c r="K76" s="7">
        <f>calculoesp4!G76</f>
        <v>5</v>
      </c>
      <c r="L76" s="9">
        <f>calculoesp4!H76</f>
        <v>4.5913682277318639E-3</v>
      </c>
    </row>
    <row r="77" spans="1:12" x14ac:dyDescent="0.3">
      <c r="A77" s="1">
        <v>0.59994212962963023</v>
      </c>
      <c r="B77" s="2" t="s">
        <v>34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3.4</v>
      </c>
      <c r="H77" s="2" t="s">
        <v>12</v>
      </c>
      <c r="J77" s="8">
        <f>calculoesp4!F77</f>
        <v>2.85</v>
      </c>
      <c r="K77" s="7">
        <f>calculoesp4!G77</f>
        <v>5</v>
      </c>
      <c r="L77" s="9">
        <f>calculoesp4!H77</f>
        <v>4.5913682277318639E-3</v>
      </c>
    </row>
    <row r="78" spans="1:12" x14ac:dyDescent="0.3">
      <c r="A78" s="1">
        <v>0.60000000000000064</v>
      </c>
      <c r="B78" s="2" t="s">
        <v>34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3.4</v>
      </c>
      <c r="H78" s="2" t="s">
        <v>12</v>
      </c>
      <c r="J78" s="8">
        <f>calculoesp4!F78</f>
        <v>2.84</v>
      </c>
      <c r="K78" s="7">
        <f>calculoesp4!G78</f>
        <v>6</v>
      </c>
      <c r="L78" s="9">
        <f>calculoesp4!H78</f>
        <v>5.5096418732782371E-3</v>
      </c>
    </row>
    <row r="79" spans="1:12" x14ac:dyDescent="0.3">
      <c r="A79" s="1">
        <v>0.60004629629629691</v>
      </c>
      <c r="B79" s="2" t="s">
        <v>34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3.41</v>
      </c>
      <c r="H79" s="2" t="s">
        <v>12</v>
      </c>
      <c r="J79" s="8">
        <f>calculoesp4!F79</f>
        <v>2.83</v>
      </c>
      <c r="K79" s="7">
        <f>calculoesp4!G79</f>
        <v>6</v>
      </c>
      <c r="L79" s="9">
        <f>calculoesp4!H79</f>
        <v>5.5096418732782371E-3</v>
      </c>
    </row>
    <row r="80" spans="1:12" x14ac:dyDescent="0.3">
      <c r="A80" s="1">
        <v>0.60010416666666722</v>
      </c>
      <c r="B80" s="2" t="s">
        <v>34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3.4</v>
      </c>
      <c r="H80" s="2" t="s">
        <v>12</v>
      </c>
      <c r="J80" s="8">
        <f>calculoesp4!F80</f>
        <v>2.82</v>
      </c>
      <c r="K80" s="7">
        <f>calculoesp4!G80</f>
        <v>6</v>
      </c>
      <c r="L80" s="9">
        <f>calculoesp4!H80</f>
        <v>5.5096418732782371E-3</v>
      </c>
    </row>
    <row r="81" spans="1:12" x14ac:dyDescent="0.3">
      <c r="A81" s="1">
        <v>0.60015046296296359</v>
      </c>
      <c r="B81" s="2" t="s">
        <v>34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3.4</v>
      </c>
      <c r="H81" s="2" t="s">
        <v>12</v>
      </c>
      <c r="J81" s="8">
        <f>calculoesp4!F81</f>
        <v>2.81</v>
      </c>
      <c r="K81" s="7">
        <f>calculoesp4!G81</f>
        <v>6</v>
      </c>
      <c r="L81" s="9">
        <f>calculoesp4!H81</f>
        <v>5.5096418732782371E-3</v>
      </c>
    </row>
    <row r="82" spans="1:12" x14ac:dyDescent="0.3">
      <c r="A82" s="1">
        <v>0.60020833333333401</v>
      </c>
      <c r="B82" s="2" t="s">
        <v>34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3.41</v>
      </c>
      <c r="H82" s="2" t="s">
        <v>12</v>
      </c>
      <c r="J82" s="8">
        <f>calculoesp4!F82</f>
        <v>2.8</v>
      </c>
      <c r="K82" s="7">
        <f>calculoesp4!G82</f>
        <v>14</v>
      </c>
      <c r="L82" s="9">
        <f>calculoesp4!H82</f>
        <v>1.2855831037649219E-2</v>
      </c>
    </row>
    <row r="83" spans="1:12" x14ac:dyDescent="0.3">
      <c r="A83" s="1">
        <v>0.60025462962963028</v>
      </c>
      <c r="B83" s="2" t="s">
        <v>34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3.4</v>
      </c>
      <c r="H83" s="2" t="s">
        <v>12</v>
      </c>
      <c r="J83" s="8">
        <f>calculoesp4!F83</f>
        <v>2.79</v>
      </c>
      <c r="K83" s="7">
        <f>calculoesp4!G83</f>
        <v>4</v>
      </c>
      <c r="L83" s="9">
        <f>calculoesp4!H83</f>
        <v>3.6730945821854912E-3</v>
      </c>
    </row>
    <row r="84" spans="1:12" x14ac:dyDescent="0.3">
      <c r="A84" s="1">
        <v>0.60031250000000058</v>
      </c>
      <c r="B84" s="2" t="s">
        <v>34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3.4</v>
      </c>
      <c r="H84" s="2" t="s">
        <v>12</v>
      </c>
      <c r="J84" s="8">
        <f>calculoesp4!F84</f>
        <v>2.78</v>
      </c>
      <c r="K84" s="33">
        <f>calculoesp4!G84</f>
        <v>2</v>
      </c>
      <c r="L84" s="9">
        <f>calculoesp4!H84</f>
        <v>1.8365472910927456E-3</v>
      </c>
    </row>
    <row r="85" spans="1:12" x14ac:dyDescent="0.3">
      <c r="A85" s="1">
        <v>0.60035879629629696</v>
      </c>
      <c r="B85" s="2" t="s">
        <v>34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3.39</v>
      </c>
      <c r="H85" s="2" t="s">
        <v>12</v>
      </c>
      <c r="J85" s="8">
        <f>calculoesp4!F85</f>
        <v>2.76</v>
      </c>
      <c r="K85" s="33">
        <f>calculoesp4!G85</f>
        <v>1</v>
      </c>
      <c r="L85" s="9">
        <f>calculoesp4!H85</f>
        <v>9.1827364554637281E-4</v>
      </c>
    </row>
    <row r="86" spans="1:12" x14ac:dyDescent="0.3">
      <c r="A86" s="1">
        <v>0.60041666666666738</v>
      </c>
      <c r="B86" s="2" t="s">
        <v>34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3.3800000000000003</v>
      </c>
      <c r="H86" s="2" t="s">
        <v>12</v>
      </c>
      <c r="J86" s="8">
        <f>calculoesp4!F86</f>
        <v>0</v>
      </c>
      <c r="K86" s="33">
        <f>calculoesp4!G86</f>
        <v>0</v>
      </c>
      <c r="L86" s="9">
        <f>calculoesp4!H86</f>
        <v>0</v>
      </c>
    </row>
    <row r="87" spans="1:12" x14ac:dyDescent="0.3">
      <c r="A87" s="1">
        <v>0.60046296296296364</v>
      </c>
      <c r="B87" s="2" t="s">
        <v>34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3.18</v>
      </c>
      <c r="H87" s="2" t="s">
        <v>12</v>
      </c>
    </row>
    <row r="88" spans="1:12" x14ac:dyDescent="0.3">
      <c r="A88" s="1">
        <v>0.60052083333333395</v>
      </c>
      <c r="B88" s="2" t="s">
        <v>34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3.37</v>
      </c>
      <c r="H88" s="2" t="s">
        <v>12</v>
      </c>
    </row>
    <row r="89" spans="1:12" x14ac:dyDescent="0.3">
      <c r="A89" s="1">
        <v>0.60056712962963033</v>
      </c>
      <c r="B89" s="2" t="s">
        <v>34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3.3600000000000003</v>
      </c>
      <c r="H89" s="2" t="s">
        <v>12</v>
      </c>
    </row>
    <row r="90" spans="1:12" x14ac:dyDescent="0.3">
      <c r="A90" s="1">
        <v>0.60062500000000074</v>
      </c>
      <c r="B90" s="2" t="s">
        <v>34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3.3600000000000003</v>
      </c>
      <c r="H90" s="2" t="s">
        <v>12</v>
      </c>
    </row>
    <row r="91" spans="1:12" x14ac:dyDescent="0.3">
      <c r="A91" s="1">
        <v>0.60067129629629701</v>
      </c>
      <c r="B91" s="2" t="s">
        <v>34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3.3400000000000003</v>
      </c>
      <c r="H91" s="2" t="s">
        <v>12</v>
      </c>
    </row>
    <row r="92" spans="1:12" x14ac:dyDescent="0.3">
      <c r="A92" s="1">
        <v>0.60072916666666731</v>
      </c>
      <c r="B92" s="2" t="s">
        <v>34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3.35</v>
      </c>
      <c r="H92" s="2" t="s">
        <v>12</v>
      </c>
    </row>
    <row r="93" spans="1:12" x14ac:dyDescent="0.3">
      <c r="A93" s="1">
        <v>0.60077546296296369</v>
      </c>
      <c r="B93" s="2" t="s">
        <v>34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3.35</v>
      </c>
      <c r="H93" s="2" t="s">
        <v>12</v>
      </c>
    </row>
    <row r="94" spans="1:12" x14ac:dyDescent="0.3">
      <c r="A94" s="1">
        <v>0.60083333333333411</v>
      </c>
      <c r="B94" s="2" t="s">
        <v>34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3.35</v>
      </c>
      <c r="H94" s="2" t="s">
        <v>12</v>
      </c>
    </row>
    <row r="95" spans="1:12" x14ac:dyDescent="0.3">
      <c r="A95" s="1">
        <v>0.60087962962963037</v>
      </c>
      <c r="B95" s="2" t="s">
        <v>34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3.34</v>
      </c>
      <c r="H95" s="2" t="s">
        <v>12</v>
      </c>
    </row>
    <row r="96" spans="1:12" x14ac:dyDescent="0.3">
      <c r="A96" s="1">
        <v>0.60093750000000068</v>
      </c>
      <c r="B96" s="2" t="s">
        <v>34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3.33</v>
      </c>
      <c r="H96" s="2" t="s">
        <v>12</v>
      </c>
    </row>
    <row r="97" spans="1:8" x14ac:dyDescent="0.3">
      <c r="A97" s="1">
        <v>0.60098379629629706</v>
      </c>
      <c r="B97" s="2" t="s">
        <v>34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3.34</v>
      </c>
      <c r="H97" s="2" t="s">
        <v>12</v>
      </c>
    </row>
    <row r="98" spans="1:8" x14ac:dyDescent="0.3">
      <c r="A98" s="1">
        <v>0.60104166666666747</v>
      </c>
      <c r="B98" s="2" t="s">
        <v>34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3.18</v>
      </c>
      <c r="H98" s="2" t="s">
        <v>12</v>
      </c>
    </row>
    <row r="99" spans="1:8" x14ac:dyDescent="0.3">
      <c r="A99" s="1">
        <v>0.60108796296296374</v>
      </c>
      <c r="B99" s="2" t="s">
        <v>34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3.35</v>
      </c>
      <c r="H99" s="2" t="s">
        <v>12</v>
      </c>
    </row>
    <row r="100" spans="1:8" x14ac:dyDescent="0.3">
      <c r="A100" s="1">
        <v>0.60114583333333405</v>
      </c>
      <c r="B100" s="2" t="s">
        <v>34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3.34</v>
      </c>
      <c r="H100" s="2" t="s">
        <v>12</v>
      </c>
    </row>
    <row r="101" spans="1:8" x14ac:dyDescent="0.3">
      <c r="A101" s="1">
        <v>0.60119212962963042</v>
      </c>
      <c r="B101" s="2" t="s">
        <v>34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3.33</v>
      </c>
      <c r="H101" s="2" t="s">
        <v>12</v>
      </c>
    </row>
    <row r="102" spans="1:8" x14ac:dyDescent="0.3">
      <c r="A102" s="1">
        <v>0.60125000000000084</v>
      </c>
      <c r="B102" s="2" t="s">
        <v>34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3.34</v>
      </c>
      <c r="H102" s="2" t="s">
        <v>12</v>
      </c>
    </row>
    <row r="103" spans="1:8" x14ac:dyDescent="0.3">
      <c r="A103" s="1">
        <v>0.60129629629629711</v>
      </c>
      <c r="B103" s="2" t="s">
        <v>34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</v>
      </c>
      <c r="H103" s="2" t="s">
        <v>12</v>
      </c>
    </row>
    <row r="104" spans="1:8" x14ac:dyDescent="0.3">
      <c r="A104" s="1">
        <v>0.60135416666666741</v>
      </c>
      <c r="B104" s="2" t="s">
        <v>34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3.34</v>
      </c>
      <c r="H104" s="2" t="s">
        <v>12</v>
      </c>
    </row>
    <row r="105" spans="1:8" x14ac:dyDescent="0.3">
      <c r="A105" s="1">
        <v>0.60140046296296379</v>
      </c>
      <c r="B105" s="2" t="s">
        <v>34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3.34</v>
      </c>
      <c r="H105" s="2" t="s">
        <v>12</v>
      </c>
    </row>
    <row r="106" spans="1:8" x14ac:dyDescent="0.3">
      <c r="A106" s="1">
        <v>0.60145833333333421</v>
      </c>
      <c r="B106" s="2" t="s">
        <v>34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3.33</v>
      </c>
      <c r="H106" s="2" t="s">
        <v>12</v>
      </c>
    </row>
    <row r="107" spans="1:8" x14ac:dyDescent="0.3">
      <c r="A107" s="1">
        <v>0.60150462962963047</v>
      </c>
      <c r="B107" s="2" t="s">
        <v>34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3.32</v>
      </c>
      <c r="H107" s="2" t="s">
        <v>12</v>
      </c>
    </row>
    <row r="108" spans="1:8" x14ac:dyDescent="0.3">
      <c r="A108" s="1">
        <v>0.60156250000000078</v>
      </c>
      <c r="B108" s="2" t="s">
        <v>34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3.31</v>
      </c>
      <c r="H108" s="2" t="s">
        <v>12</v>
      </c>
    </row>
    <row r="109" spans="1:8" x14ac:dyDescent="0.3">
      <c r="A109" s="1">
        <v>0.60160879629629715</v>
      </c>
      <c r="B109" s="2" t="s">
        <v>34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3.31</v>
      </c>
      <c r="H109" s="2" t="s">
        <v>12</v>
      </c>
    </row>
    <row r="110" spans="1:8" x14ac:dyDescent="0.3">
      <c r="A110" s="1">
        <v>0.60166666666666757</v>
      </c>
      <c r="B110" s="2" t="s">
        <v>34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3.19</v>
      </c>
      <c r="H110" s="2" t="s">
        <v>12</v>
      </c>
    </row>
    <row r="111" spans="1:8" x14ac:dyDescent="0.3">
      <c r="A111" s="1">
        <v>0.60171296296296384</v>
      </c>
      <c r="B111" s="2" t="s">
        <v>34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3.31</v>
      </c>
      <c r="H111" s="2" t="s">
        <v>12</v>
      </c>
    </row>
    <row r="112" spans="1:8" x14ac:dyDescent="0.3">
      <c r="A112" s="1">
        <v>0.60177083333333414</v>
      </c>
      <c r="B112" s="2" t="s">
        <v>34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3.31</v>
      </c>
      <c r="H112" s="2" t="s">
        <v>12</v>
      </c>
    </row>
    <row r="113" spans="1:8" x14ac:dyDescent="0.3">
      <c r="A113" s="1">
        <v>0.60181712962963052</v>
      </c>
      <c r="B113" s="2" t="s">
        <v>34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3.31</v>
      </c>
      <c r="H113" s="2" t="s">
        <v>12</v>
      </c>
    </row>
    <row r="114" spans="1:8" x14ac:dyDescent="0.3">
      <c r="A114" s="1">
        <v>0.60187500000000094</v>
      </c>
      <c r="B114" s="2" t="s">
        <v>34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3.2</v>
      </c>
      <c r="H114" s="2" t="s">
        <v>12</v>
      </c>
    </row>
    <row r="115" spans="1:8" x14ac:dyDescent="0.3">
      <c r="A115" s="1">
        <v>0.6019212962962972</v>
      </c>
      <c r="B115" s="2" t="s">
        <v>34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3.31</v>
      </c>
      <c r="H115" s="2" t="s">
        <v>12</v>
      </c>
    </row>
    <row r="116" spans="1:8" x14ac:dyDescent="0.3">
      <c r="A116" s="1">
        <v>0.60197916666666751</v>
      </c>
      <c r="B116" s="2" t="s">
        <v>34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3.31</v>
      </c>
      <c r="H116" s="2" t="s">
        <v>12</v>
      </c>
    </row>
    <row r="117" spans="1:8" x14ac:dyDescent="0.3">
      <c r="A117" s="1">
        <v>0.60202546296296389</v>
      </c>
      <c r="B117" s="2" t="s">
        <v>34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3.31</v>
      </c>
      <c r="H117" s="2" t="s">
        <v>12</v>
      </c>
    </row>
    <row r="118" spans="1:8" x14ac:dyDescent="0.3">
      <c r="A118" s="1">
        <v>0.6020833333333343</v>
      </c>
      <c r="B118" s="2" t="s">
        <v>34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3.32</v>
      </c>
      <c r="H118" s="2" t="s">
        <v>12</v>
      </c>
    </row>
    <row r="119" spans="1:8" x14ac:dyDescent="0.3">
      <c r="A119" s="1">
        <v>0.60212962962963057</v>
      </c>
      <c r="B119" s="2" t="s">
        <v>34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3.31</v>
      </c>
      <c r="H119" s="2" t="s">
        <v>12</v>
      </c>
    </row>
    <row r="120" spans="1:8" x14ac:dyDescent="0.3">
      <c r="A120" s="1">
        <v>0.60218750000000087</v>
      </c>
      <c r="B120" s="2" t="s">
        <v>34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</v>
      </c>
      <c r="H120" s="2" t="s">
        <v>12</v>
      </c>
    </row>
    <row r="121" spans="1:8" x14ac:dyDescent="0.3">
      <c r="A121" s="1">
        <v>0.60223379629629725</v>
      </c>
      <c r="B121" s="2" t="s">
        <v>34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</row>
    <row r="122" spans="1:8" x14ac:dyDescent="0.3">
      <c r="A122" s="1">
        <v>0.60229166666666767</v>
      </c>
      <c r="B122" s="2" t="s">
        <v>34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</row>
    <row r="123" spans="1:8" x14ac:dyDescent="0.3">
      <c r="A123" s="1">
        <v>0.60233796296296394</v>
      </c>
      <c r="B123" s="2" t="s">
        <v>34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</v>
      </c>
      <c r="H123" s="2" t="s">
        <v>12</v>
      </c>
    </row>
    <row r="124" spans="1:8" x14ac:dyDescent="0.3">
      <c r="A124" s="1">
        <v>0.60239583333333424</v>
      </c>
      <c r="B124" s="2" t="s">
        <v>34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3.31</v>
      </c>
      <c r="H124" s="2" t="s">
        <v>12</v>
      </c>
    </row>
    <row r="125" spans="1:8" x14ac:dyDescent="0.3">
      <c r="A125" s="1">
        <v>0.60244212962963062</v>
      </c>
      <c r="B125" s="2" t="s">
        <v>34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0.60250000000000103</v>
      </c>
      <c r="B126" s="2" t="s">
        <v>34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3.3</v>
      </c>
      <c r="H126" s="2" t="s">
        <v>12</v>
      </c>
    </row>
    <row r="127" spans="1:8" x14ac:dyDescent="0.3">
      <c r="A127" s="1">
        <v>0.6025462962962973</v>
      </c>
      <c r="B127" s="2" t="s">
        <v>34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</v>
      </c>
      <c r="H127" s="2" t="s">
        <v>12</v>
      </c>
    </row>
    <row r="128" spans="1:8" x14ac:dyDescent="0.3">
      <c r="A128" s="1">
        <v>0.60260416666666761</v>
      </c>
      <c r="B128" s="2" t="s">
        <v>34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3.2800000000000002</v>
      </c>
      <c r="H128" s="2" t="s">
        <v>12</v>
      </c>
    </row>
    <row r="129" spans="1:8" x14ac:dyDescent="0.3">
      <c r="A129" s="1">
        <v>0.60265046296296398</v>
      </c>
      <c r="B129" s="2" t="s">
        <v>34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3.2600000000000002</v>
      </c>
      <c r="H129" s="2" t="s">
        <v>12</v>
      </c>
    </row>
    <row r="130" spans="1:8" x14ac:dyDescent="0.3">
      <c r="A130" s="1">
        <v>0.6027083333333344</v>
      </c>
      <c r="B130" s="2" t="s">
        <v>34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3.27</v>
      </c>
      <c r="H130" s="2" t="s">
        <v>12</v>
      </c>
    </row>
    <row r="131" spans="1:8" x14ac:dyDescent="0.3">
      <c r="A131" s="1">
        <v>0.60275462962963067</v>
      </c>
      <c r="B131" s="2" t="s">
        <v>34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3.25</v>
      </c>
      <c r="H131" s="2" t="s">
        <v>12</v>
      </c>
    </row>
    <row r="132" spans="1:8" x14ac:dyDescent="0.3">
      <c r="A132" s="1">
        <v>0.60281250000000097</v>
      </c>
      <c r="B132" s="2" t="s">
        <v>34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0.60285879629629735</v>
      </c>
      <c r="B133" s="2" t="s">
        <v>34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3.2500000000000004</v>
      </c>
      <c r="H133" s="2" t="s">
        <v>12</v>
      </c>
    </row>
    <row r="134" spans="1:8" x14ac:dyDescent="0.3">
      <c r="A134" s="1">
        <v>0.60291666666666777</v>
      </c>
      <c r="B134" s="2" t="s">
        <v>34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3.26</v>
      </c>
      <c r="H134" s="2" t="s">
        <v>12</v>
      </c>
    </row>
    <row r="135" spans="1:8" x14ac:dyDescent="0.3">
      <c r="A135" s="1">
        <v>0.60296296296296403</v>
      </c>
      <c r="B135" s="2" t="s">
        <v>34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3.22</v>
      </c>
      <c r="H135" s="2" t="s">
        <v>12</v>
      </c>
    </row>
    <row r="136" spans="1:8" x14ac:dyDescent="0.3">
      <c r="A136" s="1">
        <v>0.60302083333333434</v>
      </c>
      <c r="B136" s="2" t="s">
        <v>34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3.23</v>
      </c>
      <c r="H136" s="2" t="s">
        <v>12</v>
      </c>
    </row>
    <row r="137" spans="1:8" x14ac:dyDescent="0.3">
      <c r="A137" s="1">
        <v>0.60306712962963072</v>
      </c>
      <c r="B137" s="2" t="s">
        <v>34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</v>
      </c>
      <c r="H137" s="2" t="s">
        <v>12</v>
      </c>
    </row>
    <row r="138" spans="1:8" x14ac:dyDescent="0.3">
      <c r="A138" s="1">
        <v>0.60312500000000113</v>
      </c>
      <c r="B138" s="2" t="s">
        <v>34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3.2200000000000006</v>
      </c>
      <c r="H138" s="2" t="s">
        <v>12</v>
      </c>
    </row>
    <row r="139" spans="1:8" x14ac:dyDescent="0.3">
      <c r="A139" s="1">
        <v>0.6031712962962974</v>
      </c>
      <c r="B139" s="2" t="s">
        <v>34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3.2300000000000004</v>
      </c>
      <c r="H139" s="2" t="s">
        <v>12</v>
      </c>
    </row>
    <row r="140" spans="1:8" x14ac:dyDescent="0.3">
      <c r="A140" s="1">
        <v>0.6032291666666677</v>
      </c>
      <c r="B140" s="2" t="s">
        <v>34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3.22</v>
      </c>
      <c r="H140" s="2" t="s">
        <v>12</v>
      </c>
    </row>
    <row r="141" spans="1:8" x14ac:dyDescent="0.3">
      <c r="A141" s="1">
        <v>0.60327546296296408</v>
      </c>
      <c r="B141" s="2" t="s">
        <v>34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3.23</v>
      </c>
      <c r="H141" s="2" t="s">
        <v>12</v>
      </c>
    </row>
    <row r="142" spans="1:8" x14ac:dyDescent="0.3">
      <c r="A142" s="1">
        <v>0.6033333333333345</v>
      </c>
      <c r="B142" s="2" t="s">
        <v>34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</v>
      </c>
      <c r="H142" s="2" t="s">
        <v>12</v>
      </c>
    </row>
    <row r="143" spans="1:8" x14ac:dyDescent="0.3">
      <c r="A143" s="1">
        <v>0.60337962962963076</v>
      </c>
      <c r="B143" s="2" t="s">
        <v>34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3.2200000000000006</v>
      </c>
      <c r="H143" s="2" t="s">
        <v>12</v>
      </c>
    </row>
    <row r="144" spans="1:8" x14ac:dyDescent="0.3">
      <c r="A144" s="1">
        <v>0.60343750000000107</v>
      </c>
      <c r="B144" s="2" t="s">
        <v>34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3.22</v>
      </c>
      <c r="H144" s="2" t="s">
        <v>12</v>
      </c>
    </row>
    <row r="145" spans="1:8" x14ac:dyDescent="0.3">
      <c r="A145" s="1">
        <v>0.60348379629629745</v>
      </c>
      <c r="B145" s="2" t="s">
        <v>34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3.19</v>
      </c>
      <c r="H145" s="2" t="s">
        <v>12</v>
      </c>
    </row>
    <row r="146" spans="1:8" x14ac:dyDescent="0.3">
      <c r="A146" s="1">
        <v>0.60354166666666786</v>
      </c>
      <c r="B146" s="2" t="s">
        <v>34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3.2500000000000004</v>
      </c>
      <c r="H146" s="2" t="s">
        <v>12</v>
      </c>
    </row>
    <row r="147" spans="1:8" x14ac:dyDescent="0.3">
      <c r="A147" s="1">
        <v>0.60358796296296413</v>
      </c>
      <c r="B147" s="2" t="s">
        <v>34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3.2300000000000004</v>
      </c>
      <c r="H147" s="2" t="s">
        <v>12</v>
      </c>
    </row>
    <row r="148" spans="1:8" x14ac:dyDescent="0.3">
      <c r="A148" s="1">
        <v>0.60364583333333444</v>
      </c>
      <c r="B148" s="2" t="s">
        <v>34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3.2100000000000009</v>
      </c>
      <c r="H148" s="2" t="s">
        <v>12</v>
      </c>
    </row>
    <row r="149" spans="1:8" x14ac:dyDescent="0.3">
      <c r="A149" s="1">
        <v>0.60369212962963081</v>
      </c>
      <c r="B149" s="2" t="s">
        <v>34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3.2300000000000004</v>
      </c>
      <c r="H149" s="2" t="s">
        <v>12</v>
      </c>
    </row>
    <row r="150" spans="1:8" x14ac:dyDescent="0.3">
      <c r="A150" s="1">
        <v>0.60375000000000123</v>
      </c>
      <c r="B150" s="2" t="s">
        <v>34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3.2100000000000004</v>
      </c>
      <c r="H150" s="2" t="s">
        <v>12</v>
      </c>
    </row>
    <row r="151" spans="1:8" x14ac:dyDescent="0.3">
      <c r="A151" s="1">
        <v>0.6037962962962975</v>
      </c>
      <c r="B151" s="2" t="s">
        <v>34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3.22</v>
      </c>
      <c r="H151" s="2" t="s">
        <v>12</v>
      </c>
    </row>
    <row r="152" spans="1:8" x14ac:dyDescent="0.3">
      <c r="A152" s="1">
        <v>0.6038541666666678</v>
      </c>
      <c r="B152" s="2" t="s">
        <v>34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3.2100000000000004</v>
      </c>
      <c r="H152" s="2" t="s">
        <v>12</v>
      </c>
    </row>
    <row r="153" spans="1:8" x14ac:dyDescent="0.3">
      <c r="A153" s="1">
        <v>0.60390046296296418</v>
      </c>
      <c r="B153" s="2" t="s">
        <v>34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3.2300000000000004</v>
      </c>
      <c r="H153" s="2" t="s">
        <v>12</v>
      </c>
    </row>
    <row r="154" spans="1:8" x14ac:dyDescent="0.3">
      <c r="A154" s="1">
        <v>0.6039583333333346</v>
      </c>
      <c r="B154" s="2" t="s">
        <v>34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3.2100000000000004</v>
      </c>
      <c r="H154" s="2" t="s">
        <v>12</v>
      </c>
    </row>
    <row r="155" spans="1:8" x14ac:dyDescent="0.3">
      <c r="A155" s="1">
        <v>0.60400462962963086</v>
      </c>
      <c r="B155" s="2" t="s">
        <v>34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3.2300000000000004</v>
      </c>
      <c r="H155" s="2" t="s">
        <v>12</v>
      </c>
    </row>
    <row r="156" spans="1:8" x14ac:dyDescent="0.3">
      <c r="A156" s="1">
        <v>0.60406250000000117</v>
      </c>
      <c r="B156" s="2" t="s">
        <v>34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3.2200000000000006</v>
      </c>
      <c r="H156" s="2" t="s">
        <v>12</v>
      </c>
    </row>
    <row r="157" spans="1:8" x14ac:dyDescent="0.3">
      <c r="A157" s="1">
        <v>0.60410879629629755</v>
      </c>
      <c r="B157" s="2" t="s">
        <v>34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8" x14ac:dyDescent="0.3">
      <c r="A158" s="1">
        <v>0.60416666666666796</v>
      </c>
      <c r="B158" s="2" t="s">
        <v>34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3.2300000000000004</v>
      </c>
      <c r="H158" s="2" t="s">
        <v>12</v>
      </c>
    </row>
    <row r="159" spans="1:8" x14ac:dyDescent="0.3">
      <c r="A159" s="1">
        <v>0.60421296296296423</v>
      </c>
      <c r="B159" s="2" t="s">
        <v>34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3.2300000000000004</v>
      </c>
      <c r="H159" s="2" t="s">
        <v>12</v>
      </c>
    </row>
    <row r="160" spans="1:8" x14ac:dyDescent="0.3">
      <c r="A160" s="1">
        <v>0.60427083333333453</v>
      </c>
      <c r="B160" s="2" t="s">
        <v>34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3.2300000000000004</v>
      </c>
      <c r="H160" s="2" t="s">
        <v>12</v>
      </c>
    </row>
    <row r="161" spans="1:8" x14ac:dyDescent="0.3">
      <c r="A161" s="1">
        <v>0.60431712962963091</v>
      </c>
      <c r="B161" s="2" t="s">
        <v>34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3.2200000000000006</v>
      </c>
      <c r="H161" s="2" t="s">
        <v>12</v>
      </c>
    </row>
    <row r="162" spans="1:8" x14ac:dyDescent="0.3">
      <c r="A162" s="1">
        <v>0.60437500000000133</v>
      </c>
      <c r="B162" s="2" t="s">
        <v>34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3.2200000000000006</v>
      </c>
      <c r="H162" s="2" t="s">
        <v>12</v>
      </c>
    </row>
    <row r="163" spans="1:8" x14ac:dyDescent="0.3">
      <c r="A163" s="1">
        <v>0.60442129629629759</v>
      </c>
      <c r="B163" s="2" t="s">
        <v>34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3.2100000000000009</v>
      </c>
      <c r="H163" s="2" t="s">
        <v>12</v>
      </c>
    </row>
    <row r="164" spans="1:8" x14ac:dyDescent="0.3">
      <c r="A164" s="1">
        <v>0.6044791666666679</v>
      </c>
      <c r="B164" s="2" t="s">
        <v>34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3.2100000000000009</v>
      </c>
      <c r="H164" s="2" t="s">
        <v>12</v>
      </c>
    </row>
    <row r="165" spans="1:8" x14ac:dyDescent="0.3">
      <c r="A165" s="1">
        <v>0.60452546296296428</v>
      </c>
      <c r="B165" s="2" t="s">
        <v>34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3.22</v>
      </c>
      <c r="H165" s="2" t="s">
        <v>12</v>
      </c>
    </row>
    <row r="166" spans="1:8" x14ac:dyDescent="0.3">
      <c r="A166" s="1">
        <v>0.60458333333333469</v>
      </c>
      <c r="B166" s="2" t="s">
        <v>34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3.22</v>
      </c>
      <c r="H166" s="2" t="s">
        <v>12</v>
      </c>
    </row>
    <row r="167" spans="1:8" x14ac:dyDescent="0.3">
      <c r="A167" s="1">
        <v>0.60462962962963096</v>
      </c>
      <c r="B167" s="2" t="s">
        <v>34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3.21</v>
      </c>
      <c r="H167" s="2" t="s">
        <v>12</v>
      </c>
    </row>
    <row r="168" spans="1:8" x14ac:dyDescent="0.3">
      <c r="A168" s="1">
        <v>0.60468750000000127</v>
      </c>
      <c r="B168" s="2" t="s">
        <v>34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3.22</v>
      </c>
      <c r="H168" s="2" t="s">
        <v>12</v>
      </c>
    </row>
    <row r="169" spans="1:8" x14ac:dyDescent="0.3">
      <c r="A169" s="1">
        <v>0.60473379629629764</v>
      </c>
      <c r="B169" s="2" t="s">
        <v>34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3.22</v>
      </c>
      <c r="H169" s="2" t="s">
        <v>12</v>
      </c>
    </row>
    <row r="170" spans="1:8" x14ac:dyDescent="0.3">
      <c r="A170" s="1">
        <v>0.60479166666666806</v>
      </c>
      <c r="B170" s="2" t="s">
        <v>34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3.21</v>
      </c>
      <c r="H170" s="2" t="s">
        <v>12</v>
      </c>
    </row>
    <row r="171" spans="1:8" x14ac:dyDescent="0.3">
      <c r="A171" s="1">
        <v>0.60483796296296433</v>
      </c>
      <c r="B171" s="2" t="s">
        <v>34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3.22</v>
      </c>
      <c r="H171" s="2" t="s">
        <v>12</v>
      </c>
    </row>
    <row r="172" spans="1:8" x14ac:dyDescent="0.3">
      <c r="A172" s="1">
        <v>0.60489583333333463</v>
      </c>
      <c r="B172" s="2" t="s">
        <v>34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0.60494212962963101</v>
      </c>
      <c r="B173" s="2" t="s">
        <v>34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</v>
      </c>
      <c r="H173" s="2" t="s">
        <v>12</v>
      </c>
    </row>
    <row r="174" spans="1:8" x14ac:dyDescent="0.3">
      <c r="A174" s="1">
        <v>0.60500000000000143</v>
      </c>
      <c r="B174" s="2" t="s">
        <v>34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3.21</v>
      </c>
      <c r="H174" s="2" t="s">
        <v>12</v>
      </c>
    </row>
    <row r="175" spans="1:8" x14ac:dyDescent="0.3">
      <c r="A175" s="1">
        <v>0.60504629629629769</v>
      </c>
      <c r="B175" s="2" t="s">
        <v>34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3.22</v>
      </c>
      <c r="H175" s="2" t="s">
        <v>12</v>
      </c>
    </row>
    <row r="176" spans="1:8" x14ac:dyDescent="0.3">
      <c r="A176" s="1">
        <v>0.605104166666668</v>
      </c>
      <c r="B176" s="2" t="s">
        <v>34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3.22</v>
      </c>
      <c r="H176" s="2" t="s">
        <v>12</v>
      </c>
    </row>
    <row r="177" spans="1:8" x14ac:dyDescent="0.3">
      <c r="A177" s="1">
        <v>0.60515046296296438</v>
      </c>
      <c r="B177" s="2" t="s">
        <v>34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3.21</v>
      </c>
      <c r="H177" s="2" t="s">
        <v>12</v>
      </c>
    </row>
    <row r="178" spans="1:8" x14ac:dyDescent="0.3">
      <c r="A178" s="1">
        <v>0.60520833333333479</v>
      </c>
      <c r="B178" s="2" t="s">
        <v>34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3.22</v>
      </c>
      <c r="H178" s="2" t="s">
        <v>12</v>
      </c>
    </row>
    <row r="179" spans="1:8" x14ac:dyDescent="0.3">
      <c r="A179" s="1">
        <v>0.60525462962963106</v>
      </c>
      <c r="B179" s="2" t="s">
        <v>34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3.22</v>
      </c>
      <c r="H179" s="2" t="s">
        <v>12</v>
      </c>
    </row>
    <row r="180" spans="1:8" x14ac:dyDescent="0.3">
      <c r="A180" s="1">
        <v>0.60531250000000136</v>
      </c>
      <c r="B180" s="2" t="s">
        <v>34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3.22</v>
      </c>
      <c r="H180" s="2" t="s">
        <v>12</v>
      </c>
    </row>
    <row r="181" spans="1:8" x14ac:dyDescent="0.3">
      <c r="A181" s="1">
        <v>0.60535879629629774</v>
      </c>
      <c r="B181" s="2" t="s">
        <v>34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3.21</v>
      </c>
      <c r="H181" s="2" t="s">
        <v>12</v>
      </c>
    </row>
    <row r="182" spans="1:8" x14ac:dyDescent="0.3">
      <c r="A182" s="1">
        <v>0.60541666666666816</v>
      </c>
      <c r="B182" s="2" t="s">
        <v>34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</v>
      </c>
      <c r="H182" s="2" t="s">
        <v>12</v>
      </c>
    </row>
    <row r="183" spans="1:8" x14ac:dyDescent="0.3">
      <c r="A183" s="1">
        <v>0.60546296296296442</v>
      </c>
      <c r="B183" s="2" t="s">
        <v>34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3.2100000000000004</v>
      </c>
      <c r="H183" s="2" t="s">
        <v>12</v>
      </c>
    </row>
    <row r="184" spans="1:8" x14ac:dyDescent="0.3">
      <c r="A184" s="1">
        <v>0.60552083333333473</v>
      </c>
      <c r="B184" s="2" t="s">
        <v>34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3.2100000000000004</v>
      </c>
      <c r="H184" s="2" t="s">
        <v>12</v>
      </c>
    </row>
    <row r="185" spans="1:8" x14ac:dyDescent="0.3">
      <c r="A185" s="1">
        <v>0.60556712962963111</v>
      </c>
      <c r="B185" s="2" t="s">
        <v>34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3.22</v>
      </c>
      <c r="H185" s="2" t="s">
        <v>12</v>
      </c>
    </row>
    <row r="186" spans="1:8" x14ac:dyDescent="0.3">
      <c r="A186" s="1">
        <v>0.60562500000000152</v>
      </c>
      <c r="B186" s="2" t="s">
        <v>34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3.22</v>
      </c>
      <c r="H186" s="2" t="s">
        <v>12</v>
      </c>
    </row>
    <row r="187" spans="1:8" x14ac:dyDescent="0.3">
      <c r="A187" s="1">
        <v>0.60567129629629779</v>
      </c>
      <c r="B187" s="2" t="s">
        <v>34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3.22</v>
      </c>
      <c r="H187" s="2" t="s">
        <v>12</v>
      </c>
    </row>
    <row r="188" spans="1:8" x14ac:dyDescent="0.3">
      <c r="A188" s="1">
        <v>0.6057291666666681</v>
      </c>
      <c r="B188" s="2" t="s">
        <v>34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3.2100000000000004</v>
      </c>
      <c r="H188" s="2" t="s">
        <v>12</v>
      </c>
    </row>
    <row r="189" spans="1:8" x14ac:dyDescent="0.3">
      <c r="A189" s="1">
        <v>0.60577546296296447</v>
      </c>
      <c r="B189" s="2" t="s">
        <v>34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3.2100000000000004</v>
      </c>
      <c r="H189" s="2" t="s">
        <v>12</v>
      </c>
    </row>
    <row r="190" spans="1:8" x14ac:dyDescent="0.3">
      <c r="A190" s="1">
        <v>0.60583333333333489</v>
      </c>
      <c r="B190" s="2" t="s">
        <v>34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3.2100000000000004</v>
      </c>
      <c r="H190" s="2" t="s">
        <v>12</v>
      </c>
    </row>
    <row r="191" spans="1:8" x14ac:dyDescent="0.3">
      <c r="A191" s="1">
        <v>0.60587962962963116</v>
      </c>
      <c r="B191" s="2" t="s">
        <v>34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0.60593750000000146</v>
      </c>
      <c r="B192" s="2" t="s">
        <v>34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3.2100000000000004</v>
      </c>
      <c r="H192" s="2" t="s">
        <v>12</v>
      </c>
    </row>
    <row r="193" spans="1:8" x14ac:dyDescent="0.3">
      <c r="A193" s="1">
        <v>0.60598379629629784</v>
      </c>
      <c r="B193" s="2" t="s">
        <v>34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3.21</v>
      </c>
      <c r="H193" s="2" t="s">
        <v>12</v>
      </c>
    </row>
    <row r="194" spans="1:8" x14ac:dyDescent="0.3">
      <c r="A194" s="1">
        <v>0.60604166666666826</v>
      </c>
      <c r="B194" s="2" t="s">
        <v>34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3.22</v>
      </c>
      <c r="H194" s="2" t="s">
        <v>12</v>
      </c>
    </row>
    <row r="195" spans="1:8" x14ac:dyDescent="0.3">
      <c r="A195" s="1">
        <v>0.60608796296296452</v>
      </c>
      <c r="B195" s="2" t="s">
        <v>34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</row>
    <row r="196" spans="1:8" x14ac:dyDescent="0.3">
      <c r="A196" s="1">
        <v>0.60614583333333483</v>
      </c>
      <c r="B196" s="2" t="s">
        <v>34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3.21</v>
      </c>
      <c r="H196" s="2" t="s">
        <v>12</v>
      </c>
    </row>
    <row r="197" spans="1:8" x14ac:dyDescent="0.3">
      <c r="A197" s="1">
        <v>0.6061921296296312</v>
      </c>
      <c r="B197" s="2" t="s">
        <v>34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</v>
      </c>
      <c r="H197" s="2" t="s">
        <v>12</v>
      </c>
    </row>
    <row r="198" spans="1:8" x14ac:dyDescent="0.3">
      <c r="A198" s="1">
        <v>0.60625000000000162</v>
      </c>
      <c r="B198" s="2" t="s">
        <v>34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3.22</v>
      </c>
      <c r="H198" s="2" t="s">
        <v>12</v>
      </c>
    </row>
    <row r="199" spans="1:8" x14ac:dyDescent="0.3">
      <c r="A199" s="1">
        <v>0.60629629629629789</v>
      </c>
      <c r="B199" s="2" t="s">
        <v>34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3.22</v>
      </c>
      <c r="H199" s="2" t="s">
        <v>12</v>
      </c>
    </row>
    <row r="200" spans="1:8" x14ac:dyDescent="0.3">
      <c r="A200" s="1">
        <v>0.60635416666666819</v>
      </c>
      <c r="B200" s="2" t="s">
        <v>34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3.21</v>
      </c>
      <c r="H200" s="2" t="s">
        <v>12</v>
      </c>
    </row>
    <row r="201" spans="1:8" x14ac:dyDescent="0.3">
      <c r="A201" s="1">
        <v>0.60640046296296457</v>
      </c>
      <c r="B201" s="2" t="s">
        <v>34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3.22</v>
      </c>
      <c r="H201" s="2" t="s">
        <v>12</v>
      </c>
    </row>
    <row r="202" spans="1:8" x14ac:dyDescent="0.3">
      <c r="A202" s="1">
        <v>0.60645833333333499</v>
      </c>
      <c r="B202" s="2" t="s">
        <v>34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3.22</v>
      </c>
      <c r="H202" s="2" t="s">
        <v>12</v>
      </c>
    </row>
    <row r="203" spans="1:8" x14ac:dyDescent="0.3">
      <c r="A203" s="1">
        <v>0.60650462962963125</v>
      </c>
      <c r="B203" s="2" t="s">
        <v>34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3.21</v>
      </c>
      <c r="H203" s="2" t="s">
        <v>12</v>
      </c>
    </row>
    <row r="204" spans="1:8" x14ac:dyDescent="0.3">
      <c r="A204" s="1">
        <v>0.60656250000000156</v>
      </c>
      <c r="B204" s="2" t="s">
        <v>34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3.22</v>
      </c>
      <c r="H204" s="2" t="s">
        <v>12</v>
      </c>
    </row>
    <row r="205" spans="1:8" x14ac:dyDescent="0.3">
      <c r="A205" s="1">
        <v>0.60660879629629794</v>
      </c>
      <c r="B205" s="2" t="s">
        <v>34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</v>
      </c>
      <c r="H205" s="2" t="s">
        <v>12</v>
      </c>
    </row>
    <row r="206" spans="1:8" x14ac:dyDescent="0.3">
      <c r="A206" s="1">
        <v>0.60666666666666835</v>
      </c>
      <c r="B206" s="2" t="s">
        <v>34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3.22</v>
      </c>
      <c r="H206" s="2" t="s">
        <v>12</v>
      </c>
    </row>
    <row r="207" spans="1:8" x14ac:dyDescent="0.3">
      <c r="A207" s="1">
        <v>0.60671296296296462</v>
      </c>
      <c r="B207" s="2" t="s">
        <v>34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3.21</v>
      </c>
      <c r="H207" s="2" t="s">
        <v>12</v>
      </c>
    </row>
    <row r="208" spans="1:8" x14ac:dyDescent="0.3">
      <c r="A208" s="1">
        <v>0.60677083333333492</v>
      </c>
      <c r="B208" s="2" t="s">
        <v>34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3.22</v>
      </c>
      <c r="H208" s="2" t="s">
        <v>12</v>
      </c>
    </row>
    <row r="209" spans="1:8" x14ac:dyDescent="0.3">
      <c r="A209" s="1">
        <v>0.6068171296296313</v>
      </c>
      <c r="B209" s="2" t="s">
        <v>34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0.60687500000000172</v>
      </c>
      <c r="B210" s="2" t="s">
        <v>34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3.2100000000000004</v>
      </c>
      <c r="H210" s="2" t="s">
        <v>12</v>
      </c>
    </row>
    <row r="211" spans="1:8" x14ac:dyDescent="0.3">
      <c r="A211" s="1">
        <v>0.60692129629629799</v>
      </c>
      <c r="B211" s="2" t="s">
        <v>34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0.60697916666666829</v>
      </c>
      <c r="B212" s="2" t="s">
        <v>34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0.60702546296296467</v>
      </c>
      <c r="B213" s="2" t="s">
        <v>34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3.22</v>
      </c>
      <c r="H213" s="2" t="s">
        <v>12</v>
      </c>
    </row>
    <row r="214" spans="1:8" x14ac:dyDescent="0.3">
      <c r="A214" s="1">
        <v>0.60708333333333508</v>
      </c>
      <c r="B214" s="2" t="s">
        <v>34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3.2100000000000004</v>
      </c>
      <c r="H214" s="2" t="s">
        <v>12</v>
      </c>
    </row>
    <row r="215" spans="1:8" x14ac:dyDescent="0.3">
      <c r="A215" s="1">
        <v>0.60712962962963135</v>
      </c>
      <c r="B215" s="2" t="s">
        <v>34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3.2100000000000004</v>
      </c>
      <c r="H215" s="2" t="s">
        <v>12</v>
      </c>
    </row>
    <row r="216" spans="1:8" x14ac:dyDescent="0.3">
      <c r="A216" s="1">
        <v>0.60718750000000166</v>
      </c>
      <c r="B216" s="2" t="s">
        <v>34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3.2100000000000004</v>
      </c>
      <c r="H216" s="2" t="s">
        <v>12</v>
      </c>
    </row>
    <row r="217" spans="1:8" x14ac:dyDescent="0.3">
      <c r="A217" s="1">
        <v>0.60723379629629803</v>
      </c>
      <c r="B217" s="2" t="s">
        <v>34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3.2100000000000004</v>
      </c>
      <c r="H217" s="2" t="s">
        <v>12</v>
      </c>
    </row>
    <row r="218" spans="1:8" x14ac:dyDescent="0.3">
      <c r="A218" s="1">
        <v>0.60729166666666845</v>
      </c>
      <c r="B218" s="2" t="s">
        <v>34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3.2100000000000004</v>
      </c>
      <c r="H218" s="2" t="s">
        <v>12</v>
      </c>
    </row>
    <row r="219" spans="1:8" x14ac:dyDescent="0.3">
      <c r="A219" s="1">
        <v>0.60733796296296472</v>
      </c>
      <c r="B219" s="2" t="s">
        <v>34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0.60739583333333502</v>
      </c>
      <c r="B220" s="2" t="s">
        <v>34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0.6074421296296314</v>
      </c>
      <c r="B221" s="2" t="s">
        <v>34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3.22</v>
      </c>
      <c r="H221" s="2" t="s">
        <v>12</v>
      </c>
    </row>
    <row r="222" spans="1:8" x14ac:dyDescent="0.3">
      <c r="A222" s="1">
        <v>0.60750000000000182</v>
      </c>
      <c r="B222" s="2" t="s">
        <v>34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3.21</v>
      </c>
      <c r="H222" s="2" t="s">
        <v>12</v>
      </c>
    </row>
    <row r="223" spans="1:8" x14ac:dyDescent="0.3">
      <c r="A223" s="1">
        <v>0.60754629629629808</v>
      </c>
      <c r="B223" s="2" t="s">
        <v>34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3.22</v>
      </c>
      <c r="H223" s="2" t="s">
        <v>12</v>
      </c>
    </row>
    <row r="224" spans="1:8" x14ac:dyDescent="0.3">
      <c r="A224" s="1">
        <v>0.60760416666666839</v>
      </c>
      <c r="B224" s="2" t="s">
        <v>34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0.60765046296296477</v>
      </c>
      <c r="B225" s="2" t="s">
        <v>34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0.60770833333333518</v>
      </c>
      <c r="B226" s="2" t="s">
        <v>34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3.21</v>
      </c>
      <c r="H226" s="2" t="s">
        <v>12</v>
      </c>
    </row>
    <row r="227" spans="1:8" x14ac:dyDescent="0.3">
      <c r="A227" s="1">
        <v>0.60775462962963145</v>
      </c>
      <c r="B227" s="2" t="s">
        <v>34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3.22</v>
      </c>
      <c r="H227" s="2" t="s">
        <v>12</v>
      </c>
    </row>
    <row r="228" spans="1:8" x14ac:dyDescent="0.3">
      <c r="A228" s="1">
        <v>0.60781250000000175</v>
      </c>
      <c r="B228" s="2" t="s">
        <v>34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0.60785879629629813</v>
      </c>
      <c r="B229" s="2" t="s">
        <v>34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3.21</v>
      </c>
      <c r="H229" s="2" t="s">
        <v>12</v>
      </c>
    </row>
    <row r="230" spans="1:8" x14ac:dyDescent="0.3">
      <c r="A230" s="1">
        <v>0.60791666666666855</v>
      </c>
      <c r="B230" s="2" t="s">
        <v>34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0.60796296296296481</v>
      </c>
      <c r="B231" s="2" t="s">
        <v>34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3.22</v>
      </c>
      <c r="H231" s="2" t="s">
        <v>12</v>
      </c>
    </row>
    <row r="232" spans="1:8" x14ac:dyDescent="0.3">
      <c r="A232" s="1">
        <v>0.60802083333333512</v>
      </c>
      <c r="B232" s="2" t="s">
        <v>34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3.22</v>
      </c>
      <c r="H232" s="2" t="s">
        <v>12</v>
      </c>
    </row>
    <row r="233" spans="1:8" x14ac:dyDescent="0.3">
      <c r="A233" s="1">
        <v>0.6080671296296315</v>
      </c>
      <c r="B233" s="2" t="s">
        <v>34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3.21</v>
      </c>
      <c r="H233" s="2" t="s">
        <v>12</v>
      </c>
    </row>
    <row r="234" spans="1:8" x14ac:dyDescent="0.3">
      <c r="A234" s="1">
        <v>0.60812500000000191</v>
      </c>
      <c r="B234" s="2" t="s">
        <v>34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</v>
      </c>
      <c r="H234" s="2" t="s">
        <v>12</v>
      </c>
    </row>
    <row r="235" spans="1:8" x14ac:dyDescent="0.3">
      <c r="A235" s="1">
        <v>0.60817129629629818</v>
      </c>
      <c r="B235" s="2" t="s">
        <v>34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3.2100000000000004</v>
      </c>
      <c r="H235" s="2" t="s">
        <v>12</v>
      </c>
    </row>
    <row r="236" spans="1:8" x14ac:dyDescent="0.3">
      <c r="A236" s="1">
        <v>0.60822916666666849</v>
      </c>
      <c r="B236" s="2" t="s">
        <v>34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3.2100000000000004</v>
      </c>
      <c r="H236" s="2" t="s">
        <v>12</v>
      </c>
    </row>
    <row r="237" spans="1:8" x14ac:dyDescent="0.3">
      <c r="A237" s="1">
        <v>0.60827546296296486</v>
      </c>
      <c r="B237" s="2" t="s">
        <v>34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3.18</v>
      </c>
      <c r="H237" s="2" t="s">
        <v>12</v>
      </c>
    </row>
    <row r="238" spans="1:8" x14ac:dyDescent="0.3">
      <c r="A238" s="1">
        <v>0.60833333333333528</v>
      </c>
      <c r="B238" s="2" t="s">
        <v>34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3.22</v>
      </c>
      <c r="H238" s="2" t="s">
        <v>12</v>
      </c>
    </row>
    <row r="239" spans="1:8" x14ac:dyDescent="0.3">
      <c r="A239" s="1">
        <v>0.60837962962963155</v>
      </c>
      <c r="B239" s="2" t="s">
        <v>34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3.22</v>
      </c>
      <c r="H239" s="2" t="s">
        <v>12</v>
      </c>
    </row>
    <row r="240" spans="1:8" x14ac:dyDescent="0.3">
      <c r="A240" s="1">
        <v>0.60843750000000185</v>
      </c>
      <c r="B240" s="2" t="s">
        <v>34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3.2100000000000004</v>
      </c>
      <c r="H240" s="2" t="s">
        <v>12</v>
      </c>
    </row>
    <row r="241" spans="1:8" x14ac:dyDescent="0.3">
      <c r="A241" s="1">
        <v>0.60848379629629823</v>
      </c>
      <c r="B241" s="2" t="s">
        <v>34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3.2100000000000004</v>
      </c>
      <c r="H241" s="2" t="s">
        <v>12</v>
      </c>
    </row>
    <row r="242" spans="1:8" x14ac:dyDescent="0.3">
      <c r="A242" s="1">
        <v>0.60854166666666865</v>
      </c>
      <c r="B242" s="2" t="s">
        <v>34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3.2100000000000004</v>
      </c>
      <c r="H242" s="2" t="s">
        <v>12</v>
      </c>
    </row>
    <row r="243" spans="1:8" x14ac:dyDescent="0.3">
      <c r="A243" s="1">
        <v>0.60858796296296491</v>
      </c>
      <c r="B243" s="2" t="s">
        <v>34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0.60864583333333522</v>
      </c>
      <c r="B244" s="2" t="s">
        <v>34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3.2100000000000004</v>
      </c>
      <c r="H244" s="2" t="s">
        <v>12</v>
      </c>
    </row>
    <row r="245" spans="1:8" x14ac:dyDescent="0.3">
      <c r="A245" s="1">
        <v>0.6086921296296316</v>
      </c>
      <c r="B245" s="2" t="s">
        <v>34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3.21</v>
      </c>
      <c r="H245" s="2" t="s">
        <v>12</v>
      </c>
    </row>
    <row r="246" spans="1:8" x14ac:dyDescent="0.3">
      <c r="A246" s="1">
        <v>0.60875000000000201</v>
      </c>
      <c r="B246" s="2" t="s">
        <v>34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3.22</v>
      </c>
      <c r="H246" s="2" t="s">
        <v>12</v>
      </c>
    </row>
    <row r="247" spans="1:8" x14ac:dyDescent="0.3">
      <c r="A247" s="1">
        <v>0.60879629629629828</v>
      </c>
      <c r="B247" s="2" t="s">
        <v>34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3.22</v>
      </c>
      <c r="H247" s="2" t="s">
        <v>12</v>
      </c>
    </row>
    <row r="248" spans="1:8" x14ac:dyDescent="0.3">
      <c r="A248" s="1">
        <v>0.60885416666666858</v>
      </c>
      <c r="B248" s="2" t="s">
        <v>34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3.21</v>
      </c>
      <c r="H248" s="2" t="s">
        <v>12</v>
      </c>
    </row>
    <row r="249" spans="1:8" x14ac:dyDescent="0.3">
      <c r="A249" s="1">
        <v>0.60890046296296496</v>
      </c>
      <c r="B249" s="2" t="s">
        <v>34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3.19</v>
      </c>
      <c r="H249" s="2" t="s">
        <v>12</v>
      </c>
    </row>
    <row r="250" spans="1:8" x14ac:dyDescent="0.3">
      <c r="A250" s="1">
        <v>0.60895833333333538</v>
      </c>
      <c r="B250" s="2" t="s">
        <v>34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3.22</v>
      </c>
      <c r="H250" s="2" t="s">
        <v>12</v>
      </c>
    </row>
    <row r="251" spans="1:8" x14ac:dyDescent="0.3">
      <c r="A251" s="1">
        <v>0.60900462962963164</v>
      </c>
      <c r="B251" s="2" t="s">
        <v>34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3.19</v>
      </c>
      <c r="H251" s="2" t="s">
        <v>12</v>
      </c>
    </row>
    <row r="252" spans="1:8" x14ac:dyDescent="0.3">
      <c r="A252" s="1">
        <v>0.60906250000000195</v>
      </c>
      <c r="B252" s="2" t="s">
        <v>34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3.21</v>
      </c>
      <c r="H252" s="2" t="s">
        <v>12</v>
      </c>
    </row>
    <row r="253" spans="1:8" x14ac:dyDescent="0.3">
      <c r="A253" s="1">
        <v>0.60910879629629833</v>
      </c>
      <c r="B253" s="2" t="s">
        <v>34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0.60916666666666874</v>
      </c>
      <c r="B254" s="2" t="s">
        <v>34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3.19</v>
      </c>
      <c r="H254" s="2" t="s">
        <v>12</v>
      </c>
    </row>
    <row r="255" spans="1:8" x14ac:dyDescent="0.3">
      <c r="A255" s="1">
        <v>0.60921296296296501</v>
      </c>
      <c r="B255" s="2" t="s">
        <v>34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3.21</v>
      </c>
      <c r="H255" s="2" t="s">
        <v>12</v>
      </c>
    </row>
    <row r="256" spans="1:8" x14ac:dyDescent="0.3">
      <c r="A256" s="1">
        <v>0.60927083333333532</v>
      </c>
      <c r="B256" s="2" t="s">
        <v>34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3.19</v>
      </c>
      <c r="H256" s="2" t="s">
        <v>12</v>
      </c>
    </row>
    <row r="257" spans="1:8" x14ac:dyDescent="0.3">
      <c r="A257" s="1">
        <v>0.60931712962963169</v>
      </c>
      <c r="B257" s="2" t="s">
        <v>34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3.19</v>
      </c>
      <c r="H257" s="2" t="s">
        <v>12</v>
      </c>
    </row>
    <row r="258" spans="1:8" x14ac:dyDescent="0.3">
      <c r="A258" s="1">
        <v>0.60937500000000211</v>
      </c>
      <c r="B258" s="2" t="s">
        <v>34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3.22</v>
      </c>
      <c r="H258" s="2" t="s">
        <v>12</v>
      </c>
    </row>
    <row r="259" spans="1:8" x14ac:dyDescent="0.3">
      <c r="A259" s="1">
        <v>0.60942129629629838</v>
      </c>
      <c r="B259" s="2" t="s">
        <v>34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3.21</v>
      </c>
      <c r="H259" s="2" t="s">
        <v>12</v>
      </c>
    </row>
    <row r="260" spans="1:8" x14ac:dyDescent="0.3">
      <c r="A260" s="1">
        <v>0.60947916666666868</v>
      </c>
      <c r="B260" s="2" t="s">
        <v>34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3.19</v>
      </c>
      <c r="H260" s="2" t="s">
        <v>12</v>
      </c>
    </row>
    <row r="261" spans="1:8" x14ac:dyDescent="0.3">
      <c r="A261" s="1">
        <v>0.60952546296296506</v>
      </c>
      <c r="B261" s="2" t="s">
        <v>34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3.2100000000000004</v>
      </c>
      <c r="H261" s="2" t="s">
        <v>12</v>
      </c>
    </row>
    <row r="262" spans="1:8" x14ac:dyDescent="0.3">
      <c r="A262" s="1">
        <v>0.60958333333333548</v>
      </c>
      <c r="B262" s="2" t="s">
        <v>34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3.2100000000000004</v>
      </c>
      <c r="H262" s="2" t="s">
        <v>12</v>
      </c>
    </row>
    <row r="263" spans="1:8" x14ac:dyDescent="0.3">
      <c r="A263" s="1">
        <v>0.60962962962963174</v>
      </c>
      <c r="B263" s="2" t="s">
        <v>34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3.19</v>
      </c>
      <c r="H263" s="2" t="s">
        <v>12</v>
      </c>
    </row>
    <row r="264" spans="1:8" x14ac:dyDescent="0.3">
      <c r="A264" s="1">
        <v>0.60968750000000205</v>
      </c>
      <c r="B264" s="2" t="s">
        <v>34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3.19</v>
      </c>
      <c r="H264" s="2" t="s">
        <v>12</v>
      </c>
    </row>
    <row r="265" spans="1:8" x14ac:dyDescent="0.3">
      <c r="A265" s="1">
        <v>0.60973379629629842</v>
      </c>
      <c r="B265" s="2" t="s">
        <v>34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</v>
      </c>
      <c r="H265" s="2" t="s">
        <v>12</v>
      </c>
    </row>
    <row r="266" spans="1:8" x14ac:dyDescent="0.3">
      <c r="A266" s="1">
        <v>0.60979166666666884</v>
      </c>
      <c r="B266" s="2" t="s">
        <v>34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3.1800000000000006</v>
      </c>
      <c r="H266" s="2" t="s">
        <v>12</v>
      </c>
    </row>
    <row r="267" spans="1:8" x14ac:dyDescent="0.3">
      <c r="A267" s="1">
        <v>0.60983796296296511</v>
      </c>
      <c r="B267" s="2" t="s">
        <v>34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</v>
      </c>
      <c r="H267" s="2" t="s">
        <v>12</v>
      </c>
    </row>
    <row r="268" spans="1:8" x14ac:dyDescent="0.3">
      <c r="A268" s="1">
        <v>0.60989583333333541</v>
      </c>
      <c r="B268" s="2" t="s">
        <v>34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</v>
      </c>
      <c r="H268" s="2" t="s">
        <v>12</v>
      </c>
    </row>
    <row r="269" spans="1:8" x14ac:dyDescent="0.3">
      <c r="A269" s="1">
        <v>0.60994212962963179</v>
      </c>
      <c r="B269" s="2" t="s">
        <v>34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</v>
      </c>
      <c r="H269" s="2" t="s">
        <v>12</v>
      </c>
    </row>
    <row r="270" spans="1:8" x14ac:dyDescent="0.3">
      <c r="A270" s="1">
        <v>0.61000000000000221</v>
      </c>
      <c r="B270" s="2" t="s">
        <v>34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3.1900000000000004</v>
      </c>
      <c r="H270" s="2" t="s">
        <v>12</v>
      </c>
    </row>
    <row r="271" spans="1:8" x14ac:dyDescent="0.3">
      <c r="A271" s="1">
        <v>0.61004629629629847</v>
      </c>
      <c r="B271" s="2" t="s">
        <v>34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3.1999999999999997</v>
      </c>
      <c r="H271" s="2" t="s">
        <v>12</v>
      </c>
    </row>
    <row r="272" spans="1:8" x14ac:dyDescent="0.3">
      <c r="A272" s="1">
        <v>0.61010416666666878</v>
      </c>
      <c r="B272" s="2" t="s">
        <v>34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3.1700000000000004</v>
      </c>
      <c r="H272" s="2" t="s">
        <v>12</v>
      </c>
    </row>
    <row r="273" spans="1:8" x14ac:dyDescent="0.3">
      <c r="A273" s="1">
        <v>0.61015046296296516</v>
      </c>
      <c r="B273" s="2" t="s">
        <v>34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0.61020833333333557</v>
      </c>
      <c r="B274" s="2" t="s">
        <v>34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3.1900000000000004</v>
      </c>
      <c r="H274" s="2" t="s">
        <v>12</v>
      </c>
    </row>
    <row r="275" spans="1:8" x14ac:dyDescent="0.3">
      <c r="A275" s="1">
        <v>0.61025462962963184</v>
      </c>
      <c r="B275" s="2" t="s">
        <v>34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</v>
      </c>
      <c r="H275" s="2" t="s">
        <v>12</v>
      </c>
    </row>
    <row r="276" spans="1:8" x14ac:dyDescent="0.3">
      <c r="A276" s="1">
        <v>0.61031250000000214</v>
      </c>
      <c r="B276" s="2" t="s">
        <v>34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</v>
      </c>
      <c r="H276" s="2" t="s">
        <v>12</v>
      </c>
    </row>
    <row r="277" spans="1:8" x14ac:dyDescent="0.3">
      <c r="A277" s="1">
        <v>0.61035879629629852</v>
      </c>
      <c r="B277" s="2" t="s">
        <v>34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3.18</v>
      </c>
      <c r="H277" s="2" t="s">
        <v>12</v>
      </c>
    </row>
    <row r="278" spans="1:8" x14ac:dyDescent="0.3">
      <c r="A278" s="1">
        <v>0.61041666666666894</v>
      </c>
      <c r="B278" s="2" t="s">
        <v>34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3.1800000000000006</v>
      </c>
      <c r="H278" s="2" t="s">
        <v>12</v>
      </c>
    </row>
    <row r="279" spans="1:8" x14ac:dyDescent="0.3">
      <c r="A279" s="1">
        <v>0.61046296296296521</v>
      </c>
      <c r="B279" s="2" t="s">
        <v>34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3.1700000000000004</v>
      </c>
      <c r="H279" s="2" t="s">
        <v>12</v>
      </c>
    </row>
    <row r="280" spans="1:8" x14ac:dyDescent="0.3">
      <c r="A280" s="1">
        <v>0.61052083333333551</v>
      </c>
      <c r="B280" s="2" t="s">
        <v>34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3.1800000000000006</v>
      </c>
      <c r="H280" s="2" t="s">
        <v>12</v>
      </c>
    </row>
    <row r="281" spans="1:8" x14ac:dyDescent="0.3">
      <c r="A281" s="1">
        <v>0.61056712962963189</v>
      </c>
      <c r="B281" s="2" t="s">
        <v>34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3.1800000000000006</v>
      </c>
      <c r="H281" s="2" t="s">
        <v>12</v>
      </c>
    </row>
    <row r="282" spans="1:8" x14ac:dyDescent="0.3">
      <c r="A282" s="1">
        <v>0.6106250000000023</v>
      </c>
      <c r="B282" s="2" t="s">
        <v>34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3.1700000000000004</v>
      </c>
      <c r="H282" s="2" t="s">
        <v>12</v>
      </c>
    </row>
    <row r="283" spans="1:8" x14ac:dyDescent="0.3">
      <c r="A283" s="1">
        <v>0.61067129629629857</v>
      </c>
      <c r="B283" s="2" t="s">
        <v>34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</v>
      </c>
      <c r="H283" s="2" t="s">
        <v>12</v>
      </c>
    </row>
    <row r="284" spans="1:8" x14ac:dyDescent="0.3">
      <c r="A284" s="1">
        <v>0.61072916666666888</v>
      </c>
      <c r="B284" s="2" t="s">
        <v>34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3.1800000000000006</v>
      </c>
      <c r="H284" s="2" t="s">
        <v>12</v>
      </c>
    </row>
    <row r="285" spans="1:8" x14ac:dyDescent="0.3">
      <c r="A285" s="1">
        <v>0.61077546296296525</v>
      </c>
      <c r="B285" s="2" t="s">
        <v>34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3.18</v>
      </c>
      <c r="H285" s="2" t="s">
        <v>12</v>
      </c>
    </row>
    <row r="286" spans="1:8" x14ac:dyDescent="0.3">
      <c r="A286" s="1">
        <v>0.61083333333333567</v>
      </c>
      <c r="B286" s="2" t="s">
        <v>34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3.1800000000000006</v>
      </c>
      <c r="H286" s="2" t="s">
        <v>12</v>
      </c>
    </row>
    <row r="287" spans="1:8" x14ac:dyDescent="0.3">
      <c r="A287" s="1">
        <v>0.61087962962963194</v>
      </c>
      <c r="B287" s="2" t="s">
        <v>34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3.1800000000000006</v>
      </c>
      <c r="H287" s="2" t="s">
        <v>12</v>
      </c>
    </row>
    <row r="288" spans="1:8" x14ac:dyDescent="0.3">
      <c r="A288" s="1">
        <v>0.61093750000000224</v>
      </c>
      <c r="B288" s="2" t="s">
        <v>34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3.18</v>
      </c>
      <c r="H288" s="2" t="s">
        <v>12</v>
      </c>
    </row>
    <row r="289" spans="1:8" x14ac:dyDescent="0.3">
      <c r="A289" s="1">
        <v>0.61098379629629862</v>
      </c>
      <c r="B289" s="2" t="s">
        <v>34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3.1900000000000004</v>
      </c>
      <c r="H289" s="2" t="s">
        <v>12</v>
      </c>
    </row>
    <row r="290" spans="1:8" x14ac:dyDescent="0.3">
      <c r="A290" s="1">
        <v>0.61104166666666904</v>
      </c>
      <c r="B290" s="2" t="s">
        <v>34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3.1800000000000006</v>
      </c>
      <c r="H290" s="2" t="s">
        <v>12</v>
      </c>
    </row>
    <row r="291" spans="1:8" x14ac:dyDescent="0.3">
      <c r="A291" s="1">
        <v>0.6110879629629653</v>
      </c>
      <c r="B291" s="2" t="s">
        <v>34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3.1700000000000004</v>
      </c>
      <c r="H291" s="2" t="s">
        <v>12</v>
      </c>
    </row>
    <row r="292" spans="1:8" x14ac:dyDescent="0.3">
      <c r="A292" s="1">
        <v>0.61114583333333561</v>
      </c>
      <c r="B292" s="2" t="s">
        <v>34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3.1800000000000006</v>
      </c>
      <c r="H292" s="2" t="s">
        <v>12</v>
      </c>
    </row>
    <row r="293" spans="1:8" x14ac:dyDescent="0.3">
      <c r="A293" s="1">
        <v>0.61119212962963199</v>
      </c>
      <c r="B293" s="2" t="s">
        <v>34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3.1800000000000006</v>
      </c>
      <c r="H293" s="2" t="s">
        <v>12</v>
      </c>
    </row>
    <row r="294" spans="1:8" x14ac:dyDescent="0.3">
      <c r="A294" s="1">
        <v>0.6112500000000024</v>
      </c>
      <c r="B294" s="2" t="s">
        <v>34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3.1800000000000006</v>
      </c>
      <c r="H294" s="2" t="s">
        <v>12</v>
      </c>
    </row>
    <row r="295" spans="1:8" x14ac:dyDescent="0.3">
      <c r="A295" s="1">
        <v>0.61129629629629867</v>
      </c>
      <c r="B295" s="2" t="s">
        <v>34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3.1800000000000006</v>
      </c>
      <c r="H295" s="2" t="s">
        <v>12</v>
      </c>
    </row>
    <row r="296" spans="1:8" x14ac:dyDescent="0.3">
      <c r="A296" s="1">
        <v>0.61135416666666897</v>
      </c>
      <c r="B296" s="2" t="s">
        <v>34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3.1900000000000004</v>
      </c>
      <c r="H296" s="2" t="s">
        <v>12</v>
      </c>
    </row>
    <row r="297" spans="1:8" x14ac:dyDescent="0.3">
      <c r="A297" s="1">
        <v>0.61140046296296535</v>
      </c>
      <c r="B297" s="2" t="s">
        <v>34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3.1700000000000004</v>
      </c>
      <c r="H297" s="2" t="s">
        <v>12</v>
      </c>
    </row>
    <row r="298" spans="1:8" x14ac:dyDescent="0.3">
      <c r="A298" s="1">
        <v>0.61145833333333577</v>
      </c>
      <c r="B298" s="2" t="s">
        <v>34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3.1800000000000006</v>
      </c>
      <c r="H298" s="2" t="s">
        <v>12</v>
      </c>
    </row>
    <row r="299" spans="1:8" x14ac:dyDescent="0.3">
      <c r="A299" s="1">
        <v>0.61150462962963203</v>
      </c>
      <c r="B299" s="2" t="s">
        <v>34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3.1800000000000006</v>
      </c>
      <c r="H299" s="2" t="s">
        <v>12</v>
      </c>
    </row>
    <row r="300" spans="1:8" x14ac:dyDescent="0.3">
      <c r="A300" s="1">
        <v>0.61156250000000234</v>
      </c>
      <c r="B300" s="2" t="s">
        <v>34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3.1700000000000004</v>
      </c>
      <c r="H300" s="2" t="s">
        <v>12</v>
      </c>
    </row>
    <row r="301" spans="1:8" x14ac:dyDescent="0.3">
      <c r="A301" s="1">
        <v>0.61160879629629872</v>
      </c>
      <c r="B301" s="2" t="s">
        <v>34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3.1800000000000006</v>
      </c>
      <c r="H301" s="2" t="s">
        <v>12</v>
      </c>
    </row>
    <row r="302" spans="1:8" x14ac:dyDescent="0.3">
      <c r="A302" s="1">
        <v>0.61166666666666913</v>
      </c>
      <c r="B302" s="2" t="s">
        <v>34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3.1800000000000006</v>
      </c>
      <c r="H302" s="2" t="s">
        <v>12</v>
      </c>
    </row>
    <row r="303" spans="1:8" x14ac:dyDescent="0.3">
      <c r="A303" s="1">
        <v>0.6117129629629654</v>
      </c>
      <c r="B303" s="2" t="s">
        <v>34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3.1800000000000006</v>
      </c>
      <c r="H303" s="2" t="s">
        <v>12</v>
      </c>
    </row>
    <row r="304" spans="1:8" x14ac:dyDescent="0.3">
      <c r="A304" s="1">
        <v>0.61177083333333571</v>
      </c>
      <c r="B304" s="2" t="s">
        <v>34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3.18</v>
      </c>
      <c r="H304" s="2" t="s">
        <v>12</v>
      </c>
    </row>
    <row r="305" spans="1:8" x14ac:dyDescent="0.3">
      <c r="A305" s="1">
        <v>0.61181712962963208</v>
      </c>
      <c r="B305" s="2" t="s">
        <v>34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3.1900000000000004</v>
      </c>
      <c r="H305" s="2" t="s">
        <v>12</v>
      </c>
    </row>
    <row r="306" spans="1:8" x14ac:dyDescent="0.3">
      <c r="A306" s="1">
        <v>0.6118750000000025</v>
      </c>
      <c r="B306" s="2" t="s">
        <v>34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3.1800000000000006</v>
      </c>
      <c r="H306" s="2" t="s">
        <v>12</v>
      </c>
    </row>
    <row r="307" spans="1:8" x14ac:dyDescent="0.3">
      <c r="A307" s="1">
        <v>0.61192129629629877</v>
      </c>
      <c r="B307" s="2" t="s">
        <v>34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3.1700000000000004</v>
      </c>
      <c r="H307" s="2" t="s">
        <v>12</v>
      </c>
    </row>
    <row r="308" spans="1:8" x14ac:dyDescent="0.3">
      <c r="A308" s="1">
        <v>0.61197916666666907</v>
      </c>
      <c r="B308" s="2" t="s">
        <v>34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3.1800000000000006</v>
      </c>
      <c r="H308" s="2" t="s">
        <v>12</v>
      </c>
    </row>
    <row r="309" spans="1:8" x14ac:dyDescent="0.3">
      <c r="A309" s="1">
        <v>0.61202546296296545</v>
      </c>
      <c r="B309" s="2" t="s">
        <v>34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3.1800000000000006</v>
      </c>
      <c r="H309" s="2" t="s">
        <v>12</v>
      </c>
    </row>
    <row r="310" spans="1:8" x14ac:dyDescent="0.3">
      <c r="A310" s="1">
        <v>0.61208333333333587</v>
      </c>
      <c r="B310" s="2" t="s">
        <v>34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3.1800000000000006</v>
      </c>
      <c r="H310" s="2" t="s">
        <v>12</v>
      </c>
    </row>
    <row r="311" spans="1:8" x14ac:dyDescent="0.3">
      <c r="A311" s="1">
        <v>0.61212962962963213</v>
      </c>
      <c r="B311" s="2" t="s">
        <v>34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3.1800000000000006</v>
      </c>
      <c r="H311" s="2" t="s">
        <v>12</v>
      </c>
    </row>
    <row r="312" spans="1:8" x14ac:dyDescent="0.3">
      <c r="A312" s="1">
        <v>0.61218750000000244</v>
      </c>
      <c r="B312" s="2" t="s">
        <v>34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3.1900000000000004</v>
      </c>
      <c r="H312" s="2" t="s">
        <v>12</v>
      </c>
    </row>
    <row r="313" spans="1:8" x14ac:dyDescent="0.3">
      <c r="A313" s="1">
        <v>0.61223379629629882</v>
      </c>
      <c r="B313" s="2" t="s">
        <v>34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3.1700000000000004</v>
      </c>
      <c r="H313" s="2" t="s">
        <v>12</v>
      </c>
    </row>
    <row r="314" spans="1:8" x14ac:dyDescent="0.3">
      <c r="A314" s="1">
        <v>0.61229166666666923</v>
      </c>
      <c r="B314" s="2" t="s">
        <v>34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3.1800000000000006</v>
      </c>
      <c r="H314" s="2" t="s">
        <v>12</v>
      </c>
    </row>
    <row r="315" spans="1:8" x14ac:dyDescent="0.3">
      <c r="A315" s="1">
        <v>0.6123379629629655</v>
      </c>
      <c r="B315" s="2" t="s">
        <v>34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3.1800000000000006</v>
      </c>
      <c r="H315" s="2" t="s">
        <v>12</v>
      </c>
    </row>
    <row r="316" spans="1:8" x14ac:dyDescent="0.3">
      <c r="A316" s="1">
        <v>0.6123958333333358</v>
      </c>
      <c r="B316" s="2" t="s">
        <v>34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3.1700000000000004</v>
      </c>
      <c r="H316" s="2" t="s">
        <v>12</v>
      </c>
    </row>
    <row r="317" spans="1:8" x14ac:dyDescent="0.3">
      <c r="A317" s="1">
        <v>0.61244212962963218</v>
      </c>
      <c r="B317" s="2" t="s">
        <v>34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3.1800000000000006</v>
      </c>
      <c r="H317" s="2" t="s">
        <v>12</v>
      </c>
    </row>
    <row r="318" spans="1:8" x14ac:dyDescent="0.3">
      <c r="A318" s="1">
        <v>0.6125000000000026</v>
      </c>
      <c r="B318" s="2" t="s">
        <v>34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3.1800000000000006</v>
      </c>
      <c r="H318" s="2" t="s">
        <v>12</v>
      </c>
    </row>
    <row r="319" spans="1:8" x14ac:dyDescent="0.3">
      <c r="A319" s="1">
        <v>0.61254629629629886</v>
      </c>
      <c r="B319" s="2" t="s">
        <v>34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3.1800000000000006</v>
      </c>
      <c r="H319" s="2" t="s">
        <v>12</v>
      </c>
    </row>
    <row r="320" spans="1:8" x14ac:dyDescent="0.3">
      <c r="A320" s="1">
        <v>0.61260416666666917</v>
      </c>
      <c r="B320" s="2" t="s">
        <v>34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3.18</v>
      </c>
      <c r="H320" s="2" t="s">
        <v>12</v>
      </c>
    </row>
    <row r="321" spans="1:8" x14ac:dyDescent="0.3">
      <c r="A321" s="1">
        <v>0.61265046296296555</v>
      </c>
      <c r="B321" s="2" t="s">
        <v>34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3.1900000000000004</v>
      </c>
      <c r="H321" s="2" t="s">
        <v>12</v>
      </c>
    </row>
    <row r="322" spans="1:8" x14ac:dyDescent="0.3">
      <c r="A322" s="1">
        <v>0.61270833333333596</v>
      </c>
      <c r="B322" s="2" t="s">
        <v>34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3.1800000000000006</v>
      </c>
      <c r="H322" s="2" t="s">
        <v>12</v>
      </c>
    </row>
    <row r="323" spans="1:8" x14ac:dyDescent="0.3">
      <c r="A323" s="1">
        <v>0.61275462962963223</v>
      </c>
      <c r="B323" s="2" t="s">
        <v>34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3.1700000000000004</v>
      </c>
      <c r="H323" s="2" t="s">
        <v>12</v>
      </c>
    </row>
    <row r="324" spans="1:8" x14ac:dyDescent="0.3">
      <c r="A324" s="1">
        <v>0.61281250000000254</v>
      </c>
      <c r="B324" s="2" t="s">
        <v>34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3.1800000000000006</v>
      </c>
      <c r="H324" s="2" t="s">
        <v>12</v>
      </c>
    </row>
    <row r="325" spans="1:8" x14ac:dyDescent="0.3">
      <c r="A325" s="1">
        <v>0.61285879629629891</v>
      </c>
      <c r="B325" s="2" t="s">
        <v>34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3.1800000000000006</v>
      </c>
      <c r="H325" s="2" t="s">
        <v>12</v>
      </c>
    </row>
    <row r="326" spans="1:8" x14ac:dyDescent="0.3">
      <c r="A326" s="1">
        <v>0.61291666666666933</v>
      </c>
      <c r="B326" s="2" t="s">
        <v>34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3.1800000000000006</v>
      </c>
      <c r="H326" s="2" t="s">
        <v>12</v>
      </c>
    </row>
    <row r="327" spans="1:8" x14ac:dyDescent="0.3">
      <c r="A327" s="1">
        <v>0.6129629629629656</v>
      </c>
      <c r="B327" s="2" t="s">
        <v>34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3.1800000000000006</v>
      </c>
      <c r="H327" s="2" t="s">
        <v>12</v>
      </c>
    </row>
    <row r="328" spans="1:8" x14ac:dyDescent="0.3">
      <c r="A328" s="1">
        <v>0.6130208333333359</v>
      </c>
      <c r="B328" s="2" t="s">
        <v>34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3.1900000000000004</v>
      </c>
      <c r="H328" s="2" t="s">
        <v>12</v>
      </c>
    </row>
    <row r="329" spans="1:8" x14ac:dyDescent="0.3">
      <c r="A329" s="1">
        <v>0.61306712962963228</v>
      </c>
      <c r="B329" s="2" t="s">
        <v>34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3.1700000000000004</v>
      </c>
      <c r="H329" s="2" t="s">
        <v>12</v>
      </c>
    </row>
    <row r="330" spans="1:8" x14ac:dyDescent="0.3">
      <c r="A330" s="1">
        <v>0.6131250000000027</v>
      </c>
      <c r="B330" s="2" t="s">
        <v>34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3.1800000000000006</v>
      </c>
      <c r="H330" s="2" t="s">
        <v>12</v>
      </c>
    </row>
    <row r="331" spans="1:8" x14ac:dyDescent="0.3">
      <c r="A331" s="1">
        <v>0.61317129629629896</v>
      </c>
      <c r="B331" s="2" t="s">
        <v>34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3.1800000000000006</v>
      </c>
      <c r="H331" s="2" t="s">
        <v>12</v>
      </c>
    </row>
    <row r="332" spans="1:8" x14ac:dyDescent="0.3">
      <c r="A332" s="1">
        <v>0.61322916666666927</v>
      </c>
      <c r="B332" s="2" t="s">
        <v>34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3.1700000000000004</v>
      </c>
      <c r="H332" s="2" t="s">
        <v>12</v>
      </c>
    </row>
    <row r="333" spans="1:8" x14ac:dyDescent="0.3">
      <c r="A333" s="1">
        <v>0.61327546296296565</v>
      </c>
      <c r="B333" s="2" t="s">
        <v>34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3.1800000000000006</v>
      </c>
      <c r="H333" s="2" t="s">
        <v>12</v>
      </c>
    </row>
    <row r="334" spans="1:8" x14ac:dyDescent="0.3">
      <c r="A334" s="1">
        <v>0.61333333333333606</v>
      </c>
      <c r="B334" s="2" t="s">
        <v>34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3.1800000000000006</v>
      </c>
      <c r="H334" s="2" t="s">
        <v>12</v>
      </c>
    </row>
    <row r="335" spans="1:8" x14ac:dyDescent="0.3">
      <c r="A335" s="1">
        <v>0.61337962962963233</v>
      </c>
      <c r="B335" s="2" t="s">
        <v>34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3.1800000000000006</v>
      </c>
      <c r="H335" s="2" t="s">
        <v>12</v>
      </c>
    </row>
    <row r="336" spans="1:8" x14ac:dyDescent="0.3">
      <c r="A336" s="1">
        <v>0.61343750000000263</v>
      </c>
      <c r="B336" s="2" t="s">
        <v>34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3.18</v>
      </c>
      <c r="H336" s="2" t="s">
        <v>12</v>
      </c>
    </row>
    <row r="337" spans="1:8" x14ac:dyDescent="0.3">
      <c r="A337" s="1">
        <v>0.61348379629629901</v>
      </c>
      <c r="B337" s="2" t="s">
        <v>34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3.1900000000000004</v>
      </c>
      <c r="H337" s="2" t="s">
        <v>12</v>
      </c>
    </row>
    <row r="338" spans="1:8" x14ac:dyDescent="0.3">
      <c r="A338" s="1">
        <v>0.61354166666666943</v>
      </c>
      <c r="B338" s="2" t="s">
        <v>34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3.1800000000000006</v>
      </c>
      <c r="H338" s="2" t="s">
        <v>12</v>
      </c>
    </row>
    <row r="339" spans="1:8" x14ac:dyDescent="0.3">
      <c r="A339" s="1">
        <v>0.61358796296296569</v>
      </c>
      <c r="B339" s="2" t="s">
        <v>34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3.1700000000000004</v>
      </c>
      <c r="H339" s="2" t="s">
        <v>12</v>
      </c>
    </row>
    <row r="340" spans="1:8" x14ac:dyDescent="0.3">
      <c r="A340" s="1">
        <v>0.613645833333336</v>
      </c>
      <c r="B340" s="2" t="s">
        <v>34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3.1800000000000006</v>
      </c>
      <c r="H340" s="2" t="s">
        <v>12</v>
      </c>
    </row>
    <row r="341" spans="1:8" x14ac:dyDescent="0.3">
      <c r="A341" s="1">
        <v>0.61369212962963238</v>
      </c>
      <c r="B341" s="2" t="s">
        <v>34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3.1800000000000006</v>
      </c>
      <c r="H341" s="2" t="s">
        <v>12</v>
      </c>
    </row>
    <row r="342" spans="1:8" x14ac:dyDescent="0.3">
      <c r="A342" s="1">
        <v>0.61375000000000279</v>
      </c>
      <c r="B342" s="2" t="s">
        <v>34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3.1800000000000006</v>
      </c>
      <c r="H342" s="2" t="s">
        <v>12</v>
      </c>
    </row>
    <row r="343" spans="1:8" x14ac:dyDescent="0.3">
      <c r="A343" s="1">
        <v>0.61379629629629906</v>
      </c>
      <c r="B343" s="2" t="s">
        <v>34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3.1800000000000006</v>
      </c>
      <c r="H343" s="2" t="s">
        <v>12</v>
      </c>
    </row>
    <row r="344" spans="1:8" x14ac:dyDescent="0.3">
      <c r="A344" s="1">
        <v>0.61385416666666937</v>
      </c>
      <c r="B344" s="2" t="s">
        <v>34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3.1900000000000004</v>
      </c>
      <c r="H344" s="2" t="s">
        <v>12</v>
      </c>
    </row>
    <row r="345" spans="1:8" x14ac:dyDescent="0.3">
      <c r="A345" s="1">
        <v>0.61390046296296574</v>
      </c>
      <c r="B345" s="2" t="s">
        <v>34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3.1700000000000004</v>
      </c>
      <c r="H345" s="2" t="s">
        <v>12</v>
      </c>
    </row>
    <row r="346" spans="1:8" x14ac:dyDescent="0.3">
      <c r="A346" s="1">
        <v>0.61395833333333616</v>
      </c>
      <c r="B346" s="2" t="s">
        <v>34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3.1800000000000006</v>
      </c>
      <c r="H346" s="2" t="s">
        <v>12</v>
      </c>
    </row>
    <row r="347" spans="1:8" x14ac:dyDescent="0.3">
      <c r="A347" s="1">
        <v>0.61400462962963243</v>
      </c>
      <c r="B347" s="2" t="s">
        <v>34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3.1800000000000006</v>
      </c>
      <c r="H347" s="2" t="s">
        <v>12</v>
      </c>
    </row>
    <row r="348" spans="1:8" x14ac:dyDescent="0.3">
      <c r="A348" s="1">
        <v>0.61406250000000273</v>
      </c>
      <c r="B348" s="2" t="s">
        <v>34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3.1700000000000004</v>
      </c>
      <c r="H348" s="2" t="s">
        <v>12</v>
      </c>
    </row>
    <row r="349" spans="1:8" x14ac:dyDescent="0.3">
      <c r="A349" s="1">
        <v>0.61410879629629911</v>
      </c>
      <c r="B349" s="2" t="s">
        <v>34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3.1800000000000006</v>
      </c>
      <c r="H349" s="2" t="s">
        <v>12</v>
      </c>
    </row>
    <row r="350" spans="1:8" x14ac:dyDescent="0.3">
      <c r="A350" s="1">
        <v>0.61416666666666953</v>
      </c>
      <c r="B350" s="2" t="s">
        <v>34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3.1800000000000006</v>
      </c>
      <c r="H350" s="2" t="s">
        <v>12</v>
      </c>
    </row>
    <row r="351" spans="1:8" x14ac:dyDescent="0.3">
      <c r="A351" s="1">
        <v>0.61421296296296579</v>
      </c>
      <c r="B351" s="2" t="s">
        <v>34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3.1800000000000006</v>
      </c>
      <c r="H351" s="2" t="s">
        <v>12</v>
      </c>
    </row>
    <row r="352" spans="1:8" x14ac:dyDescent="0.3">
      <c r="A352" s="1">
        <v>0.6142708333333361</v>
      </c>
      <c r="B352" s="2" t="s">
        <v>34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3.18</v>
      </c>
      <c r="H352" s="2" t="s">
        <v>12</v>
      </c>
    </row>
    <row r="353" spans="1:8" x14ac:dyDescent="0.3">
      <c r="A353" s="1">
        <v>0.61431712962963247</v>
      </c>
      <c r="B353" s="2" t="s">
        <v>34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3.1900000000000004</v>
      </c>
      <c r="H353" s="2" t="s">
        <v>12</v>
      </c>
    </row>
    <row r="354" spans="1:8" x14ac:dyDescent="0.3">
      <c r="A354" s="1">
        <v>0.61437500000000289</v>
      </c>
      <c r="B354" s="2" t="s">
        <v>34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3.1800000000000006</v>
      </c>
      <c r="H354" s="2" t="s">
        <v>12</v>
      </c>
    </row>
    <row r="355" spans="1:8" x14ac:dyDescent="0.3">
      <c r="A355" s="1">
        <v>0.61442129629629916</v>
      </c>
      <c r="B355" s="2" t="s">
        <v>34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3.1700000000000004</v>
      </c>
      <c r="H355" s="2" t="s">
        <v>12</v>
      </c>
    </row>
    <row r="356" spans="1:8" x14ac:dyDescent="0.3">
      <c r="A356" s="1">
        <v>0.61447916666666946</v>
      </c>
      <c r="B356" s="2" t="s">
        <v>34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3.1800000000000006</v>
      </c>
      <c r="H356" s="2" t="s">
        <v>12</v>
      </c>
    </row>
    <row r="357" spans="1:8" x14ac:dyDescent="0.3">
      <c r="A357" s="1">
        <v>0.61452546296296584</v>
      </c>
      <c r="B357" s="2" t="s">
        <v>34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3.1800000000000006</v>
      </c>
      <c r="H357" s="2" t="s">
        <v>12</v>
      </c>
    </row>
    <row r="358" spans="1:8" x14ac:dyDescent="0.3">
      <c r="A358" s="1">
        <v>0.61458333333333626</v>
      </c>
      <c r="B358" s="2" t="s">
        <v>34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3.1800000000000006</v>
      </c>
      <c r="H358" s="2" t="s">
        <v>12</v>
      </c>
    </row>
    <row r="359" spans="1:8" x14ac:dyDescent="0.3">
      <c r="A359" s="1">
        <v>0.61462962962963252</v>
      </c>
      <c r="B359" s="2" t="s">
        <v>34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3.1800000000000006</v>
      </c>
      <c r="H359" s="2" t="s">
        <v>12</v>
      </c>
    </row>
    <row r="360" spans="1:8" x14ac:dyDescent="0.3">
      <c r="A360" s="1">
        <v>0.61468750000000283</v>
      </c>
      <c r="B360" s="2" t="s">
        <v>34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3.1900000000000004</v>
      </c>
      <c r="H360" s="2" t="s">
        <v>12</v>
      </c>
    </row>
    <row r="361" spans="1:8" x14ac:dyDescent="0.3">
      <c r="A361" s="1">
        <v>0.61473379629629921</v>
      </c>
      <c r="B361" s="2" t="s">
        <v>34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3.1700000000000004</v>
      </c>
      <c r="H361" s="2" t="s">
        <v>12</v>
      </c>
    </row>
    <row r="362" spans="1:8" x14ac:dyDescent="0.3">
      <c r="A362" s="1">
        <v>0.61479166666666962</v>
      </c>
      <c r="B362" s="2" t="s">
        <v>34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3.1800000000000006</v>
      </c>
      <c r="H362" s="2" t="s">
        <v>12</v>
      </c>
    </row>
    <row r="363" spans="1:8" x14ac:dyDescent="0.3">
      <c r="A363" s="1">
        <v>0.61483796296296589</v>
      </c>
      <c r="B363" s="2" t="s">
        <v>34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3.1800000000000006</v>
      </c>
      <c r="H363" s="2" t="s">
        <v>12</v>
      </c>
    </row>
    <row r="364" spans="1:8" x14ac:dyDescent="0.3">
      <c r="A364" s="1">
        <v>0.61489583333333619</v>
      </c>
      <c r="B364" s="2" t="s">
        <v>34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3.1700000000000004</v>
      </c>
      <c r="H364" s="2" t="s">
        <v>12</v>
      </c>
    </row>
    <row r="365" spans="1:8" x14ac:dyDescent="0.3">
      <c r="A365" s="1">
        <v>0.61494212962963257</v>
      </c>
      <c r="B365" s="2" t="s">
        <v>34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3.1800000000000006</v>
      </c>
      <c r="H365" s="2" t="s">
        <v>12</v>
      </c>
    </row>
    <row r="366" spans="1:8" x14ac:dyDescent="0.3">
      <c r="A366" s="1">
        <v>0.61500000000000299</v>
      </c>
      <c r="B366" s="2" t="s">
        <v>34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3.1800000000000006</v>
      </c>
      <c r="H366" s="2" t="s">
        <v>12</v>
      </c>
    </row>
    <row r="367" spans="1:8" x14ac:dyDescent="0.3">
      <c r="A367" s="1">
        <v>0.61504629629629926</v>
      </c>
      <c r="B367" s="2" t="s">
        <v>34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3.1800000000000006</v>
      </c>
      <c r="H367" s="2" t="s">
        <v>12</v>
      </c>
    </row>
    <row r="368" spans="1:8" x14ac:dyDescent="0.3">
      <c r="A368" s="1">
        <v>0.61510416666666956</v>
      </c>
      <c r="B368" s="2" t="s">
        <v>34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3.18</v>
      </c>
      <c r="H368" s="2" t="s">
        <v>12</v>
      </c>
    </row>
    <row r="369" spans="1:8" x14ac:dyDescent="0.3">
      <c r="A369" s="1">
        <v>0.61515046296296594</v>
      </c>
      <c r="B369" s="2" t="s">
        <v>34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3.1900000000000004</v>
      </c>
      <c r="H369" s="2" t="s">
        <v>12</v>
      </c>
    </row>
    <row r="370" spans="1:8" x14ac:dyDescent="0.3">
      <c r="A370" s="1">
        <v>0.61520833333333635</v>
      </c>
      <c r="B370" s="2" t="s">
        <v>34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3.1800000000000006</v>
      </c>
      <c r="H370" s="2" t="s">
        <v>12</v>
      </c>
    </row>
    <row r="371" spans="1:8" x14ac:dyDescent="0.3">
      <c r="A371" s="1">
        <v>0.61525462962963262</v>
      </c>
      <c r="B371" s="2" t="s">
        <v>34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3.1700000000000004</v>
      </c>
      <c r="H371" s="2" t="s">
        <v>12</v>
      </c>
    </row>
    <row r="372" spans="1:8" x14ac:dyDescent="0.3">
      <c r="A372" s="1">
        <v>0.61531250000000293</v>
      </c>
      <c r="B372" s="2" t="s">
        <v>34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3.1800000000000006</v>
      </c>
      <c r="H372" s="2" t="s">
        <v>12</v>
      </c>
    </row>
    <row r="373" spans="1:8" x14ac:dyDescent="0.3">
      <c r="A373" s="1">
        <v>0.6153587962962993</v>
      </c>
      <c r="B373" s="2" t="s">
        <v>34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3.1800000000000006</v>
      </c>
      <c r="H373" s="2" t="s">
        <v>12</v>
      </c>
    </row>
    <row r="374" spans="1:8" x14ac:dyDescent="0.3">
      <c r="A374" s="1">
        <v>0.61541666666666972</v>
      </c>
      <c r="B374" s="2" t="s">
        <v>34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3.1800000000000006</v>
      </c>
      <c r="H374" s="2" t="s">
        <v>12</v>
      </c>
    </row>
    <row r="375" spans="1:8" x14ac:dyDescent="0.3">
      <c r="A375" s="1">
        <v>0.61546296296296599</v>
      </c>
      <c r="B375" s="2" t="s">
        <v>34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3.1800000000000006</v>
      </c>
      <c r="H375" s="2" t="s">
        <v>12</v>
      </c>
    </row>
    <row r="376" spans="1:8" x14ac:dyDescent="0.3">
      <c r="A376" s="1">
        <v>0.61552083333333629</v>
      </c>
      <c r="B376" s="2" t="s">
        <v>34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3.1900000000000004</v>
      </c>
      <c r="H376" s="2" t="s">
        <v>12</v>
      </c>
    </row>
    <row r="377" spans="1:8" x14ac:dyDescent="0.3">
      <c r="A377" s="1">
        <v>0.61556712962963267</v>
      </c>
      <c r="B377" s="2" t="s">
        <v>34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3.1700000000000004</v>
      </c>
      <c r="H377" s="2" t="s">
        <v>12</v>
      </c>
    </row>
    <row r="378" spans="1:8" x14ac:dyDescent="0.3">
      <c r="A378" s="1">
        <v>0.61562500000000309</v>
      </c>
      <c r="B378" s="2" t="s">
        <v>34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3.1800000000000006</v>
      </c>
      <c r="H378" s="2" t="s">
        <v>12</v>
      </c>
    </row>
    <row r="379" spans="1:8" x14ac:dyDescent="0.3">
      <c r="A379" s="1">
        <v>0.61567129629629935</v>
      </c>
      <c r="B379" s="2" t="s">
        <v>34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3.1800000000000006</v>
      </c>
      <c r="H379" s="2" t="s">
        <v>12</v>
      </c>
    </row>
    <row r="380" spans="1:8" x14ac:dyDescent="0.3">
      <c r="A380" s="1">
        <v>0.61572916666666966</v>
      </c>
      <c r="B380" s="2" t="s">
        <v>34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3.1700000000000004</v>
      </c>
      <c r="H380" s="2" t="s">
        <v>12</v>
      </c>
    </row>
    <row r="381" spans="1:8" x14ac:dyDescent="0.3">
      <c r="A381" s="1">
        <v>0.61577546296296604</v>
      </c>
      <c r="B381" s="2" t="s">
        <v>34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3.1800000000000006</v>
      </c>
      <c r="H381" s="2" t="s">
        <v>12</v>
      </c>
    </row>
    <row r="382" spans="1:8" x14ac:dyDescent="0.3">
      <c r="A382" s="1">
        <v>0.61583333333333645</v>
      </c>
      <c r="B382" s="2" t="s">
        <v>34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3.1800000000000006</v>
      </c>
      <c r="H382" s="2" t="s">
        <v>12</v>
      </c>
    </row>
    <row r="383" spans="1:8" x14ac:dyDescent="0.3">
      <c r="A383" s="1">
        <v>0.61587962962963272</v>
      </c>
      <c r="B383" s="2" t="s">
        <v>34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3.1800000000000006</v>
      </c>
      <c r="H383" s="2" t="s">
        <v>12</v>
      </c>
    </row>
    <row r="384" spans="1:8" x14ac:dyDescent="0.3">
      <c r="A384" s="1">
        <v>0.61593750000000302</v>
      </c>
      <c r="B384" s="2" t="s">
        <v>34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3.18</v>
      </c>
      <c r="H384" s="2" t="s">
        <v>12</v>
      </c>
    </row>
    <row r="385" spans="1:8" x14ac:dyDescent="0.3">
      <c r="A385" s="1">
        <v>0.6159837962962994</v>
      </c>
      <c r="B385" s="2" t="s">
        <v>34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3.1900000000000004</v>
      </c>
      <c r="H385" s="2" t="s">
        <v>12</v>
      </c>
    </row>
    <row r="386" spans="1:8" x14ac:dyDescent="0.3">
      <c r="A386" s="1">
        <v>0.61604166666666982</v>
      </c>
      <c r="B386" s="2" t="s">
        <v>34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3.16</v>
      </c>
      <c r="H386" s="2" t="s">
        <v>12</v>
      </c>
    </row>
    <row r="387" spans="1:8" x14ac:dyDescent="0.3">
      <c r="A387" s="1">
        <v>0.61608796296296608</v>
      </c>
      <c r="B387" s="2" t="s">
        <v>34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3.18</v>
      </c>
      <c r="H387" s="2" t="s">
        <v>12</v>
      </c>
    </row>
    <row r="388" spans="1:8" x14ac:dyDescent="0.3">
      <c r="A388" s="1">
        <v>0.61614583333333639</v>
      </c>
      <c r="B388" s="2" t="s">
        <v>34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3.16</v>
      </c>
      <c r="H388" s="2" t="s">
        <v>12</v>
      </c>
    </row>
    <row r="389" spans="1:8" x14ac:dyDescent="0.3">
      <c r="A389" s="1">
        <v>0.61619212962963277</v>
      </c>
      <c r="B389" s="2" t="s">
        <v>34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3.16</v>
      </c>
      <c r="H389" s="2" t="s">
        <v>12</v>
      </c>
    </row>
    <row r="390" spans="1:8" x14ac:dyDescent="0.3">
      <c r="A390" s="1">
        <v>0.61625000000000318</v>
      </c>
      <c r="B390" s="2" t="s">
        <v>34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3.18</v>
      </c>
      <c r="H390" s="2" t="s">
        <v>12</v>
      </c>
    </row>
    <row r="391" spans="1:8" x14ac:dyDescent="0.3">
      <c r="A391" s="1">
        <v>0.61629629629629945</v>
      </c>
      <c r="B391" s="2" t="s">
        <v>34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3.16</v>
      </c>
      <c r="H391" s="2" t="s">
        <v>12</v>
      </c>
    </row>
    <row r="392" spans="1:8" x14ac:dyDescent="0.3">
      <c r="A392" s="1">
        <v>0.61635416666666976</v>
      </c>
      <c r="B392" s="2" t="s">
        <v>34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3.16</v>
      </c>
      <c r="H392" s="2" t="s">
        <v>12</v>
      </c>
    </row>
    <row r="393" spans="1:8" x14ac:dyDescent="0.3">
      <c r="A393" s="1">
        <v>0.61640046296296613</v>
      </c>
      <c r="B393" s="2" t="s">
        <v>34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3.1700000000000004</v>
      </c>
      <c r="H393" s="2" t="s">
        <v>12</v>
      </c>
    </row>
    <row r="394" spans="1:8" x14ac:dyDescent="0.3">
      <c r="A394" s="1">
        <v>0.61645833333333655</v>
      </c>
      <c r="B394" s="2" t="s">
        <v>34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3.17</v>
      </c>
      <c r="H394" s="2" t="s">
        <v>12</v>
      </c>
    </row>
    <row r="395" spans="1:8" x14ac:dyDescent="0.3">
      <c r="A395" s="1">
        <v>0.61650462962963282</v>
      </c>
      <c r="B395" s="2" t="s">
        <v>34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3.16</v>
      </c>
      <c r="H395" s="2" t="s">
        <v>12</v>
      </c>
    </row>
    <row r="396" spans="1:8" x14ac:dyDescent="0.3">
      <c r="A396" s="1">
        <v>0.61656250000000312</v>
      </c>
      <c r="B396" s="2" t="s">
        <v>34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3.1700000000000004</v>
      </c>
      <c r="H396" s="2" t="s">
        <v>12</v>
      </c>
    </row>
    <row r="397" spans="1:8" x14ac:dyDescent="0.3">
      <c r="A397" s="1">
        <v>0.6166087962962995</v>
      </c>
      <c r="B397" s="2" t="s">
        <v>34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3.17</v>
      </c>
      <c r="H397" s="2" t="s">
        <v>12</v>
      </c>
    </row>
    <row r="398" spans="1:8" x14ac:dyDescent="0.3">
      <c r="A398" s="1">
        <v>0.61666666666666992</v>
      </c>
      <c r="B398" s="2" t="s">
        <v>34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3.17</v>
      </c>
      <c r="H398" s="2" t="s">
        <v>12</v>
      </c>
    </row>
    <row r="399" spans="1:8" x14ac:dyDescent="0.3">
      <c r="A399" s="1">
        <v>0.61671296296296618</v>
      </c>
      <c r="B399" s="2" t="s">
        <v>34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3.1700000000000004</v>
      </c>
      <c r="H399" s="2" t="s">
        <v>12</v>
      </c>
    </row>
    <row r="400" spans="1:8" x14ac:dyDescent="0.3">
      <c r="A400" s="1">
        <v>0.61677083333333649</v>
      </c>
      <c r="B400" s="2" t="s">
        <v>34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3.16</v>
      </c>
      <c r="H400" s="2" t="s">
        <v>12</v>
      </c>
    </row>
    <row r="401" spans="1:8" x14ac:dyDescent="0.3">
      <c r="A401" s="1">
        <v>0.61681712962963287</v>
      </c>
      <c r="B401" s="2" t="s">
        <v>34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3.16</v>
      </c>
      <c r="H401" s="2" t="s">
        <v>12</v>
      </c>
    </row>
    <row r="402" spans="1:8" x14ac:dyDescent="0.3">
      <c r="A402" s="1">
        <v>0.61687500000000328</v>
      </c>
      <c r="B402" s="2" t="s">
        <v>34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3.1700000000000004</v>
      </c>
      <c r="H402" s="2" t="s">
        <v>12</v>
      </c>
    </row>
    <row r="403" spans="1:8" x14ac:dyDescent="0.3">
      <c r="A403" s="1">
        <v>0.61692129629629955</v>
      </c>
      <c r="B403" s="2" t="s">
        <v>34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3.16</v>
      </c>
      <c r="H403" s="2" t="s">
        <v>12</v>
      </c>
    </row>
    <row r="404" spans="1:8" x14ac:dyDescent="0.3">
      <c r="A404" s="1">
        <v>0.61697916666666985</v>
      </c>
      <c r="B404" s="2" t="s">
        <v>34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3.17</v>
      </c>
      <c r="H404" s="2" t="s">
        <v>12</v>
      </c>
    </row>
    <row r="405" spans="1:8" x14ac:dyDescent="0.3">
      <c r="A405" s="1">
        <v>0.61702546296296623</v>
      </c>
      <c r="B405" s="2" t="s">
        <v>34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3.18</v>
      </c>
      <c r="H405" s="2" t="s">
        <v>12</v>
      </c>
    </row>
    <row r="406" spans="1:8" x14ac:dyDescent="0.3">
      <c r="A406" s="1">
        <v>0.61708333333333665</v>
      </c>
      <c r="B406" s="2" t="s">
        <v>34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3.16</v>
      </c>
      <c r="H406" s="2" t="s">
        <v>12</v>
      </c>
    </row>
    <row r="407" spans="1:8" x14ac:dyDescent="0.3">
      <c r="A407" s="1">
        <v>0.61712962962963291</v>
      </c>
      <c r="B407" s="2" t="s">
        <v>34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3.16</v>
      </c>
      <c r="H407" s="2" t="s">
        <v>12</v>
      </c>
    </row>
    <row r="408" spans="1:8" x14ac:dyDescent="0.3">
      <c r="A408" s="1">
        <v>0.61718750000000322</v>
      </c>
      <c r="B408" s="2" t="s">
        <v>34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3.1700000000000004</v>
      </c>
      <c r="H408" s="2" t="s">
        <v>12</v>
      </c>
    </row>
    <row r="409" spans="1:8" x14ac:dyDescent="0.3">
      <c r="A409" s="1">
        <v>0.6172337962962996</v>
      </c>
      <c r="B409" s="2" t="s">
        <v>34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3.16</v>
      </c>
      <c r="H409" s="2" t="s">
        <v>12</v>
      </c>
    </row>
    <row r="410" spans="1:8" x14ac:dyDescent="0.3">
      <c r="A410" s="1">
        <v>0.61729166666667001</v>
      </c>
      <c r="B410" s="2" t="s">
        <v>34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3.16</v>
      </c>
      <c r="H410" s="2" t="s">
        <v>12</v>
      </c>
    </row>
    <row r="411" spans="1:8" x14ac:dyDescent="0.3">
      <c r="A411" s="1">
        <v>0.61733796296296628</v>
      </c>
      <c r="B411" s="2" t="s">
        <v>34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3.1700000000000004</v>
      </c>
      <c r="H411" s="2" t="s">
        <v>12</v>
      </c>
    </row>
    <row r="412" spans="1:8" x14ac:dyDescent="0.3">
      <c r="A412" s="1">
        <v>0.61739583333333659</v>
      </c>
      <c r="B412" s="2" t="s">
        <v>34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3.16</v>
      </c>
      <c r="H412" s="2" t="s">
        <v>12</v>
      </c>
    </row>
    <row r="413" spans="1:8" x14ac:dyDescent="0.3">
      <c r="A413" s="1">
        <v>0.61744212962963296</v>
      </c>
      <c r="B413" s="2" t="s">
        <v>34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3.17</v>
      </c>
      <c r="H413" s="2" t="s">
        <v>12</v>
      </c>
    </row>
    <row r="414" spans="1:8" x14ac:dyDescent="0.3">
      <c r="A414" s="1">
        <v>0.61750000000000338</v>
      </c>
      <c r="B414" s="2" t="s">
        <v>34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3.1700000000000004</v>
      </c>
      <c r="H414" s="2" t="s">
        <v>12</v>
      </c>
    </row>
    <row r="415" spans="1:8" x14ac:dyDescent="0.3">
      <c r="A415" s="1">
        <v>0.61754629629629965</v>
      </c>
      <c r="B415" s="2" t="s">
        <v>34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3.16</v>
      </c>
      <c r="H415" s="2" t="s">
        <v>12</v>
      </c>
    </row>
    <row r="416" spans="1:8" x14ac:dyDescent="0.3">
      <c r="A416" s="1">
        <v>0.61760416666666995</v>
      </c>
      <c r="B416" s="2" t="s">
        <v>34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3.17</v>
      </c>
      <c r="H416" s="2" t="s">
        <v>12</v>
      </c>
    </row>
    <row r="417" spans="1:8" x14ac:dyDescent="0.3">
      <c r="A417" s="1">
        <v>0.61765046296296633</v>
      </c>
      <c r="B417" s="2" t="s">
        <v>34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3.1700000000000004</v>
      </c>
      <c r="H417" s="2" t="s">
        <v>12</v>
      </c>
    </row>
    <row r="418" spans="1:8" x14ac:dyDescent="0.3">
      <c r="A418" s="1">
        <v>0.61770833333333675</v>
      </c>
      <c r="B418" s="2" t="s">
        <v>34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3.16</v>
      </c>
      <c r="H418" s="2" t="s">
        <v>12</v>
      </c>
    </row>
    <row r="419" spans="1:8" x14ac:dyDescent="0.3">
      <c r="A419" s="1">
        <v>0.61775462962963301</v>
      </c>
      <c r="B419" s="2" t="s">
        <v>34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3.16</v>
      </c>
      <c r="H419" s="2" t="s">
        <v>12</v>
      </c>
    </row>
    <row r="420" spans="1:8" x14ac:dyDescent="0.3">
      <c r="A420" s="1">
        <v>0.61781250000000332</v>
      </c>
      <c r="B420" s="2" t="s">
        <v>34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3.18</v>
      </c>
      <c r="H420" s="2" t="s">
        <v>12</v>
      </c>
    </row>
    <row r="421" spans="1:8" x14ac:dyDescent="0.3">
      <c r="A421" s="1">
        <v>0.61785879629629969</v>
      </c>
      <c r="B421" s="2" t="s">
        <v>34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3.16</v>
      </c>
      <c r="H421" s="2" t="s">
        <v>12</v>
      </c>
    </row>
    <row r="422" spans="1:8" x14ac:dyDescent="0.3">
      <c r="A422" s="1">
        <v>0.61791666666667011</v>
      </c>
      <c r="B422" s="2" t="s">
        <v>34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3.16</v>
      </c>
      <c r="H422" s="2" t="s">
        <v>12</v>
      </c>
    </row>
    <row r="423" spans="1:8" x14ac:dyDescent="0.3">
      <c r="A423" s="1">
        <v>0.61796296296296638</v>
      </c>
      <c r="B423" s="2" t="s">
        <v>34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3.18</v>
      </c>
      <c r="H423" s="2" t="s">
        <v>12</v>
      </c>
    </row>
    <row r="424" spans="1:8" x14ac:dyDescent="0.3">
      <c r="A424" s="1">
        <v>0.61802083333333668</v>
      </c>
      <c r="B424" s="2" t="s">
        <v>34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3.17</v>
      </c>
      <c r="H424" s="2" t="s">
        <v>12</v>
      </c>
    </row>
    <row r="425" spans="1:8" x14ac:dyDescent="0.3">
      <c r="A425" s="1">
        <v>0.61806712962963306</v>
      </c>
      <c r="B425" s="2" t="s">
        <v>34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3.16</v>
      </c>
      <c r="H425" s="2" t="s">
        <v>12</v>
      </c>
    </row>
    <row r="426" spans="1:8" x14ac:dyDescent="0.3">
      <c r="A426" s="1">
        <v>0.61812500000000348</v>
      </c>
      <c r="B426" s="2" t="s">
        <v>34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3.1700000000000004</v>
      </c>
      <c r="H426" s="2" t="s">
        <v>12</v>
      </c>
    </row>
    <row r="427" spans="1:8" x14ac:dyDescent="0.3">
      <c r="A427" s="1">
        <v>0.61817129629629974</v>
      </c>
      <c r="B427" s="2" t="s">
        <v>34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3.16</v>
      </c>
      <c r="H427" s="2" t="s">
        <v>12</v>
      </c>
    </row>
    <row r="428" spans="1:8" x14ac:dyDescent="0.3">
      <c r="A428" s="1">
        <v>0.61822916666667005</v>
      </c>
      <c r="B428" s="2" t="s">
        <v>34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3.16</v>
      </c>
      <c r="H428" s="2" t="s">
        <v>12</v>
      </c>
    </row>
    <row r="429" spans="1:8" x14ac:dyDescent="0.3">
      <c r="A429" s="1">
        <v>0.61827546296296643</v>
      </c>
      <c r="B429" s="2" t="s">
        <v>34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3.1700000000000004</v>
      </c>
      <c r="H429" s="2" t="s">
        <v>12</v>
      </c>
    </row>
    <row r="430" spans="1:8" x14ac:dyDescent="0.3">
      <c r="A430" s="1">
        <v>0.61833333333333684</v>
      </c>
      <c r="B430" s="2" t="s">
        <v>34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3.17</v>
      </c>
      <c r="H430" s="2" t="s">
        <v>12</v>
      </c>
    </row>
    <row r="431" spans="1:8" x14ac:dyDescent="0.3">
      <c r="A431" s="1">
        <v>0.61837962962963311</v>
      </c>
      <c r="B431" s="2" t="s">
        <v>34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3.17</v>
      </c>
      <c r="H431" s="2" t="s">
        <v>12</v>
      </c>
    </row>
    <row r="432" spans="1:8" x14ac:dyDescent="0.3">
      <c r="A432" s="1">
        <v>0.61843750000000342</v>
      </c>
      <c r="B432" s="2" t="s">
        <v>34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3.1700000000000004</v>
      </c>
      <c r="H432" s="2" t="s">
        <v>12</v>
      </c>
    </row>
    <row r="433" spans="1:8" x14ac:dyDescent="0.3">
      <c r="A433" s="1">
        <v>0.61848379629629979</v>
      </c>
      <c r="B433" s="2" t="s">
        <v>34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3.16</v>
      </c>
      <c r="H433" s="2" t="s">
        <v>12</v>
      </c>
    </row>
    <row r="434" spans="1:8" x14ac:dyDescent="0.3">
      <c r="A434" s="1">
        <v>0.61854166666667021</v>
      </c>
      <c r="B434" s="2" t="s">
        <v>34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3.16</v>
      </c>
      <c r="H434" s="2" t="s">
        <v>12</v>
      </c>
    </row>
    <row r="435" spans="1:8" x14ac:dyDescent="0.3">
      <c r="A435" s="1">
        <v>0.61858796296296648</v>
      </c>
      <c r="B435" s="2" t="s">
        <v>34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3.1700000000000004</v>
      </c>
      <c r="H435" s="2" t="s">
        <v>12</v>
      </c>
    </row>
    <row r="436" spans="1:8" x14ac:dyDescent="0.3">
      <c r="A436" s="1">
        <v>0.61864583333333678</v>
      </c>
      <c r="B436" s="2" t="s">
        <v>34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3.16</v>
      </c>
      <c r="H436" s="2" t="s">
        <v>12</v>
      </c>
    </row>
    <row r="437" spans="1:8" x14ac:dyDescent="0.3">
      <c r="A437" s="1">
        <v>0.61869212962963316</v>
      </c>
      <c r="B437" s="2" t="s">
        <v>34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3.16</v>
      </c>
      <c r="H437" s="2" t="s">
        <v>12</v>
      </c>
    </row>
    <row r="438" spans="1:8" x14ac:dyDescent="0.3">
      <c r="A438" s="1">
        <v>0.61875000000000357</v>
      </c>
      <c r="B438" s="2" t="s">
        <v>34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3.1700000000000004</v>
      </c>
      <c r="H438" s="2" t="s">
        <v>12</v>
      </c>
    </row>
    <row r="439" spans="1:8" x14ac:dyDescent="0.3">
      <c r="A439" s="1">
        <v>0.61879629629629984</v>
      </c>
      <c r="B439" s="2" t="s">
        <v>34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3.17</v>
      </c>
      <c r="H439" s="2" t="s">
        <v>12</v>
      </c>
    </row>
    <row r="440" spans="1:8" x14ac:dyDescent="0.3">
      <c r="A440" s="1">
        <v>0.61885416666667015</v>
      </c>
      <c r="B440" s="2" t="s">
        <v>34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3.16</v>
      </c>
      <c r="H440" s="2" t="s">
        <v>12</v>
      </c>
    </row>
    <row r="441" spans="1:8" x14ac:dyDescent="0.3">
      <c r="A441" s="1">
        <v>0.61890046296296652</v>
      </c>
      <c r="B441" s="2" t="s">
        <v>34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3.1700000000000004</v>
      </c>
      <c r="H441" s="2" t="s">
        <v>12</v>
      </c>
    </row>
    <row r="442" spans="1:8" x14ac:dyDescent="0.3">
      <c r="A442" s="1">
        <v>0.61895833333333694</v>
      </c>
      <c r="B442" s="2" t="s">
        <v>34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3.16</v>
      </c>
      <c r="H442" s="2" t="s">
        <v>12</v>
      </c>
    </row>
    <row r="443" spans="1:8" x14ac:dyDescent="0.3">
      <c r="A443" s="1">
        <v>0.61900462962963321</v>
      </c>
      <c r="B443" s="2" t="s">
        <v>34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3.16</v>
      </c>
      <c r="H443" s="2" t="s">
        <v>12</v>
      </c>
    </row>
    <row r="444" spans="1:8" x14ac:dyDescent="0.3">
      <c r="A444" s="1">
        <v>0.61906250000000351</v>
      </c>
      <c r="B444" s="2" t="s">
        <v>34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3.1700000000000004</v>
      </c>
      <c r="H444" s="2" t="s">
        <v>12</v>
      </c>
    </row>
    <row r="445" spans="1:8" x14ac:dyDescent="0.3">
      <c r="A445" s="1">
        <v>0.61910879629629989</v>
      </c>
      <c r="B445" s="2" t="s">
        <v>34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3.17</v>
      </c>
      <c r="H445" s="2" t="s">
        <v>12</v>
      </c>
    </row>
    <row r="446" spans="1:8" x14ac:dyDescent="0.3">
      <c r="A446" s="1">
        <v>0.61916666666667031</v>
      </c>
      <c r="B446" s="2" t="s">
        <v>34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3.16</v>
      </c>
      <c r="H446" s="2" t="s">
        <v>12</v>
      </c>
    </row>
    <row r="447" spans="1:8" x14ac:dyDescent="0.3">
      <c r="A447" s="1">
        <v>0.61921296296296657</v>
      </c>
      <c r="B447" s="2" t="s">
        <v>34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3.1700000000000004</v>
      </c>
      <c r="H447" s="2" t="s">
        <v>12</v>
      </c>
    </row>
    <row r="448" spans="1:8" x14ac:dyDescent="0.3">
      <c r="A448" s="1">
        <v>0.61927083333333688</v>
      </c>
      <c r="B448" s="2" t="s">
        <v>34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3.17</v>
      </c>
      <c r="H448" s="2" t="s">
        <v>12</v>
      </c>
    </row>
    <row r="449" spans="1:8" x14ac:dyDescent="0.3">
      <c r="A449" s="1">
        <v>0.61931712962963326</v>
      </c>
      <c r="B449" s="2" t="s">
        <v>34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3.1500000000000004</v>
      </c>
      <c r="H449" s="2" t="s">
        <v>12</v>
      </c>
    </row>
    <row r="450" spans="1:8" x14ac:dyDescent="0.3">
      <c r="A450" s="1">
        <v>0.61937500000000367</v>
      </c>
      <c r="B450" s="2" t="s">
        <v>34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3.1700000000000004</v>
      </c>
      <c r="H450" s="2" t="s">
        <v>12</v>
      </c>
    </row>
    <row r="451" spans="1:8" x14ac:dyDescent="0.3">
      <c r="A451" s="1">
        <v>0.61942129629629994</v>
      </c>
      <c r="B451" s="2" t="s">
        <v>34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3.16</v>
      </c>
      <c r="H451" s="2" t="s">
        <v>12</v>
      </c>
    </row>
    <row r="452" spans="1:8" x14ac:dyDescent="0.3">
      <c r="A452" s="1">
        <v>0.61947916666667024</v>
      </c>
      <c r="B452" s="2" t="s">
        <v>34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3.15</v>
      </c>
      <c r="H452" s="2" t="s">
        <v>12</v>
      </c>
    </row>
    <row r="453" spans="1:8" x14ac:dyDescent="0.3">
      <c r="A453" s="1">
        <v>0.61952546296296662</v>
      </c>
      <c r="B453" s="2" t="s">
        <v>34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3.12</v>
      </c>
      <c r="H453" s="2" t="s">
        <v>12</v>
      </c>
    </row>
    <row r="454" spans="1:8" x14ac:dyDescent="0.3">
      <c r="A454" s="1">
        <v>0.61958333333333704</v>
      </c>
      <c r="B454" s="2" t="s">
        <v>34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3.16</v>
      </c>
      <c r="H454" s="2" t="s">
        <v>12</v>
      </c>
    </row>
    <row r="455" spans="1:8" x14ac:dyDescent="0.3">
      <c r="A455" s="1">
        <v>0.61962962962963331</v>
      </c>
      <c r="B455" s="2" t="s">
        <v>34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3.17</v>
      </c>
      <c r="H455" s="2" t="s">
        <v>12</v>
      </c>
    </row>
    <row r="456" spans="1:8" x14ac:dyDescent="0.3">
      <c r="A456" s="1">
        <v>0.61968750000000361</v>
      </c>
      <c r="B456" s="2" t="s">
        <v>34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3.18</v>
      </c>
      <c r="H456" s="2" t="s">
        <v>12</v>
      </c>
    </row>
    <row r="457" spans="1:8" x14ac:dyDescent="0.3">
      <c r="A457" s="1">
        <v>0.61973379629629999</v>
      </c>
      <c r="B457" s="2" t="s">
        <v>34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3.16</v>
      </c>
      <c r="H457" s="2" t="s">
        <v>12</v>
      </c>
    </row>
    <row r="458" spans="1:8" x14ac:dyDescent="0.3">
      <c r="A458" s="1">
        <v>0.6197916666666704</v>
      </c>
      <c r="B458" s="2" t="s">
        <v>34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3.16</v>
      </c>
      <c r="H458" s="2" t="s">
        <v>12</v>
      </c>
    </row>
    <row r="459" spans="1:8" x14ac:dyDescent="0.3">
      <c r="A459" s="1">
        <v>0.61983796296296667</v>
      </c>
      <c r="B459" s="2" t="s">
        <v>34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3.1500000000000004</v>
      </c>
      <c r="H459" s="2" t="s">
        <v>12</v>
      </c>
    </row>
    <row r="460" spans="1:8" x14ac:dyDescent="0.3">
      <c r="A460" s="1">
        <v>0.61989583333333698</v>
      </c>
      <c r="B460" s="2" t="s">
        <v>34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3.16</v>
      </c>
      <c r="H460" s="2" t="s">
        <v>12</v>
      </c>
    </row>
    <row r="461" spans="1:8" x14ac:dyDescent="0.3">
      <c r="A461" s="1">
        <v>0.61994212962963335</v>
      </c>
      <c r="B461" s="2" t="s">
        <v>34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3.16</v>
      </c>
      <c r="H461" s="2" t="s">
        <v>12</v>
      </c>
    </row>
    <row r="462" spans="1:8" x14ac:dyDescent="0.3">
      <c r="A462" s="1">
        <v>0.62000000000000377</v>
      </c>
      <c r="B462" s="2" t="s">
        <v>34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3.16</v>
      </c>
      <c r="H462" s="2" t="s">
        <v>12</v>
      </c>
    </row>
    <row r="463" spans="1:8" x14ac:dyDescent="0.3">
      <c r="A463" s="1">
        <v>0.62004629629630004</v>
      </c>
      <c r="B463" s="2" t="s">
        <v>34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3.17</v>
      </c>
      <c r="H463" s="2" t="s">
        <v>12</v>
      </c>
    </row>
    <row r="464" spans="1:8" x14ac:dyDescent="0.3">
      <c r="A464" s="1">
        <v>0.62010416666667034</v>
      </c>
      <c r="B464" s="2" t="s">
        <v>34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3.16</v>
      </c>
      <c r="H464" s="2" t="s">
        <v>12</v>
      </c>
    </row>
    <row r="465" spans="1:8" x14ac:dyDescent="0.3">
      <c r="A465" s="1">
        <v>0.62015046296296672</v>
      </c>
      <c r="B465" s="2" t="s">
        <v>34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3.1500000000000004</v>
      </c>
      <c r="H465" s="2" t="s">
        <v>12</v>
      </c>
    </row>
    <row r="466" spans="1:8" x14ac:dyDescent="0.3">
      <c r="A466" s="1">
        <v>0.62020833333333714</v>
      </c>
      <c r="B466" s="2" t="s">
        <v>34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3.16</v>
      </c>
      <c r="H466" s="2" t="s">
        <v>12</v>
      </c>
    </row>
    <row r="467" spans="1:8" x14ac:dyDescent="0.3">
      <c r="A467" s="1">
        <v>0.6202546296296334</v>
      </c>
      <c r="B467" s="2" t="s">
        <v>34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3.1500000000000004</v>
      </c>
      <c r="H467" s="2" t="s">
        <v>12</v>
      </c>
    </row>
    <row r="468" spans="1:8" x14ac:dyDescent="0.3">
      <c r="A468" s="1">
        <v>0.62031250000000371</v>
      </c>
      <c r="B468" s="2" t="s">
        <v>34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3.16</v>
      </c>
      <c r="H468" s="2" t="s">
        <v>12</v>
      </c>
    </row>
    <row r="469" spans="1:8" x14ac:dyDescent="0.3">
      <c r="A469" s="1">
        <v>0.62035879629630009</v>
      </c>
      <c r="B469" s="2" t="s">
        <v>34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3.16</v>
      </c>
      <c r="H469" s="2" t="s">
        <v>12</v>
      </c>
    </row>
    <row r="470" spans="1:8" x14ac:dyDescent="0.3">
      <c r="A470" s="1">
        <v>0.6204166666666705</v>
      </c>
      <c r="B470" s="2" t="s">
        <v>34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3.1500000000000004</v>
      </c>
      <c r="H470" s="2" t="s">
        <v>12</v>
      </c>
    </row>
    <row r="471" spans="1:8" x14ac:dyDescent="0.3">
      <c r="A471" s="1">
        <v>0.62046296296296677</v>
      </c>
      <c r="B471" s="2" t="s">
        <v>34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3.17</v>
      </c>
      <c r="H471" s="2" t="s">
        <v>12</v>
      </c>
    </row>
    <row r="472" spans="1:8" x14ac:dyDescent="0.3">
      <c r="A472" s="1">
        <v>0.62052083333333707</v>
      </c>
      <c r="B472" s="2" t="s">
        <v>34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3.16</v>
      </c>
      <c r="H472" s="2" t="s">
        <v>12</v>
      </c>
    </row>
    <row r="473" spans="1:8" x14ac:dyDescent="0.3">
      <c r="A473" s="1">
        <v>0.62056712962963345</v>
      </c>
      <c r="B473" s="2" t="s">
        <v>34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3.1500000000000004</v>
      </c>
      <c r="H473" s="2" t="s">
        <v>12</v>
      </c>
    </row>
    <row r="474" spans="1:8" x14ac:dyDescent="0.3">
      <c r="A474" s="1">
        <v>0.62062500000000387</v>
      </c>
      <c r="B474" s="2" t="s">
        <v>34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3.16</v>
      </c>
      <c r="H474" s="2" t="s">
        <v>12</v>
      </c>
    </row>
    <row r="475" spans="1:8" x14ac:dyDescent="0.3">
      <c r="A475" s="1">
        <v>0.62067129629630013</v>
      </c>
      <c r="B475" s="2" t="s">
        <v>34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3.18</v>
      </c>
      <c r="H475" s="2" t="s">
        <v>12</v>
      </c>
    </row>
    <row r="476" spans="1:8" x14ac:dyDescent="0.3">
      <c r="A476" s="1">
        <v>0.62072916666667044</v>
      </c>
      <c r="B476" s="2" t="s">
        <v>34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3.14</v>
      </c>
      <c r="H476" s="2" t="s">
        <v>12</v>
      </c>
    </row>
    <row r="477" spans="1:8" x14ac:dyDescent="0.3">
      <c r="A477" s="1">
        <v>0.62077546296296682</v>
      </c>
      <c r="B477" s="2" t="s">
        <v>34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3.18</v>
      </c>
      <c r="H477" s="2" t="s">
        <v>12</v>
      </c>
    </row>
    <row r="478" spans="1:8" x14ac:dyDescent="0.3">
      <c r="A478" s="1">
        <v>0.62083333333333723</v>
      </c>
      <c r="B478" s="2" t="s">
        <v>34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3.1700000000000004</v>
      </c>
      <c r="H478" s="2" t="s">
        <v>12</v>
      </c>
    </row>
    <row r="479" spans="1:8" x14ac:dyDescent="0.3">
      <c r="A479" s="1">
        <v>0.6208796296296335</v>
      </c>
      <c r="B479" s="2" t="s">
        <v>34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3.16</v>
      </c>
      <c r="H479" s="2" t="s">
        <v>12</v>
      </c>
    </row>
    <row r="480" spans="1:8" x14ac:dyDescent="0.3">
      <c r="A480" s="1">
        <v>0.62093750000000381</v>
      </c>
      <c r="B480" s="2" t="s">
        <v>34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3.17</v>
      </c>
      <c r="H480" s="2" t="s">
        <v>12</v>
      </c>
    </row>
    <row r="481" spans="1:8" x14ac:dyDescent="0.3">
      <c r="A481" s="1">
        <v>0.62098379629630018</v>
      </c>
      <c r="B481" s="2" t="s">
        <v>34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3.1500000000000004</v>
      </c>
      <c r="H481" s="2" t="s">
        <v>12</v>
      </c>
    </row>
    <row r="482" spans="1:8" x14ac:dyDescent="0.3">
      <c r="A482" s="1">
        <v>0.6210416666666706</v>
      </c>
      <c r="B482" s="2" t="s">
        <v>34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3.16</v>
      </c>
      <c r="H482" s="2" t="s">
        <v>12</v>
      </c>
    </row>
    <row r="483" spans="1:8" x14ac:dyDescent="0.3">
      <c r="A483" s="1">
        <v>0.62108796296296687</v>
      </c>
      <c r="B483" s="2" t="s">
        <v>34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3.18</v>
      </c>
      <c r="H483" s="2" t="s">
        <v>12</v>
      </c>
    </row>
    <row r="484" spans="1:8" x14ac:dyDescent="0.3">
      <c r="A484" s="1">
        <v>0.62114583333333717</v>
      </c>
      <c r="B484" s="2" t="s">
        <v>34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3.15</v>
      </c>
      <c r="H484" s="2" t="s">
        <v>12</v>
      </c>
    </row>
    <row r="485" spans="1:8" x14ac:dyDescent="0.3">
      <c r="A485" s="1">
        <v>0.62119212962963355</v>
      </c>
      <c r="B485" s="2" t="s">
        <v>34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3.1700000000000004</v>
      </c>
      <c r="H485" s="2" t="s">
        <v>12</v>
      </c>
    </row>
    <row r="486" spans="1:8" x14ac:dyDescent="0.3">
      <c r="A486" s="1">
        <v>0.62125000000000397</v>
      </c>
      <c r="B486" s="2" t="s">
        <v>34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3.1700000000000004</v>
      </c>
      <c r="H486" s="2" t="s">
        <v>12</v>
      </c>
    </row>
    <row r="487" spans="1:8" x14ac:dyDescent="0.3">
      <c r="A487" s="1">
        <v>0.62129629629630023</v>
      </c>
      <c r="B487" s="2" t="s">
        <v>34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3.17</v>
      </c>
      <c r="H487" s="2" t="s">
        <v>12</v>
      </c>
    </row>
    <row r="488" spans="1:8" x14ac:dyDescent="0.3">
      <c r="A488" s="1">
        <v>0.62135416666667054</v>
      </c>
      <c r="B488" s="2" t="s">
        <v>34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3.17</v>
      </c>
      <c r="H488" s="2" t="s">
        <v>12</v>
      </c>
    </row>
    <row r="489" spans="1:8" x14ac:dyDescent="0.3">
      <c r="A489" s="1">
        <v>0.62140046296296692</v>
      </c>
      <c r="B489" s="2" t="s">
        <v>34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3.16</v>
      </c>
      <c r="H489" s="2" t="s">
        <v>12</v>
      </c>
    </row>
    <row r="490" spans="1:8" x14ac:dyDescent="0.3">
      <c r="A490" s="1">
        <v>0.62145833333333733</v>
      </c>
      <c r="B490" s="2" t="s">
        <v>34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3.1700000000000004</v>
      </c>
      <c r="H490" s="2" t="s">
        <v>12</v>
      </c>
    </row>
    <row r="491" spans="1:8" x14ac:dyDescent="0.3">
      <c r="A491" s="1">
        <v>0.6215046296296336</v>
      </c>
      <c r="B491" s="2" t="s">
        <v>34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3.16</v>
      </c>
      <c r="H491" s="2" t="s">
        <v>12</v>
      </c>
    </row>
    <row r="492" spans="1:8" x14ac:dyDescent="0.3">
      <c r="A492" s="1">
        <v>0.6215625000000039</v>
      </c>
      <c r="B492" s="2" t="s">
        <v>34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3.16</v>
      </c>
      <c r="H492" s="2" t="s">
        <v>12</v>
      </c>
    </row>
    <row r="493" spans="1:8" x14ac:dyDescent="0.3">
      <c r="A493" s="1">
        <v>0.62160879629630028</v>
      </c>
      <c r="B493" s="2" t="s">
        <v>34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3.16</v>
      </c>
      <c r="H493" s="2" t="s">
        <v>12</v>
      </c>
    </row>
    <row r="494" spans="1:8" x14ac:dyDescent="0.3">
      <c r="A494" s="1">
        <v>0.6216666666666707</v>
      </c>
      <c r="B494" s="2" t="s">
        <v>34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3.18</v>
      </c>
      <c r="H494" s="2" t="s">
        <v>12</v>
      </c>
    </row>
    <row r="495" spans="1:8" x14ac:dyDescent="0.3">
      <c r="A495" s="1">
        <v>0.62171296296296696</v>
      </c>
      <c r="B495" s="2" t="s">
        <v>34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3.17</v>
      </c>
      <c r="H495" s="2" t="s">
        <v>12</v>
      </c>
    </row>
    <row r="496" spans="1:8" x14ac:dyDescent="0.3">
      <c r="A496" s="1">
        <v>0.62177083333333727</v>
      </c>
      <c r="B496" s="2" t="s">
        <v>34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3.14</v>
      </c>
      <c r="H496" s="2" t="s">
        <v>12</v>
      </c>
    </row>
    <row r="497" spans="1:8" x14ac:dyDescent="0.3">
      <c r="A497" s="1">
        <v>0.62181712962963365</v>
      </c>
      <c r="B497" s="2" t="s">
        <v>34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3.16</v>
      </c>
      <c r="H497" s="2" t="s">
        <v>12</v>
      </c>
    </row>
    <row r="498" spans="1:8" x14ac:dyDescent="0.3">
      <c r="A498" s="1">
        <v>0.62187500000000406</v>
      </c>
      <c r="B498" s="2" t="s">
        <v>34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3.16</v>
      </c>
      <c r="H498" s="2" t="s">
        <v>12</v>
      </c>
    </row>
    <row r="499" spans="1:8" x14ac:dyDescent="0.3">
      <c r="A499" s="1">
        <v>0.62192129629630033</v>
      </c>
      <c r="B499" s="2" t="s">
        <v>34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3.1500000000000004</v>
      </c>
      <c r="H499" s="2" t="s">
        <v>12</v>
      </c>
    </row>
    <row r="500" spans="1:8" x14ac:dyDescent="0.3">
      <c r="A500" s="1">
        <v>0.62197916666667064</v>
      </c>
      <c r="B500" s="2" t="s">
        <v>34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3.16</v>
      </c>
      <c r="H500" s="2" t="s">
        <v>12</v>
      </c>
    </row>
    <row r="501" spans="1:8" x14ac:dyDescent="0.3">
      <c r="A501" s="1">
        <v>0.62202546296296701</v>
      </c>
      <c r="B501" s="2" t="s">
        <v>34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3.18</v>
      </c>
      <c r="H501" s="2" t="s">
        <v>12</v>
      </c>
    </row>
    <row r="502" spans="1:8" x14ac:dyDescent="0.3">
      <c r="A502" s="1">
        <v>0.62208333333333743</v>
      </c>
      <c r="B502" s="2" t="s">
        <v>34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3.1500000000000004</v>
      </c>
      <c r="H502" s="2" t="s">
        <v>12</v>
      </c>
    </row>
    <row r="503" spans="1:8" x14ac:dyDescent="0.3">
      <c r="A503" s="1">
        <v>0.6221296296296337</v>
      </c>
      <c r="B503" s="2" t="s">
        <v>34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3.16</v>
      </c>
      <c r="H503" s="2" t="s">
        <v>12</v>
      </c>
    </row>
    <row r="504" spans="1:8" x14ac:dyDescent="0.3">
      <c r="A504" s="1">
        <v>0.622187500000004</v>
      </c>
      <c r="B504" s="2" t="s">
        <v>34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3.16</v>
      </c>
      <c r="H504" s="2" t="s">
        <v>12</v>
      </c>
    </row>
    <row r="505" spans="1:8" x14ac:dyDescent="0.3">
      <c r="A505" s="1">
        <v>0.62223379629630038</v>
      </c>
      <c r="B505" s="2" t="s">
        <v>34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3.1700000000000004</v>
      </c>
      <c r="H505" s="2" t="s">
        <v>12</v>
      </c>
    </row>
    <row r="506" spans="1:8" x14ac:dyDescent="0.3">
      <c r="A506" s="1">
        <v>0.6222916666666708</v>
      </c>
      <c r="B506" s="2" t="s">
        <v>34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3.1500000000000004</v>
      </c>
      <c r="H506" s="2" t="s">
        <v>12</v>
      </c>
    </row>
    <row r="507" spans="1:8" x14ac:dyDescent="0.3">
      <c r="A507" s="1">
        <v>0.62233796296296706</v>
      </c>
      <c r="B507" s="2" t="s">
        <v>34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3.1500000000000004</v>
      </c>
      <c r="H507" s="2" t="s">
        <v>12</v>
      </c>
    </row>
    <row r="508" spans="1:8" x14ac:dyDescent="0.3">
      <c r="A508" s="1">
        <v>0.62239583333333737</v>
      </c>
      <c r="B508" s="2" t="s">
        <v>34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3.1500000000000004</v>
      </c>
      <c r="H508" s="2" t="s">
        <v>12</v>
      </c>
    </row>
    <row r="509" spans="1:8" x14ac:dyDescent="0.3">
      <c r="A509" s="1">
        <v>0.62244212962963374</v>
      </c>
      <c r="B509" s="2" t="s">
        <v>34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3.17</v>
      </c>
      <c r="H509" s="2" t="s">
        <v>12</v>
      </c>
    </row>
    <row r="510" spans="1:8" x14ac:dyDescent="0.3">
      <c r="A510" s="1">
        <v>0.62250000000000416</v>
      </c>
      <c r="B510" s="2" t="s">
        <v>34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3.1500000000000004</v>
      </c>
      <c r="H510" s="2" t="s">
        <v>12</v>
      </c>
    </row>
    <row r="511" spans="1:8" x14ac:dyDescent="0.3">
      <c r="A511" s="1">
        <v>0.62254629629630043</v>
      </c>
      <c r="B511" s="2" t="s">
        <v>34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3.16</v>
      </c>
      <c r="H511" s="2" t="s">
        <v>12</v>
      </c>
    </row>
    <row r="512" spans="1:8" x14ac:dyDescent="0.3">
      <c r="A512" s="1">
        <v>0.62260416666667073</v>
      </c>
      <c r="B512" s="2" t="s">
        <v>34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3.19</v>
      </c>
      <c r="H512" s="2" t="s">
        <v>12</v>
      </c>
    </row>
    <row r="513" spans="1:8" x14ac:dyDescent="0.3">
      <c r="A513" s="1">
        <v>0.62265046296296711</v>
      </c>
      <c r="B513" s="2" t="s">
        <v>34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3.1500000000000004</v>
      </c>
      <c r="H513" s="2" t="s">
        <v>12</v>
      </c>
    </row>
    <row r="514" spans="1:8" x14ac:dyDescent="0.3">
      <c r="A514" s="1">
        <v>0.62270833333333753</v>
      </c>
      <c r="B514" s="2" t="s">
        <v>34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3.1500000000000004</v>
      </c>
      <c r="H514" s="2" t="s">
        <v>12</v>
      </c>
    </row>
    <row r="515" spans="1:8" x14ac:dyDescent="0.3">
      <c r="A515" s="1">
        <v>0.62275462962963379</v>
      </c>
      <c r="B515" s="2" t="s">
        <v>34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3.16</v>
      </c>
      <c r="H515" s="2" t="s">
        <v>12</v>
      </c>
    </row>
    <row r="516" spans="1:8" x14ac:dyDescent="0.3">
      <c r="A516" s="1">
        <v>0.6228125000000041</v>
      </c>
      <c r="B516" s="2" t="s">
        <v>34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3.14</v>
      </c>
      <c r="H516" s="2" t="s">
        <v>12</v>
      </c>
    </row>
    <row r="517" spans="1:8" x14ac:dyDescent="0.3">
      <c r="A517" s="1">
        <v>0.62285879629630048</v>
      </c>
      <c r="B517" s="2" t="s">
        <v>34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3.1500000000000004</v>
      </c>
      <c r="H517" s="2" t="s">
        <v>12</v>
      </c>
    </row>
    <row r="518" spans="1:8" x14ac:dyDescent="0.3">
      <c r="A518" s="1">
        <v>0.62291666666667089</v>
      </c>
      <c r="B518" s="2" t="s">
        <v>34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3.1500000000000004</v>
      </c>
      <c r="H518" s="2" t="s">
        <v>12</v>
      </c>
    </row>
    <row r="519" spans="1:8" x14ac:dyDescent="0.3">
      <c r="A519" s="1">
        <v>0.62296296296296716</v>
      </c>
      <c r="B519" s="2" t="s">
        <v>34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3.15</v>
      </c>
      <c r="H519" s="2" t="s">
        <v>12</v>
      </c>
    </row>
    <row r="520" spans="1:8" x14ac:dyDescent="0.3">
      <c r="A520" s="1">
        <v>0.62302083333333746</v>
      </c>
      <c r="B520" s="2" t="s">
        <v>34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3.15</v>
      </c>
      <c r="H520" s="2" t="s">
        <v>12</v>
      </c>
    </row>
    <row r="521" spans="1:8" x14ac:dyDescent="0.3">
      <c r="A521" s="1">
        <v>0.62306712962963384</v>
      </c>
      <c r="B521" s="2" t="s">
        <v>34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3.1</v>
      </c>
      <c r="H521" s="2" t="s">
        <v>12</v>
      </c>
    </row>
    <row r="522" spans="1:8" x14ac:dyDescent="0.3">
      <c r="A522" s="1">
        <v>0.62312500000000426</v>
      </c>
      <c r="B522" s="2" t="s">
        <v>34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3.1500000000000004</v>
      </c>
      <c r="H522" s="2" t="s">
        <v>12</v>
      </c>
    </row>
    <row r="523" spans="1:8" x14ac:dyDescent="0.3">
      <c r="A523" s="1">
        <v>0.62317129629630053</v>
      </c>
      <c r="B523" s="2" t="s">
        <v>34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3.14</v>
      </c>
      <c r="H523" s="2" t="s">
        <v>12</v>
      </c>
    </row>
    <row r="524" spans="1:8" x14ac:dyDescent="0.3">
      <c r="A524" s="1">
        <v>0.62322916666667083</v>
      </c>
      <c r="B524" s="2" t="s">
        <v>34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3.1500000000000004</v>
      </c>
      <c r="H524" s="2" t="s">
        <v>12</v>
      </c>
    </row>
    <row r="525" spans="1:8" x14ac:dyDescent="0.3">
      <c r="A525" s="1">
        <v>0.62327546296296721</v>
      </c>
      <c r="B525" s="2" t="s">
        <v>34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3.1500000000000004</v>
      </c>
      <c r="H525" s="2" t="s">
        <v>12</v>
      </c>
    </row>
    <row r="526" spans="1:8" x14ac:dyDescent="0.3">
      <c r="A526" s="1">
        <v>0.62333333333333762</v>
      </c>
      <c r="B526" s="2" t="s">
        <v>34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3.16</v>
      </c>
      <c r="H526" s="2" t="s">
        <v>12</v>
      </c>
    </row>
    <row r="527" spans="1:8" x14ac:dyDescent="0.3">
      <c r="A527" s="1">
        <v>0.62337962962963389</v>
      </c>
      <c r="B527" s="2" t="s">
        <v>34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3.15</v>
      </c>
      <c r="H527" s="2" t="s">
        <v>12</v>
      </c>
    </row>
    <row r="528" spans="1:8" x14ac:dyDescent="0.3">
      <c r="A528" s="1">
        <v>0.6234375000000042</v>
      </c>
      <c r="B528" s="2" t="s">
        <v>34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3.14</v>
      </c>
      <c r="H528" s="2" t="s">
        <v>12</v>
      </c>
    </row>
    <row r="529" spans="1:8" x14ac:dyDescent="0.3">
      <c r="A529" s="1">
        <v>0.62348379629630057</v>
      </c>
      <c r="B529" s="2" t="s">
        <v>34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3.1500000000000004</v>
      </c>
      <c r="H529" s="2" t="s">
        <v>12</v>
      </c>
    </row>
    <row r="530" spans="1:8" x14ac:dyDescent="0.3">
      <c r="A530" s="1">
        <v>0.62354166666667099</v>
      </c>
      <c r="B530" s="2" t="s">
        <v>34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3.16</v>
      </c>
      <c r="H530" s="2" t="s">
        <v>12</v>
      </c>
    </row>
    <row r="531" spans="1:8" x14ac:dyDescent="0.3">
      <c r="A531" s="1">
        <v>0.62358796296296726</v>
      </c>
      <c r="B531" s="2" t="s">
        <v>34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3.14</v>
      </c>
      <c r="H531" s="2" t="s">
        <v>12</v>
      </c>
    </row>
    <row r="532" spans="1:8" x14ac:dyDescent="0.3">
      <c r="A532" s="1">
        <v>0.62364583333333756</v>
      </c>
      <c r="B532" s="2" t="s">
        <v>34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3.1700000000000004</v>
      </c>
      <c r="H532" s="2" t="s">
        <v>12</v>
      </c>
    </row>
    <row r="533" spans="1:8" x14ac:dyDescent="0.3">
      <c r="A533" s="1">
        <v>0.62369212962963394</v>
      </c>
      <c r="B533" s="2" t="s">
        <v>34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3.14</v>
      </c>
      <c r="H533" s="2" t="s">
        <v>12</v>
      </c>
    </row>
    <row r="534" spans="1:8" x14ac:dyDescent="0.3">
      <c r="A534" s="1">
        <v>0.62375000000000436</v>
      </c>
      <c r="B534" s="2" t="s">
        <v>34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3.1500000000000004</v>
      </c>
      <c r="H534" s="2" t="s">
        <v>12</v>
      </c>
    </row>
    <row r="535" spans="1:8" x14ac:dyDescent="0.3">
      <c r="A535" s="1">
        <v>0.62379629629630062</v>
      </c>
      <c r="B535" s="2" t="s">
        <v>34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3.15</v>
      </c>
      <c r="H535" s="2" t="s">
        <v>12</v>
      </c>
    </row>
    <row r="536" spans="1:8" x14ac:dyDescent="0.3">
      <c r="A536" s="1">
        <v>0.62385416666667093</v>
      </c>
      <c r="B536" s="2" t="s">
        <v>34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3.14</v>
      </c>
      <c r="H536" s="2" t="s">
        <v>12</v>
      </c>
    </row>
    <row r="537" spans="1:8" x14ac:dyDescent="0.3">
      <c r="A537" s="1">
        <v>0.62390046296296731</v>
      </c>
      <c r="B537" s="2" t="s">
        <v>34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3.14</v>
      </c>
      <c r="H537" s="2" t="s">
        <v>12</v>
      </c>
    </row>
    <row r="538" spans="1:8" x14ac:dyDescent="0.3">
      <c r="A538" s="1">
        <v>0.62395833333333772</v>
      </c>
      <c r="B538" s="2" t="s">
        <v>34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3.1300000000000003</v>
      </c>
      <c r="H538" s="2" t="s">
        <v>12</v>
      </c>
    </row>
    <row r="539" spans="1:8" x14ac:dyDescent="0.3">
      <c r="A539" s="1">
        <v>0.62400462962963399</v>
      </c>
      <c r="B539" s="2" t="s">
        <v>34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3.1500000000000004</v>
      </c>
      <c r="H539" s="2" t="s">
        <v>12</v>
      </c>
    </row>
    <row r="540" spans="1:8" x14ac:dyDescent="0.3">
      <c r="A540" s="1">
        <v>0.62406250000000429</v>
      </c>
      <c r="B540" s="2" t="s">
        <v>34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3.14</v>
      </c>
      <c r="H540" s="2" t="s">
        <v>12</v>
      </c>
    </row>
    <row r="541" spans="1:8" x14ac:dyDescent="0.3">
      <c r="A541" s="1">
        <v>0.62410879629630067</v>
      </c>
      <c r="B541" s="2" t="s">
        <v>34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3.15</v>
      </c>
      <c r="H541" s="2" t="s">
        <v>12</v>
      </c>
    </row>
    <row r="542" spans="1:8" x14ac:dyDescent="0.3">
      <c r="A542" s="1">
        <v>0.62416666666667109</v>
      </c>
      <c r="B542" s="2" t="s">
        <v>34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3.1300000000000003</v>
      </c>
      <c r="H542" s="2" t="s">
        <v>12</v>
      </c>
    </row>
    <row r="543" spans="1:8" x14ac:dyDescent="0.3">
      <c r="A543" s="1">
        <v>0.62421296296296735</v>
      </c>
      <c r="B543" s="2" t="s">
        <v>34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3.1300000000000003</v>
      </c>
      <c r="H543" s="2" t="s">
        <v>12</v>
      </c>
    </row>
    <row r="544" spans="1:8" x14ac:dyDescent="0.3">
      <c r="A544" s="1">
        <v>0.62427083333333766</v>
      </c>
      <c r="B544" s="2" t="s">
        <v>34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3.15</v>
      </c>
      <c r="H544" s="2" t="s">
        <v>12</v>
      </c>
    </row>
    <row r="545" spans="1:8" x14ac:dyDescent="0.3">
      <c r="A545" s="1">
        <v>0.62431712962963404</v>
      </c>
      <c r="B545" s="2" t="s">
        <v>34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3.14</v>
      </c>
      <c r="H545" s="2" t="s">
        <v>12</v>
      </c>
    </row>
    <row r="546" spans="1:8" x14ac:dyDescent="0.3">
      <c r="A546" s="1">
        <v>0.62437500000000445</v>
      </c>
      <c r="B546" s="2" t="s">
        <v>34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3.1300000000000003</v>
      </c>
      <c r="H546" s="2" t="s">
        <v>12</v>
      </c>
    </row>
    <row r="547" spans="1:8" x14ac:dyDescent="0.3">
      <c r="A547" s="1">
        <v>0.62442129629630072</v>
      </c>
      <c r="B547" s="2" t="s">
        <v>34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3.1300000000000003</v>
      </c>
      <c r="H547" s="2" t="s">
        <v>12</v>
      </c>
    </row>
    <row r="548" spans="1:8" x14ac:dyDescent="0.3">
      <c r="A548" s="1">
        <v>0.62447916666667103</v>
      </c>
      <c r="B548" s="2" t="s">
        <v>34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3.14</v>
      </c>
      <c r="H548" s="2" t="s">
        <v>12</v>
      </c>
    </row>
    <row r="549" spans="1:8" x14ac:dyDescent="0.3">
      <c r="A549" s="1">
        <v>0.6245254629629674</v>
      </c>
      <c r="B549" s="2" t="s">
        <v>34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3.1500000000000004</v>
      </c>
      <c r="H549" s="2" t="s">
        <v>12</v>
      </c>
    </row>
    <row r="550" spans="1:8" x14ac:dyDescent="0.3">
      <c r="A550" s="1">
        <v>0.62458333333333782</v>
      </c>
      <c r="B550" s="2" t="s">
        <v>34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3.14</v>
      </c>
      <c r="H550" s="2" t="s">
        <v>12</v>
      </c>
    </row>
    <row r="551" spans="1:8" x14ac:dyDescent="0.3">
      <c r="A551" s="1">
        <v>0.62462962962963409</v>
      </c>
      <c r="B551" s="2" t="s">
        <v>34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3.15</v>
      </c>
      <c r="H551" s="2" t="s">
        <v>12</v>
      </c>
    </row>
    <row r="552" spans="1:8" x14ac:dyDescent="0.3">
      <c r="A552" s="1">
        <v>0.62468750000000439</v>
      </c>
      <c r="B552" s="2" t="s">
        <v>34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3.14</v>
      </c>
      <c r="H552" s="2" t="s">
        <v>12</v>
      </c>
    </row>
    <row r="553" spans="1:8" x14ac:dyDescent="0.3">
      <c r="A553" s="1">
        <v>0.62473379629630077</v>
      </c>
      <c r="B553" s="2" t="s">
        <v>34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3.1300000000000003</v>
      </c>
      <c r="H553" s="2" t="s">
        <v>12</v>
      </c>
    </row>
    <row r="554" spans="1:8" x14ac:dyDescent="0.3">
      <c r="A554" s="1">
        <v>0.62479166666667119</v>
      </c>
      <c r="B554" s="2" t="s">
        <v>34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3.14</v>
      </c>
      <c r="H554" s="2" t="s">
        <v>12</v>
      </c>
    </row>
    <row r="555" spans="1:8" x14ac:dyDescent="0.3">
      <c r="A555" s="1">
        <v>0.62483796296296745</v>
      </c>
      <c r="B555" s="2" t="s">
        <v>34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3.14</v>
      </c>
      <c r="H555" s="2" t="s">
        <v>12</v>
      </c>
    </row>
    <row r="556" spans="1:8" x14ac:dyDescent="0.3">
      <c r="A556" s="1">
        <v>0.62489583333333776</v>
      </c>
      <c r="B556" s="2" t="s">
        <v>34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3.1300000000000003</v>
      </c>
      <c r="H556" s="2" t="s">
        <v>12</v>
      </c>
    </row>
    <row r="557" spans="1:8" x14ac:dyDescent="0.3">
      <c r="A557" s="1">
        <v>0.62494212962963414</v>
      </c>
      <c r="B557" s="2" t="s">
        <v>34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3.1300000000000003</v>
      </c>
      <c r="H557" s="2" t="s">
        <v>12</v>
      </c>
    </row>
    <row r="558" spans="1:8" x14ac:dyDescent="0.3">
      <c r="A558" s="1">
        <v>0.62500000000000455</v>
      </c>
      <c r="B558" s="2" t="s">
        <v>34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3.15</v>
      </c>
      <c r="H558" s="2" t="s">
        <v>12</v>
      </c>
    </row>
    <row r="559" spans="1:8" x14ac:dyDescent="0.3">
      <c r="A559" s="1">
        <v>0.62504629629630082</v>
      </c>
      <c r="B559" s="2" t="s">
        <v>34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3.15</v>
      </c>
      <c r="H559" s="2" t="s">
        <v>12</v>
      </c>
    </row>
    <row r="560" spans="1:8" x14ac:dyDescent="0.3">
      <c r="A560" s="1">
        <v>0.62510416666667112</v>
      </c>
      <c r="B560" s="2" t="s">
        <v>34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3.1300000000000003</v>
      </c>
      <c r="H560" s="2" t="s">
        <v>12</v>
      </c>
    </row>
    <row r="561" spans="1:8" x14ac:dyDescent="0.3">
      <c r="A561" s="1">
        <v>0.6251504629629675</v>
      </c>
      <c r="B561" s="2" t="s">
        <v>34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3.1300000000000003</v>
      </c>
      <c r="H561" s="2" t="s">
        <v>12</v>
      </c>
    </row>
    <row r="562" spans="1:8" x14ac:dyDescent="0.3">
      <c r="A562" s="1">
        <v>0.62520833333333792</v>
      </c>
      <c r="B562" s="2" t="s">
        <v>34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3.14</v>
      </c>
      <c r="H562" s="2" t="s">
        <v>12</v>
      </c>
    </row>
    <row r="563" spans="1:8" x14ac:dyDescent="0.3">
      <c r="A563" s="1">
        <v>0.62525462962963418</v>
      </c>
      <c r="B563" s="2" t="s">
        <v>34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3.14</v>
      </c>
      <c r="H563" s="2" t="s">
        <v>12</v>
      </c>
    </row>
    <row r="564" spans="1:8" x14ac:dyDescent="0.3">
      <c r="A564" s="1">
        <v>0.62531250000000449</v>
      </c>
      <c r="B564" s="2" t="s">
        <v>34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3.1300000000000003</v>
      </c>
      <c r="H564" s="2" t="s">
        <v>12</v>
      </c>
    </row>
    <row r="565" spans="1:8" x14ac:dyDescent="0.3">
      <c r="A565" s="1">
        <v>0.62535879629630087</v>
      </c>
      <c r="B565" s="2" t="s">
        <v>34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3.1300000000000003</v>
      </c>
      <c r="H565" s="2" t="s">
        <v>12</v>
      </c>
    </row>
    <row r="566" spans="1:8" x14ac:dyDescent="0.3">
      <c r="A566" s="1">
        <v>0.62541666666667128</v>
      </c>
      <c r="B566" s="2" t="s">
        <v>34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3.14</v>
      </c>
      <c r="H566" s="2" t="s">
        <v>12</v>
      </c>
    </row>
    <row r="567" spans="1:8" x14ac:dyDescent="0.3">
      <c r="A567" s="1">
        <v>0.62546296296296755</v>
      </c>
      <c r="B567" s="2" t="s">
        <v>34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3.15</v>
      </c>
      <c r="H567" s="2" t="s">
        <v>12</v>
      </c>
    </row>
    <row r="568" spans="1:8" x14ac:dyDescent="0.3">
      <c r="A568" s="1">
        <v>0.62552083333333786</v>
      </c>
      <c r="B568" s="2" t="s">
        <v>34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3.1300000000000003</v>
      </c>
      <c r="H568" s="2" t="s">
        <v>12</v>
      </c>
    </row>
    <row r="569" spans="1:8" x14ac:dyDescent="0.3">
      <c r="A569" s="1">
        <v>0.62556712962963423</v>
      </c>
      <c r="B569" s="2" t="s">
        <v>34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3.1300000000000003</v>
      </c>
      <c r="H569" s="2" t="s">
        <v>12</v>
      </c>
    </row>
    <row r="570" spans="1:8" x14ac:dyDescent="0.3">
      <c r="A570" s="1">
        <v>0.62562500000000465</v>
      </c>
      <c r="B570" s="2" t="s">
        <v>34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3.15</v>
      </c>
      <c r="H570" s="2" t="s">
        <v>12</v>
      </c>
    </row>
    <row r="571" spans="1:8" x14ac:dyDescent="0.3">
      <c r="A571" s="1">
        <v>0.62567129629630092</v>
      </c>
      <c r="B571" s="2" t="s">
        <v>34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3.15</v>
      </c>
      <c r="H571" s="2" t="s">
        <v>12</v>
      </c>
    </row>
    <row r="572" spans="1:8" x14ac:dyDescent="0.3">
      <c r="A572" s="1">
        <v>0.62572916666667122</v>
      </c>
      <c r="B572" s="2" t="s">
        <v>34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3.14</v>
      </c>
      <c r="H572" s="2" t="s">
        <v>12</v>
      </c>
    </row>
    <row r="573" spans="1:8" x14ac:dyDescent="0.3">
      <c r="A573" s="1">
        <v>0.6257754629629676</v>
      </c>
      <c r="B573" s="2" t="s">
        <v>34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3.14</v>
      </c>
      <c r="H573" s="2" t="s">
        <v>12</v>
      </c>
    </row>
    <row r="574" spans="1:8" x14ac:dyDescent="0.3">
      <c r="A574" s="1">
        <v>0.62583333333333802</v>
      </c>
      <c r="B574" s="2" t="s">
        <v>34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3.15</v>
      </c>
      <c r="H574" s="2" t="s">
        <v>12</v>
      </c>
    </row>
    <row r="575" spans="1:8" x14ac:dyDescent="0.3">
      <c r="A575" s="1">
        <v>0.62587962962963428</v>
      </c>
      <c r="B575" s="2" t="s">
        <v>34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3.15</v>
      </c>
      <c r="H575" s="2" t="s">
        <v>12</v>
      </c>
    </row>
    <row r="576" spans="1:8" x14ac:dyDescent="0.3">
      <c r="A576" s="1">
        <v>0.62593750000000459</v>
      </c>
      <c r="B576" s="2" t="s">
        <v>34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3.14</v>
      </c>
      <c r="H576" s="2" t="s">
        <v>12</v>
      </c>
    </row>
    <row r="577" spans="1:8" x14ac:dyDescent="0.3">
      <c r="A577" s="1">
        <v>0.62598379629630096</v>
      </c>
      <c r="B577" s="2" t="s">
        <v>34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3.14</v>
      </c>
      <c r="H577" s="2" t="s">
        <v>12</v>
      </c>
    </row>
    <row r="578" spans="1:8" x14ac:dyDescent="0.3">
      <c r="A578" s="1">
        <v>0.62604166666667138</v>
      </c>
      <c r="B578" s="2" t="s">
        <v>34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3.14</v>
      </c>
      <c r="H578" s="2" t="s">
        <v>12</v>
      </c>
    </row>
    <row r="579" spans="1:8" x14ac:dyDescent="0.3">
      <c r="A579" s="1">
        <v>0.62608796296296765</v>
      </c>
      <c r="B579" s="2" t="s">
        <v>34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3.15</v>
      </c>
      <c r="H579" s="2" t="s">
        <v>12</v>
      </c>
    </row>
    <row r="580" spans="1:8" x14ac:dyDescent="0.3">
      <c r="A580" s="1">
        <v>0.62614583333333795</v>
      </c>
      <c r="B580" s="2" t="s">
        <v>34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3.14</v>
      </c>
      <c r="H580" s="2" t="s">
        <v>12</v>
      </c>
    </row>
    <row r="581" spans="1:8" x14ac:dyDescent="0.3">
      <c r="A581" s="1">
        <v>0.62619212962963433</v>
      </c>
      <c r="B581" s="2" t="s">
        <v>34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3.15</v>
      </c>
      <c r="H581" s="2" t="s">
        <v>12</v>
      </c>
    </row>
    <row r="582" spans="1:8" x14ac:dyDescent="0.3">
      <c r="A582" s="1">
        <v>0.62625000000000475</v>
      </c>
      <c r="B582" s="2" t="s">
        <v>34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3.14</v>
      </c>
      <c r="H582" s="2" t="s">
        <v>12</v>
      </c>
    </row>
    <row r="583" spans="1:8" x14ac:dyDescent="0.3">
      <c r="A583" s="1">
        <v>0.62629629629630101</v>
      </c>
      <c r="B583" s="2" t="s">
        <v>34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3.15</v>
      </c>
      <c r="H583" s="2" t="s">
        <v>12</v>
      </c>
    </row>
    <row r="584" spans="1:8" x14ac:dyDescent="0.3">
      <c r="A584" s="1">
        <v>0.62635416666667132</v>
      </c>
      <c r="B584" s="2" t="s">
        <v>34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3.14</v>
      </c>
      <c r="H584" s="2" t="s">
        <v>12</v>
      </c>
    </row>
    <row r="585" spans="1:8" x14ac:dyDescent="0.3">
      <c r="A585" s="1">
        <v>0.6264004629629677</v>
      </c>
      <c r="B585" s="2" t="s">
        <v>34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3.15</v>
      </c>
      <c r="H585" s="2" t="s">
        <v>12</v>
      </c>
    </row>
    <row r="586" spans="1:8" x14ac:dyDescent="0.3">
      <c r="A586" s="1">
        <v>0.62645833333333811</v>
      </c>
      <c r="B586" s="2" t="s">
        <v>34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3.13</v>
      </c>
      <c r="H586" s="2" t="s">
        <v>12</v>
      </c>
    </row>
    <row r="587" spans="1:8" x14ac:dyDescent="0.3">
      <c r="A587" s="1">
        <v>0.62650462962963438</v>
      </c>
      <c r="B587" s="2" t="s">
        <v>34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3.15</v>
      </c>
      <c r="H587" s="2" t="s">
        <v>12</v>
      </c>
    </row>
    <row r="588" spans="1:8" x14ac:dyDescent="0.3">
      <c r="A588" s="1">
        <v>0.62656250000000469</v>
      </c>
      <c r="B588" s="2" t="s">
        <v>34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3.14</v>
      </c>
      <c r="H588" s="2" t="s">
        <v>12</v>
      </c>
    </row>
    <row r="589" spans="1:8" x14ac:dyDescent="0.3">
      <c r="A589" s="1">
        <v>0.62660879629630106</v>
      </c>
      <c r="B589" s="2" t="s">
        <v>34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3.15</v>
      </c>
      <c r="H589" s="2" t="s">
        <v>12</v>
      </c>
    </row>
    <row r="590" spans="1:8" x14ac:dyDescent="0.3">
      <c r="A590" s="1">
        <v>0.62666666666667148</v>
      </c>
      <c r="B590" s="2" t="s">
        <v>34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3.14</v>
      </c>
      <c r="H590" s="2" t="s">
        <v>12</v>
      </c>
    </row>
    <row r="591" spans="1:8" x14ac:dyDescent="0.3">
      <c r="A591" s="1">
        <v>0.62671296296296775</v>
      </c>
      <c r="B591" s="2" t="s">
        <v>34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3.15</v>
      </c>
      <c r="H591" s="2" t="s">
        <v>12</v>
      </c>
    </row>
    <row r="592" spans="1:8" x14ac:dyDescent="0.3">
      <c r="A592" s="1">
        <v>0.62677083333333805</v>
      </c>
      <c r="B592" s="2" t="s">
        <v>34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3.14</v>
      </c>
      <c r="H592" s="2" t="s">
        <v>12</v>
      </c>
    </row>
    <row r="593" spans="1:8" x14ac:dyDescent="0.3">
      <c r="A593" s="1">
        <v>0.62681712962963443</v>
      </c>
      <c r="B593" s="2" t="s">
        <v>34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3.13</v>
      </c>
      <c r="H593" s="2" t="s">
        <v>12</v>
      </c>
    </row>
    <row r="594" spans="1:8" x14ac:dyDescent="0.3">
      <c r="A594" s="1">
        <v>0.62687500000000485</v>
      </c>
      <c r="B594" s="2" t="s">
        <v>34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3.14</v>
      </c>
      <c r="H594" s="2" t="s">
        <v>12</v>
      </c>
    </row>
    <row r="595" spans="1:8" x14ac:dyDescent="0.3">
      <c r="A595" s="1">
        <v>0.62692129629630111</v>
      </c>
      <c r="B595" s="2" t="s">
        <v>34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3.14</v>
      </c>
      <c r="H595" s="2" t="s">
        <v>12</v>
      </c>
    </row>
    <row r="596" spans="1:8" x14ac:dyDescent="0.3">
      <c r="A596" s="1">
        <v>0.62697916666667142</v>
      </c>
      <c r="B596" s="2" t="s">
        <v>34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3.13</v>
      </c>
      <c r="H596" s="2" t="s">
        <v>12</v>
      </c>
    </row>
    <row r="597" spans="1:8" x14ac:dyDescent="0.3">
      <c r="A597" s="1">
        <v>0.62702546296296779</v>
      </c>
      <c r="B597" s="2" t="s">
        <v>34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3.13</v>
      </c>
      <c r="H597" s="2" t="s">
        <v>12</v>
      </c>
    </row>
    <row r="598" spans="1:8" x14ac:dyDescent="0.3">
      <c r="A598" s="1">
        <v>0.62708333333333821</v>
      </c>
      <c r="B598" s="2" t="s">
        <v>34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3.14</v>
      </c>
      <c r="H598" s="2" t="s">
        <v>12</v>
      </c>
    </row>
    <row r="599" spans="1:8" x14ac:dyDescent="0.3">
      <c r="A599" s="1">
        <v>0.62712962962963448</v>
      </c>
      <c r="B599" s="2" t="s">
        <v>34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3.14</v>
      </c>
      <c r="H599" s="2" t="s">
        <v>12</v>
      </c>
    </row>
    <row r="600" spans="1:8" x14ac:dyDescent="0.3">
      <c r="A600" s="1">
        <v>0.62718750000000478</v>
      </c>
      <c r="B600" s="2" t="s">
        <v>34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3.13</v>
      </c>
      <c r="H600" s="2" t="s">
        <v>12</v>
      </c>
    </row>
    <row r="601" spans="1:8" x14ac:dyDescent="0.3">
      <c r="A601" s="1">
        <v>0.62723379629630116</v>
      </c>
      <c r="B601" s="2" t="s">
        <v>34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3.13</v>
      </c>
      <c r="H601" s="2" t="s">
        <v>12</v>
      </c>
    </row>
    <row r="602" spans="1:8" x14ac:dyDescent="0.3">
      <c r="A602" s="1">
        <v>0.62729166666667158</v>
      </c>
      <c r="B602" s="2" t="s">
        <v>34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3.14</v>
      </c>
      <c r="H602" s="2" t="s">
        <v>12</v>
      </c>
    </row>
    <row r="603" spans="1:8" x14ac:dyDescent="0.3">
      <c r="A603" s="1">
        <v>0.62733796296296784</v>
      </c>
      <c r="B603" s="2" t="s">
        <v>34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3.14</v>
      </c>
      <c r="H603" s="2" t="s">
        <v>12</v>
      </c>
    </row>
    <row r="604" spans="1:8" x14ac:dyDescent="0.3">
      <c r="A604" s="1">
        <v>0.62739583333333815</v>
      </c>
      <c r="B604" s="2" t="s">
        <v>34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3.13</v>
      </c>
      <c r="H604" s="2" t="s">
        <v>12</v>
      </c>
    </row>
    <row r="605" spans="1:8" x14ac:dyDescent="0.3">
      <c r="A605" s="1">
        <v>0.62744212962963453</v>
      </c>
      <c r="B605" s="2" t="s">
        <v>34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3.13</v>
      </c>
      <c r="H605" s="2" t="s">
        <v>12</v>
      </c>
    </row>
    <row r="606" spans="1:8" x14ac:dyDescent="0.3">
      <c r="A606" s="1">
        <v>0.62750000000000494</v>
      </c>
      <c r="B606" s="2" t="s">
        <v>34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3.14</v>
      </c>
      <c r="H606" s="2" t="s">
        <v>12</v>
      </c>
    </row>
    <row r="607" spans="1:8" x14ac:dyDescent="0.3">
      <c r="A607" s="1">
        <v>0.62754629629630121</v>
      </c>
      <c r="B607" s="2" t="s">
        <v>34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3.14</v>
      </c>
      <c r="H607" s="2" t="s">
        <v>12</v>
      </c>
    </row>
    <row r="608" spans="1:8" x14ac:dyDescent="0.3">
      <c r="A608" s="1">
        <v>0.62760416666667151</v>
      </c>
      <c r="B608" s="2" t="s">
        <v>34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3.13</v>
      </c>
      <c r="H608" s="2" t="s">
        <v>12</v>
      </c>
    </row>
    <row r="609" spans="1:8" x14ac:dyDescent="0.3">
      <c r="A609" s="1">
        <v>0.62765046296296789</v>
      </c>
      <c r="B609" s="2" t="s">
        <v>34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3.12</v>
      </c>
      <c r="H609" s="2" t="s">
        <v>12</v>
      </c>
    </row>
    <row r="610" spans="1:8" x14ac:dyDescent="0.3">
      <c r="A610" s="1">
        <v>0.62770833333333831</v>
      </c>
      <c r="B610" s="2" t="s">
        <v>34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3.14</v>
      </c>
      <c r="H610" s="2" t="s">
        <v>12</v>
      </c>
    </row>
    <row r="611" spans="1:8" x14ac:dyDescent="0.3">
      <c r="A611" s="1">
        <v>0.62775462962963458</v>
      </c>
      <c r="B611" s="2" t="s">
        <v>34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3.13</v>
      </c>
      <c r="H611" s="2" t="s">
        <v>12</v>
      </c>
    </row>
    <row r="612" spans="1:8" x14ac:dyDescent="0.3">
      <c r="A612" s="1">
        <v>0.62781250000000488</v>
      </c>
      <c r="B612" s="2" t="s">
        <v>34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3.14</v>
      </c>
      <c r="H612" s="2" t="s">
        <v>12</v>
      </c>
    </row>
    <row r="613" spans="1:8" x14ac:dyDescent="0.3">
      <c r="A613" s="1">
        <v>0.62785879629630126</v>
      </c>
      <c r="B613" s="2" t="s">
        <v>34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3.13</v>
      </c>
      <c r="H613" s="2" t="s">
        <v>12</v>
      </c>
    </row>
    <row r="614" spans="1:8" x14ac:dyDescent="0.3">
      <c r="A614" s="1">
        <v>0.62791666666667167</v>
      </c>
      <c r="B614" s="2" t="s">
        <v>34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3.13</v>
      </c>
      <c r="H614" s="2" t="s">
        <v>12</v>
      </c>
    </row>
    <row r="615" spans="1:8" x14ac:dyDescent="0.3">
      <c r="A615" s="1">
        <v>0.62796296296296794</v>
      </c>
      <c r="B615" s="2" t="s">
        <v>34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3.12</v>
      </c>
      <c r="H615" s="2" t="s">
        <v>12</v>
      </c>
    </row>
    <row r="616" spans="1:8" x14ac:dyDescent="0.3">
      <c r="A616" s="1">
        <v>0.62802083333333825</v>
      </c>
      <c r="B616" s="2" t="s">
        <v>34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3.13</v>
      </c>
      <c r="H616" s="2" t="s">
        <v>12</v>
      </c>
    </row>
    <row r="617" spans="1:8" x14ac:dyDescent="0.3">
      <c r="A617" s="1">
        <v>0.62806712962963462</v>
      </c>
      <c r="B617" s="2" t="s">
        <v>34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3.12</v>
      </c>
      <c r="H617" s="2" t="s">
        <v>12</v>
      </c>
    </row>
    <row r="618" spans="1:8" x14ac:dyDescent="0.3">
      <c r="A618" s="1">
        <v>0.62812500000000504</v>
      </c>
      <c r="B618" s="2" t="s">
        <v>34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3.13</v>
      </c>
      <c r="H618" s="2" t="s">
        <v>12</v>
      </c>
    </row>
    <row r="619" spans="1:8" x14ac:dyDescent="0.3">
      <c r="A619" s="1">
        <v>0.62817129629630131</v>
      </c>
      <c r="B619" s="2" t="s">
        <v>34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3.13</v>
      </c>
      <c r="H619" s="2" t="s">
        <v>12</v>
      </c>
    </row>
    <row r="620" spans="1:8" x14ac:dyDescent="0.3">
      <c r="A620" s="1">
        <v>0.62822916666667161</v>
      </c>
      <c r="B620" s="2" t="s">
        <v>34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3.12</v>
      </c>
      <c r="H620" s="2" t="s">
        <v>12</v>
      </c>
    </row>
    <row r="621" spans="1:8" x14ac:dyDescent="0.3">
      <c r="A621" s="1">
        <v>0.62827546296296799</v>
      </c>
      <c r="B621" s="2" t="s">
        <v>34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3.13</v>
      </c>
      <c r="H621" s="2" t="s">
        <v>12</v>
      </c>
    </row>
    <row r="622" spans="1:8" x14ac:dyDescent="0.3">
      <c r="A622" s="1">
        <v>0.62833333333333841</v>
      </c>
      <c r="B622" s="2" t="s">
        <v>34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3.12</v>
      </c>
      <c r="H622" s="2" t="s">
        <v>12</v>
      </c>
    </row>
    <row r="623" spans="1:8" x14ac:dyDescent="0.3">
      <c r="A623" s="1">
        <v>0.62837962962963467</v>
      </c>
      <c r="B623" s="2" t="s">
        <v>34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3.12</v>
      </c>
      <c r="H623" s="2" t="s">
        <v>12</v>
      </c>
    </row>
    <row r="624" spans="1:8" x14ac:dyDescent="0.3">
      <c r="A624" s="1">
        <v>0.62843750000000498</v>
      </c>
      <c r="B624" s="2" t="s">
        <v>34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3.13</v>
      </c>
      <c r="H624" s="2" t="s">
        <v>12</v>
      </c>
    </row>
    <row r="625" spans="1:8" x14ac:dyDescent="0.3">
      <c r="A625" s="1">
        <v>0.62848379629630136</v>
      </c>
      <c r="B625" s="2" t="s">
        <v>34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3.12</v>
      </c>
      <c r="H625" s="2" t="s">
        <v>12</v>
      </c>
    </row>
    <row r="626" spans="1:8" x14ac:dyDescent="0.3">
      <c r="A626" s="1">
        <v>0.62854166666667177</v>
      </c>
      <c r="B626" s="2" t="s">
        <v>34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3.13</v>
      </c>
      <c r="H626" s="2" t="s">
        <v>12</v>
      </c>
    </row>
    <row r="627" spans="1:8" x14ac:dyDescent="0.3">
      <c r="A627" s="1">
        <v>0.62858796296296804</v>
      </c>
      <c r="B627" s="2" t="s">
        <v>34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3.12</v>
      </c>
      <c r="H627" s="2" t="s">
        <v>12</v>
      </c>
    </row>
    <row r="628" spans="1:8" x14ac:dyDescent="0.3">
      <c r="A628" s="1">
        <v>0.62864583333333834</v>
      </c>
      <c r="B628" s="2" t="s">
        <v>34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3.13</v>
      </c>
      <c r="H628" s="2" t="s">
        <v>12</v>
      </c>
    </row>
    <row r="629" spans="1:8" x14ac:dyDescent="0.3">
      <c r="A629" s="1">
        <v>0.62869212962963472</v>
      </c>
      <c r="B629" s="2" t="s">
        <v>34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3.12</v>
      </c>
      <c r="H629" s="2" t="s">
        <v>12</v>
      </c>
    </row>
    <row r="630" spans="1:8" x14ac:dyDescent="0.3">
      <c r="A630" s="1">
        <v>0.62875000000000514</v>
      </c>
      <c r="B630" s="2" t="s">
        <v>34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3.12</v>
      </c>
      <c r="H630" s="2" t="s">
        <v>12</v>
      </c>
    </row>
    <row r="631" spans="1:8" x14ac:dyDescent="0.3">
      <c r="A631" s="1">
        <v>0.6287962962963014</v>
      </c>
      <c r="B631" s="2" t="s">
        <v>34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3.11</v>
      </c>
      <c r="H631" s="2" t="s">
        <v>12</v>
      </c>
    </row>
    <row r="632" spans="1:8" x14ac:dyDescent="0.3">
      <c r="A632" s="1">
        <v>0.62885416666667171</v>
      </c>
      <c r="B632" s="2" t="s">
        <v>34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3.13</v>
      </c>
      <c r="H632" s="2" t="s">
        <v>12</v>
      </c>
    </row>
    <row r="633" spans="1:8" x14ac:dyDescent="0.3">
      <c r="A633" s="1">
        <v>0.62890046296296809</v>
      </c>
      <c r="B633" s="2" t="s">
        <v>34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3.13</v>
      </c>
      <c r="H633" s="2" t="s">
        <v>12</v>
      </c>
    </row>
    <row r="634" spans="1:8" x14ac:dyDescent="0.3">
      <c r="A634" s="1">
        <v>0.6289583333333385</v>
      </c>
      <c r="B634" s="2" t="s">
        <v>34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3.13</v>
      </c>
      <c r="H634" s="2" t="s">
        <v>12</v>
      </c>
    </row>
    <row r="635" spans="1:8" x14ac:dyDescent="0.3">
      <c r="A635" s="1">
        <v>0.62900462962963477</v>
      </c>
      <c r="B635" s="2" t="s">
        <v>34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3.12</v>
      </c>
      <c r="H635" s="2" t="s">
        <v>12</v>
      </c>
    </row>
    <row r="636" spans="1:8" x14ac:dyDescent="0.3">
      <c r="A636" s="1">
        <v>0.62906250000000508</v>
      </c>
      <c r="B636" s="2" t="s">
        <v>34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3.12</v>
      </c>
      <c r="H636" s="2" t="s">
        <v>12</v>
      </c>
    </row>
    <row r="637" spans="1:8" x14ac:dyDescent="0.3">
      <c r="A637" s="1">
        <v>0.62910879629630145</v>
      </c>
      <c r="B637" s="2" t="s">
        <v>34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3.13</v>
      </c>
      <c r="H637" s="2" t="s">
        <v>12</v>
      </c>
    </row>
    <row r="638" spans="1:8" x14ac:dyDescent="0.3">
      <c r="A638" s="1">
        <v>0.62916666666667187</v>
      </c>
      <c r="B638" s="2" t="s">
        <v>34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3.15</v>
      </c>
      <c r="H638" s="2" t="s">
        <v>12</v>
      </c>
    </row>
    <row r="639" spans="1:8" x14ac:dyDescent="0.3">
      <c r="A639" s="1">
        <v>0.62921296296296814</v>
      </c>
      <c r="B639" s="2" t="s">
        <v>34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3.12</v>
      </c>
      <c r="H639" s="2" t="s">
        <v>12</v>
      </c>
    </row>
    <row r="640" spans="1:8" x14ac:dyDescent="0.3">
      <c r="A640" s="1">
        <v>0.62927083333333844</v>
      </c>
      <c r="B640" s="2" t="s">
        <v>34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3.12</v>
      </c>
      <c r="H640" s="2" t="s">
        <v>12</v>
      </c>
    </row>
    <row r="641" spans="1:8" x14ac:dyDescent="0.3">
      <c r="A641" s="1">
        <v>0.62931712962963482</v>
      </c>
      <c r="B641" s="2" t="s">
        <v>34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3.13</v>
      </c>
      <c r="H641" s="2" t="s">
        <v>12</v>
      </c>
    </row>
    <row r="642" spans="1:8" x14ac:dyDescent="0.3">
      <c r="A642" s="1">
        <v>0.62937500000000524</v>
      </c>
      <c r="B642" s="2" t="s">
        <v>34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3.13</v>
      </c>
      <c r="H642" s="2" t="s">
        <v>12</v>
      </c>
    </row>
    <row r="643" spans="1:8" x14ac:dyDescent="0.3">
      <c r="A643" s="1">
        <v>0.6294212962963015</v>
      </c>
      <c r="B643" s="2" t="s">
        <v>34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3.11</v>
      </c>
      <c r="H643" s="2" t="s">
        <v>12</v>
      </c>
    </row>
    <row r="644" spans="1:8" x14ac:dyDescent="0.3">
      <c r="A644" s="1">
        <v>0.62947916666667181</v>
      </c>
      <c r="B644" s="2" t="s">
        <v>34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3.11</v>
      </c>
      <c r="H644" s="2" t="s">
        <v>12</v>
      </c>
    </row>
    <row r="645" spans="1:8" x14ac:dyDescent="0.3">
      <c r="A645" s="1">
        <v>0.62952546296296819</v>
      </c>
      <c r="B645" s="2" t="s">
        <v>34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3.13</v>
      </c>
      <c r="H645" s="2" t="s">
        <v>12</v>
      </c>
    </row>
    <row r="646" spans="1:8" x14ac:dyDescent="0.3">
      <c r="A646" s="1">
        <v>0.6295833333333386</v>
      </c>
      <c r="B646" s="2" t="s">
        <v>34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3.13</v>
      </c>
      <c r="H646" s="2" t="s">
        <v>12</v>
      </c>
    </row>
    <row r="647" spans="1:8" x14ac:dyDescent="0.3">
      <c r="A647" s="1">
        <v>0.62962962962963487</v>
      </c>
      <c r="B647" s="2" t="s">
        <v>34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3.12</v>
      </c>
      <c r="H647" s="2" t="s">
        <v>12</v>
      </c>
    </row>
    <row r="648" spans="1:8" x14ac:dyDescent="0.3">
      <c r="A648" s="1">
        <v>0.62968750000000517</v>
      </c>
      <c r="B648" s="2" t="s">
        <v>34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3.13</v>
      </c>
      <c r="H648" s="2" t="s">
        <v>12</v>
      </c>
    </row>
    <row r="649" spans="1:8" x14ac:dyDescent="0.3">
      <c r="A649" s="1">
        <v>0.62973379629630155</v>
      </c>
      <c r="B649" s="2" t="s">
        <v>34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3.13</v>
      </c>
      <c r="H649" s="2" t="s">
        <v>12</v>
      </c>
    </row>
    <row r="650" spans="1:8" x14ac:dyDescent="0.3">
      <c r="A650" s="1">
        <v>0.62979166666667197</v>
      </c>
      <c r="B650" s="2" t="s">
        <v>34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3.12</v>
      </c>
      <c r="H650" s="2" t="s">
        <v>12</v>
      </c>
    </row>
    <row r="651" spans="1:8" x14ac:dyDescent="0.3">
      <c r="A651" s="1">
        <v>0.62983796296296823</v>
      </c>
      <c r="B651" s="2" t="s">
        <v>34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3.11</v>
      </c>
      <c r="H651" s="2" t="s">
        <v>12</v>
      </c>
    </row>
    <row r="652" spans="1:8" x14ac:dyDescent="0.3">
      <c r="A652" s="1">
        <v>0.62989583333333854</v>
      </c>
      <c r="B652" s="2" t="s">
        <v>34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3.11</v>
      </c>
      <c r="H652" s="2" t="s">
        <v>12</v>
      </c>
    </row>
    <row r="653" spans="1:8" x14ac:dyDescent="0.3">
      <c r="A653" s="1">
        <v>0.62994212962963492</v>
      </c>
      <c r="B653" s="2" t="s">
        <v>34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3.12</v>
      </c>
      <c r="H653" s="2" t="s">
        <v>12</v>
      </c>
    </row>
    <row r="654" spans="1:8" x14ac:dyDescent="0.3">
      <c r="A654" s="1">
        <v>0.63000000000000533</v>
      </c>
      <c r="B654" s="2" t="s">
        <v>34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3.12</v>
      </c>
      <c r="H654" s="2" t="s">
        <v>12</v>
      </c>
    </row>
    <row r="655" spans="1:8" x14ac:dyDescent="0.3">
      <c r="A655" s="1">
        <v>0.6300462962963016</v>
      </c>
      <c r="B655" s="2" t="s">
        <v>34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3.13</v>
      </c>
      <c r="H655" s="2" t="s">
        <v>12</v>
      </c>
    </row>
    <row r="656" spans="1:8" x14ac:dyDescent="0.3">
      <c r="A656" s="1">
        <v>0.63010416666667191</v>
      </c>
      <c r="B656" s="2" t="s">
        <v>34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3.12</v>
      </c>
      <c r="H656" s="2" t="s">
        <v>12</v>
      </c>
    </row>
    <row r="657" spans="1:8" x14ac:dyDescent="0.3">
      <c r="A657" s="1">
        <v>0.63015046296296828</v>
      </c>
      <c r="B657" s="2" t="s">
        <v>34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3.11</v>
      </c>
      <c r="H657" s="2" t="s">
        <v>12</v>
      </c>
    </row>
    <row r="658" spans="1:8" x14ac:dyDescent="0.3">
      <c r="A658" s="1">
        <v>0.6302083333333387</v>
      </c>
      <c r="B658" s="2" t="s">
        <v>34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3.13</v>
      </c>
      <c r="H658" s="2" t="s">
        <v>12</v>
      </c>
    </row>
    <row r="659" spans="1:8" x14ac:dyDescent="0.3">
      <c r="A659" s="1">
        <v>0.63025462962963497</v>
      </c>
      <c r="B659" s="2" t="s">
        <v>34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3.13</v>
      </c>
      <c r="H659" s="2" t="s">
        <v>12</v>
      </c>
    </row>
    <row r="660" spans="1:8" x14ac:dyDescent="0.3">
      <c r="A660" s="1">
        <v>0.63031250000000527</v>
      </c>
      <c r="B660" s="2" t="s">
        <v>34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3.12</v>
      </c>
      <c r="H660" s="2" t="s">
        <v>12</v>
      </c>
    </row>
    <row r="661" spans="1:8" x14ac:dyDescent="0.3">
      <c r="A661" s="1">
        <v>0.63035879629630165</v>
      </c>
      <c r="B661" s="2" t="s">
        <v>34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3.12</v>
      </c>
      <c r="H661" s="2" t="s">
        <v>12</v>
      </c>
    </row>
    <row r="662" spans="1:8" x14ac:dyDescent="0.3">
      <c r="A662" s="1">
        <v>0.63041666666667207</v>
      </c>
      <c r="B662" s="2" t="s">
        <v>34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3.11</v>
      </c>
      <c r="H662" s="2" t="s">
        <v>12</v>
      </c>
    </row>
    <row r="663" spans="1:8" x14ac:dyDescent="0.3">
      <c r="A663" s="1">
        <v>0.63046296296296833</v>
      </c>
      <c r="B663" s="2" t="s">
        <v>34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3.13</v>
      </c>
      <c r="H663" s="2" t="s">
        <v>12</v>
      </c>
    </row>
    <row r="664" spans="1:8" x14ac:dyDescent="0.3">
      <c r="A664" s="1">
        <v>0.63052083333333864</v>
      </c>
      <c r="B664" s="2" t="s">
        <v>34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3.12</v>
      </c>
      <c r="H664" s="2" t="s">
        <v>12</v>
      </c>
    </row>
    <row r="665" spans="1:8" x14ac:dyDescent="0.3">
      <c r="A665" s="1">
        <v>0.63056712962963501</v>
      </c>
      <c r="B665" s="2" t="s">
        <v>34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3.12</v>
      </c>
      <c r="H665" s="2" t="s">
        <v>12</v>
      </c>
    </row>
    <row r="666" spans="1:8" x14ac:dyDescent="0.3">
      <c r="A666" s="1">
        <v>0.63062500000000543</v>
      </c>
      <c r="B666" s="2" t="s">
        <v>34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3.11</v>
      </c>
      <c r="H666" s="2" t="s">
        <v>12</v>
      </c>
    </row>
    <row r="667" spans="1:8" x14ac:dyDescent="0.3">
      <c r="A667" s="1">
        <v>0.6306712962963017</v>
      </c>
      <c r="B667" s="2" t="s">
        <v>34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3.11</v>
      </c>
      <c r="H667" s="2" t="s">
        <v>12</v>
      </c>
    </row>
    <row r="668" spans="1:8" x14ac:dyDescent="0.3">
      <c r="A668" s="1">
        <v>0.630729166666672</v>
      </c>
      <c r="B668" s="2" t="s">
        <v>34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3.13</v>
      </c>
      <c r="H668" s="2" t="s">
        <v>12</v>
      </c>
    </row>
    <row r="669" spans="1:8" x14ac:dyDescent="0.3">
      <c r="A669" s="1">
        <v>0.63077546296296838</v>
      </c>
      <c r="B669" s="2" t="s">
        <v>34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3.13</v>
      </c>
      <c r="H669" s="2" t="s">
        <v>12</v>
      </c>
    </row>
    <row r="670" spans="1:8" x14ac:dyDescent="0.3">
      <c r="A670" s="1">
        <v>0.6308333333333388</v>
      </c>
      <c r="B670" s="2" t="s">
        <v>34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3.12</v>
      </c>
      <c r="H670" s="2" t="s">
        <v>12</v>
      </c>
    </row>
    <row r="671" spans="1:8" x14ac:dyDescent="0.3">
      <c r="A671" s="1">
        <v>0.63087962962963506</v>
      </c>
      <c r="B671" s="2" t="s">
        <v>34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3.13</v>
      </c>
      <c r="H671" s="2" t="s">
        <v>12</v>
      </c>
    </row>
    <row r="672" spans="1:8" x14ac:dyDescent="0.3">
      <c r="A672" s="1">
        <v>0.63093750000000537</v>
      </c>
      <c r="B672" s="2" t="s">
        <v>34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3.13</v>
      </c>
      <c r="H672" s="2" t="s">
        <v>12</v>
      </c>
    </row>
    <row r="673" spans="1:8" x14ac:dyDescent="0.3">
      <c r="A673" s="1">
        <v>0.63098379629630175</v>
      </c>
      <c r="B673" s="2" t="s">
        <v>34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3.12</v>
      </c>
      <c r="H673" s="2" t="s">
        <v>12</v>
      </c>
    </row>
    <row r="674" spans="1:8" x14ac:dyDescent="0.3">
      <c r="A674" s="1">
        <v>0.63104166666667216</v>
      </c>
      <c r="B674" s="2" t="s">
        <v>34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3.11</v>
      </c>
      <c r="H674" s="2" t="s">
        <v>12</v>
      </c>
    </row>
    <row r="675" spans="1:8" x14ac:dyDescent="0.3">
      <c r="A675" s="1">
        <v>0.63108796296296843</v>
      </c>
      <c r="B675" s="2" t="s">
        <v>34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3.11</v>
      </c>
      <c r="H675" s="2" t="s">
        <v>12</v>
      </c>
    </row>
    <row r="676" spans="1:8" x14ac:dyDescent="0.3">
      <c r="A676" s="1">
        <v>0.63114583333333873</v>
      </c>
      <c r="B676" s="2" t="s">
        <v>34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3.13</v>
      </c>
      <c r="H676" s="2" t="s">
        <v>12</v>
      </c>
    </row>
    <row r="677" spans="1:8" x14ac:dyDescent="0.3">
      <c r="A677" s="1">
        <v>0.63119212962963511</v>
      </c>
      <c r="B677" s="2" t="s">
        <v>34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3.13</v>
      </c>
      <c r="H677" s="2" t="s">
        <v>12</v>
      </c>
    </row>
    <row r="678" spans="1:8" x14ac:dyDescent="0.3">
      <c r="A678" s="1">
        <v>0.63125000000000553</v>
      </c>
      <c r="B678" s="2" t="s">
        <v>34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3.11</v>
      </c>
      <c r="H678" s="2" t="s">
        <v>12</v>
      </c>
    </row>
    <row r="679" spans="1:8" x14ac:dyDescent="0.3">
      <c r="A679" s="1">
        <v>0.6312962962963018</v>
      </c>
      <c r="B679" s="2" t="s">
        <v>34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3.12</v>
      </c>
      <c r="H679" s="2" t="s">
        <v>12</v>
      </c>
    </row>
    <row r="680" spans="1:8" x14ac:dyDescent="0.3">
      <c r="A680" s="1">
        <v>0.6313541666666721</v>
      </c>
      <c r="B680" s="2" t="s">
        <v>34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3.11</v>
      </c>
      <c r="H680" s="2" t="s">
        <v>12</v>
      </c>
    </row>
    <row r="681" spans="1:8" x14ac:dyDescent="0.3">
      <c r="A681" s="1">
        <v>0.63140046296296848</v>
      </c>
      <c r="B681" s="2" t="s">
        <v>34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3.12</v>
      </c>
      <c r="H681" s="2" t="s">
        <v>12</v>
      </c>
    </row>
    <row r="682" spans="1:8" x14ac:dyDescent="0.3">
      <c r="A682" s="1">
        <v>0.63145833333333889</v>
      </c>
      <c r="B682" s="2" t="s">
        <v>34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3.13</v>
      </c>
      <c r="H682" s="2" t="s">
        <v>12</v>
      </c>
    </row>
    <row r="683" spans="1:8" x14ac:dyDescent="0.3">
      <c r="A683" s="1">
        <v>0.63150462962963516</v>
      </c>
      <c r="B683" s="2" t="s">
        <v>34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3.11</v>
      </c>
      <c r="H683" s="2" t="s">
        <v>12</v>
      </c>
    </row>
    <row r="684" spans="1:8" x14ac:dyDescent="0.3">
      <c r="A684" s="1">
        <v>0.63156250000000547</v>
      </c>
      <c r="B684" s="2" t="s">
        <v>34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3.12</v>
      </c>
      <c r="H684" s="2" t="s">
        <v>12</v>
      </c>
    </row>
    <row r="685" spans="1:8" x14ac:dyDescent="0.3">
      <c r="A685" s="1">
        <v>0.63160879629630184</v>
      </c>
      <c r="B685" s="2" t="s">
        <v>34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3.12</v>
      </c>
      <c r="H685" s="2" t="s">
        <v>12</v>
      </c>
    </row>
    <row r="686" spans="1:8" x14ac:dyDescent="0.3">
      <c r="A686" s="1">
        <v>0.63166666666667226</v>
      </c>
      <c r="B686" s="2" t="s">
        <v>34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3.13</v>
      </c>
      <c r="H686" s="2" t="s">
        <v>12</v>
      </c>
    </row>
    <row r="687" spans="1:8" x14ac:dyDescent="0.3">
      <c r="A687" s="1">
        <v>0.63171296296296853</v>
      </c>
      <c r="B687" s="2" t="s">
        <v>34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3.13</v>
      </c>
      <c r="H687" s="2" t="s">
        <v>12</v>
      </c>
    </row>
    <row r="688" spans="1:8" x14ac:dyDescent="0.3">
      <c r="A688" s="1">
        <v>0.63177083333333883</v>
      </c>
      <c r="B688" s="2" t="s">
        <v>34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3.11</v>
      </c>
      <c r="H688" s="2" t="s">
        <v>12</v>
      </c>
    </row>
    <row r="689" spans="1:8" x14ac:dyDescent="0.3">
      <c r="A689" s="1">
        <v>0.63181712962963521</v>
      </c>
      <c r="B689" s="2" t="s">
        <v>34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3.11</v>
      </c>
      <c r="H689" s="2" t="s">
        <v>12</v>
      </c>
    </row>
    <row r="690" spans="1:8" x14ac:dyDescent="0.3">
      <c r="A690" s="1">
        <v>0.63187500000000563</v>
      </c>
      <c r="B690" s="2" t="s">
        <v>34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3.13</v>
      </c>
      <c r="H690" s="2" t="s">
        <v>12</v>
      </c>
    </row>
    <row r="691" spans="1:8" x14ac:dyDescent="0.3">
      <c r="A691" s="1">
        <v>0.63192129629630189</v>
      </c>
      <c r="B691" s="2" t="s">
        <v>34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3.12</v>
      </c>
      <c r="H691" s="2" t="s">
        <v>12</v>
      </c>
    </row>
    <row r="692" spans="1:8" x14ac:dyDescent="0.3">
      <c r="A692" s="1">
        <v>0.6319791666666722</v>
      </c>
      <c r="B692" s="2" t="s">
        <v>34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3.12</v>
      </c>
      <c r="H692" s="2" t="s">
        <v>12</v>
      </c>
    </row>
    <row r="693" spans="1:8" x14ac:dyDescent="0.3">
      <c r="A693" s="1">
        <v>0.63202546296296858</v>
      </c>
      <c r="B693" s="2" t="s">
        <v>34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3.11</v>
      </c>
      <c r="H693" s="2" t="s">
        <v>12</v>
      </c>
    </row>
    <row r="694" spans="1:8" x14ac:dyDescent="0.3">
      <c r="A694" s="1">
        <v>0.63208333333333899</v>
      </c>
      <c r="B694" s="2" t="s">
        <v>34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3.11</v>
      </c>
      <c r="H694" s="2" t="s">
        <v>12</v>
      </c>
    </row>
    <row r="695" spans="1:8" x14ac:dyDescent="0.3">
      <c r="A695" s="1">
        <v>0.63212962962963526</v>
      </c>
      <c r="B695" s="2" t="s">
        <v>34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3.13</v>
      </c>
      <c r="H695" s="2" t="s">
        <v>12</v>
      </c>
    </row>
    <row r="696" spans="1:8" x14ac:dyDescent="0.3">
      <c r="A696" s="1">
        <v>0.63218750000000556</v>
      </c>
      <c r="B696" s="2" t="s">
        <v>34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3.13</v>
      </c>
      <c r="H696" s="2" t="s">
        <v>12</v>
      </c>
    </row>
    <row r="697" spans="1:8" x14ac:dyDescent="0.3">
      <c r="A697" s="1">
        <v>0.63223379629630194</v>
      </c>
      <c r="B697" s="2" t="s">
        <v>34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3.11</v>
      </c>
      <c r="H697" s="2" t="s">
        <v>12</v>
      </c>
    </row>
    <row r="698" spans="1:8" x14ac:dyDescent="0.3">
      <c r="A698" s="1">
        <v>0.63229166666667236</v>
      </c>
      <c r="B698" s="2" t="s">
        <v>34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3.11</v>
      </c>
      <c r="H698" s="2" t="s">
        <v>12</v>
      </c>
    </row>
    <row r="699" spans="1:8" x14ac:dyDescent="0.3">
      <c r="A699" s="1">
        <v>0.63233796296296862</v>
      </c>
      <c r="B699" s="2" t="s">
        <v>34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3.12</v>
      </c>
      <c r="H699" s="2" t="s">
        <v>12</v>
      </c>
    </row>
    <row r="700" spans="1:8" x14ac:dyDescent="0.3">
      <c r="A700" s="1">
        <v>0.63239583333333893</v>
      </c>
      <c r="B700" s="2" t="s">
        <v>34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3.13</v>
      </c>
      <c r="H700" s="2" t="s">
        <v>12</v>
      </c>
    </row>
    <row r="701" spans="1:8" x14ac:dyDescent="0.3">
      <c r="A701" s="1">
        <v>0.63244212962963531</v>
      </c>
      <c r="B701" s="2" t="s">
        <v>34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3.13</v>
      </c>
      <c r="H701" s="2" t="s">
        <v>12</v>
      </c>
    </row>
    <row r="702" spans="1:8" x14ac:dyDescent="0.3">
      <c r="A702" s="1">
        <v>0.63250000000000572</v>
      </c>
      <c r="B702" s="2" t="s">
        <v>34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3.12</v>
      </c>
      <c r="H702" s="2" t="s">
        <v>12</v>
      </c>
    </row>
    <row r="703" spans="1:8" x14ac:dyDescent="0.3">
      <c r="A703" s="1">
        <v>0.63254629629630199</v>
      </c>
      <c r="B703" s="2" t="s">
        <v>34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3.11</v>
      </c>
      <c r="H703" s="2" t="s">
        <v>12</v>
      </c>
    </row>
    <row r="704" spans="1:8" x14ac:dyDescent="0.3">
      <c r="A704" s="1">
        <v>0.6326041666666723</v>
      </c>
      <c r="B704" s="2" t="s">
        <v>34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3.12</v>
      </c>
      <c r="H704" s="2" t="s">
        <v>12</v>
      </c>
    </row>
    <row r="705" spans="1:8" x14ac:dyDescent="0.3">
      <c r="A705" s="1">
        <v>0.63265046296296867</v>
      </c>
      <c r="B705" s="2" t="s">
        <v>34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3.12</v>
      </c>
      <c r="H705" s="2" t="s">
        <v>12</v>
      </c>
    </row>
    <row r="706" spans="1:8" x14ac:dyDescent="0.3">
      <c r="A706" s="1">
        <v>0.63270833333333909</v>
      </c>
      <c r="B706" s="2" t="s">
        <v>34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3.13</v>
      </c>
      <c r="H706" s="2" t="s">
        <v>12</v>
      </c>
    </row>
    <row r="707" spans="1:8" x14ac:dyDescent="0.3">
      <c r="A707" s="1">
        <v>0.63275462962963536</v>
      </c>
      <c r="B707" s="2" t="s">
        <v>34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3.11</v>
      </c>
      <c r="H707" s="2" t="s">
        <v>12</v>
      </c>
    </row>
    <row r="708" spans="1:8" x14ac:dyDescent="0.3">
      <c r="A708" s="1">
        <v>0.63281250000000566</v>
      </c>
      <c r="B708" s="2" t="s">
        <v>34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3.11</v>
      </c>
      <c r="H708" s="2" t="s">
        <v>12</v>
      </c>
    </row>
    <row r="709" spans="1:8" x14ac:dyDescent="0.3">
      <c r="A709" s="1">
        <v>0.63285879629630204</v>
      </c>
      <c r="B709" s="2" t="s">
        <v>34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3.12</v>
      </c>
      <c r="H709" s="2" t="s">
        <v>12</v>
      </c>
    </row>
    <row r="710" spans="1:8" x14ac:dyDescent="0.3">
      <c r="A710" s="1">
        <v>0.63291666666667246</v>
      </c>
      <c r="B710" s="2" t="s">
        <v>34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3.13</v>
      </c>
      <c r="H710" s="2" t="s">
        <v>12</v>
      </c>
    </row>
    <row r="711" spans="1:8" x14ac:dyDescent="0.3">
      <c r="A711" s="1">
        <v>0.63296296296296872</v>
      </c>
      <c r="B711" s="2" t="s">
        <v>34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3.13</v>
      </c>
      <c r="H711" s="2" t="s">
        <v>12</v>
      </c>
    </row>
    <row r="712" spans="1:8" x14ac:dyDescent="0.3">
      <c r="A712" s="1">
        <v>0.63302083333333903</v>
      </c>
      <c r="B712" s="2" t="s">
        <v>34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3.11</v>
      </c>
      <c r="H712" s="2" t="s">
        <v>12</v>
      </c>
    </row>
    <row r="713" spans="1:8" x14ac:dyDescent="0.3">
      <c r="A713" s="1">
        <v>0.63306712962963541</v>
      </c>
      <c r="B713" s="2" t="s">
        <v>34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3.11</v>
      </c>
      <c r="H713" s="2" t="s">
        <v>12</v>
      </c>
    </row>
    <row r="714" spans="1:8" x14ac:dyDescent="0.3">
      <c r="A714" s="1">
        <v>0.63312500000000582</v>
      </c>
      <c r="B714" s="2" t="s">
        <v>34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3.13</v>
      </c>
      <c r="H714" s="2" t="s">
        <v>12</v>
      </c>
    </row>
    <row r="715" spans="1:8" x14ac:dyDescent="0.3">
      <c r="A715" s="1">
        <v>0.63317129629630209</v>
      </c>
      <c r="B715" s="2" t="s">
        <v>34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3.13</v>
      </c>
      <c r="H715" s="2" t="s">
        <v>12</v>
      </c>
    </row>
    <row r="716" spans="1:8" x14ac:dyDescent="0.3">
      <c r="A716" s="1">
        <v>0.63322916666667239</v>
      </c>
      <c r="B716" s="2" t="s">
        <v>34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3.12</v>
      </c>
      <c r="H716" s="2" t="s">
        <v>12</v>
      </c>
    </row>
    <row r="717" spans="1:8" x14ac:dyDescent="0.3">
      <c r="A717" s="1">
        <v>0.63327546296296877</v>
      </c>
      <c r="B717" s="2" t="s">
        <v>34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3.12</v>
      </c>
      <c r="H717" s="2" t="s">
        <v>12</v>
      </c>
    </row>
    <row r="718" spans="1:8" x14ac:dyDescent="0.3">
      <c r="A718" s="1">
        <v>0.63333333333333919</v>
      </c>
      <c r="B718" s="2" t="s">
        <v>34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3.11</v>
      </c>
      <c r="H718" s="2" t="s">
        <v>12</v>
      </c>
    </row>
    <row r="719" spans="1:8" x14ac:dyDescent="0.3">
      <c r="A719" s="1">
        <v>0.63337962962963545</v>
      </c>
      <c r="B719" s="2" t="s">
        <v>34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3.13</v>
      </c>
      <c r="H719" s="2" t="s">
        <v>12</v>
      </c>
    </row>
    <row r="720" spans="1:8" x14ac:dyDescent="0.3">
      <c r="A720" s="1">
        <v>0.63343750000000576</v>
      </c>
      <c r="B720" s="2" t="s">
        <v>34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3.13</v>
      </c>
      <c r="H720" s="2" t="s">
        <v>12</v>
      </c>
    </row>
    <row r="721" spans="1:8" x14ac:dyDescent="0.3">
      <c r="A721" s="1">
        <v>0.63348379629630214</v>
      </c>
      <c r="B721" s="2" t="s">
        <v>34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3.12</v>
      </c>
      <c r="H721" s="2" t="s">
        <v>12</v>
      </c>
    </row>
    <row r="722" spans="1:8" x14ac:dyDescent="0.3">
      <c r="A722" s="1">
        <v>0.63354166666667255</v>
      </c>
      <c r="B722" s="2" t="s">
        <v>34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3.11</v>
      </c>
      <c r="H722" s="2" t="s">
        <v>12</v>
      </c>
    </row>
    <row r="723" spans="1:8" x14ac:dyDescent="0.3">
      <c r="A723" s="1">
        <v>0.63358796296296882</v>
      </c>
      <c r="B723" s="2" t="s">
        <v>34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3.12</v>
      </c>
      <c r="H723" s="2" t="s">
        <v>12</v>
      </c>
    </row>
    <row r="724" spans="1:8" x14ac:dyDescent="0.3">
      <c r="A724" s="1">
        <v>0.63364583333333913</v>
      </c>
      <c r="B724" s="2" t="s">
        <v>34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3.12</v>
      </c>
      <c r="H724" s="2" t="s">
        <v>12</v>
      </c>
    </row>
    <row r="725" spans="1:8" x14ac:dyDescent="0.3">
      <c r="A725" s="1">
        <v>0.6336921296296355</v>
      </c>
      <c r="B725" s="2" t="s">
        <v>34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3.13</v>
      </c>
      <c r="H725" s="2" t="s">
        <v>12</v>
      </c>
    </row>
    <row r="726" spans="1:8" x14ac:dyDescent="0.3">
      <c r="A726" s="1">
        <v>0.63375000000000592</v>
      </c>
      <c r="B726" s="2" t="s">
        <v>34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3.11</v>
      </c>
      <c r="H726" s="2" t="s">
        <v>12</v>
      </c>
    </row>
    <row r="727" spans="1:8" x14ac:dyDescent="0.3">
      <c r="A727" s="1">
        <v>0.63379629629630219</v>
      </c>
      <c r="B727" s="2" t="s">
        <v>34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3.11</v>
      </c>
      <c r="H727" s="2" t="s">
        <v>12</v>
      </c>
    </row>
    <row r="728" spans="1:8" x14ac:dyDescent="0.3">
      <c r="A728" s="1">
        <v>0.63385416666667249</v>
      </c>
      <c r="B728" s="2" t="s">
        <v>34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3.11</v>
      </c>
      <c r="H728" s="2" t="s">
        <v>12</v>
      </c>
    </row>
    <row r="729" spans="1:8" x14ac:dyDescent="0.3">
      <c r="A729" s="1">
        <v>0.63390046296296887</v>
      </c>
      <c r="B729" s="2" t="s">
        <v>34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3.12</v>
      </c>
      <c r="H729" s="2" t="s">
        <v>12</v>
      </c>
    </row>
    <row r="730" spans="1:8" x14ac:dyDescent="0.3">
      <c r="A730" s="1">
        <v>0.63395833333333929</v>
      </c>
      <c r="B730" s="2" t="s">
        <v>34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3.13</v>
      </c>
      <c r="H730" s="2" t="s">
        <v>12</v>
      </c>
    </row>
    <row r="731" spans="1:8" x14ac:dyDescent="0.3">
      <c r="A731" s="1">
        <v>0.63400462962963555</v>
      </c>
      <c r="B731" s="2" t="s">
        <v>34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3.11</v>
      </c>
      <c r="H731" s="2" t="s">
        <v>12</v>
      </c>
    </row>
    <row r="732" spans="1:8" x14ac:dyDescent="0.3">
      <c r="A732" s="1">
        <v>0.63406250000000586</v>
      </c>
      <c r="B732" s="2" t="s">
        <v>34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3.11</v>
      </c>
      <c r="H732" s="2" t="s">
        <v>12</v>
      </c>
    </row>
    <row r="733" spans="1:8" x14ac:dyDescent="0.3">
      <c r="A733" s="1">
        <v>0.63410879629630224</v>
      </c>
      <c r="B733" s="2" t="s">
        <v>34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3.12</v>
      </c>
      <c r="H733" s="2" t="s">
        <v>12</v>
      </c>
    </row>
    <row r="734" spans="1:8" x14ac:dyDescent="0.3">
      <c r="A734" s="1">
        <v>0.63416666666667265</v>
      </c>
      <c r="B734" s="2" t="s">
        <v>34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3.12</v>
      </c>
      <c r="H734" s="2" t="s">
        <v>12</v>
      </c>
    </row>
    <row r="735" spans="1:8" x14ac:dyDescent="0.3">
      <c r="A735" s="1">
        <v>0.63421296296296892</v>
      </c>
      <c r="B735" s="2" t="s">
        <v>34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3.13</v>
      </c>
      <c r="H735" s="2" t="s">
        <v>12</v>
      </c>
    </row>
    <row r="736" spans="1:8" x14ac:dyDescent="0.3">
      <c r="A736" s="1">
        <v>0.63427083333333922</v>
      </c>
      <c r="B736" s="2" t="s">
        <v>34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3.11</v>
      </c>
      <c r="H736" s="2" t="s">
        <v>12</v>
      </c>
    </row>
    <row r="737" spans="1:8" x14ac:dyDescent="0.3">
      <c r="A737" s="1">
        <v>0.6343171296296356</v>
      </c>
      <c r="B737" s="2" t="s">
        <v>34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3.11</v>
      </c>
      <c r="H737" s="2" t="s">
        <v>12</v>
      </c>
    </row>
    <row r="738" spans="1:8" x14ac:dyDescent="0.3">
      <c r="A738" s="1">
        <v>0.63437500000000602</v>
      </c>
      <c r="B738" s="2" t="s">
        <v>34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3.13</v>
      </c>
      <c r="H738" s="2" t="s">
        <v>12</v>
      </c>
    </row>
    <row r="739" spans="1:8" x14ac:dyDescent="0.3">
      <c r="A739" s="1">
        <v>0.63442129629630228</v>
      </c>
      <c r="B739" s="2" t="s">
        <v>34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3.13</v>
      </c>
      <c r="H739" s="2" t="s">
        <v>12</v>
      </c>
    </row>
    <row r="740" spans="1:8" x14ac:dyDescent="0.3">
      <c r="A740" s="1">
        <v>0.63447916666667259</v>
      </c>
      <c r="B740" s="2" t="s">
        <v>34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3.12</v>
      </c>
      <c r="H740" s="2" t="s">
        <v>12</v>
      </c>
    </row>
    <row r="741" spans="1:8" x14ac:dyDescent="0.3">
      <c r="A741" s="1">
        <v>0.63452546296296897</v>
      </c>
      <c r="B741" s="2" t="s">
        <v>34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3.11</v>
      </c>
      <c r="H741" s="2" t="s">
        <v>12</v>
      </c>
    </row>
    <row r="742" spans="1:8" x14ac:dyDescent="0.3">
      <c r="A742" s="1">
        <v>0.63458333333333938</v>
      </c>
      <c r="B742" s="2" t="s">
        <v>34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3.11</v>
      </c>
      <c r="H742" s="2" t="s">
        <v>12</v>
      </c>
    </row>
    <row r="743" spans="1:8" x14ac:dyDescent="0.3">
      <c r="A743" s="1">
        <v>0.63462962962963565</v>
      </c>
      <c r="B743" s="2" t="s">
        <v>34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3.13</v>
      </c>
      <c r="H743" s="2" t="s">
        <v>12</v>
      </c>
    </row>
    <row r="744" spans="1:8" x14ac:dyDescent="0.3">
      <c r="A744" s="1">
        <v>0.63468750000000596</v>
      </c>
      <c r="B744" s="2" t="s">
        <v>34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3.13</v>
      </c>
      <c r="H744" s="2" t="s">
        <v>12</v>
      </c>
    </row>
    <row r="745" spans="1:8" x14ac:dyDescent="0.3">
      <c r="A745" s="1">
        <v>0.63473379629630233</v>
      </c>
      <c r="B745" s="2" t="s">
        <v>34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3.11</v>
      </c>
      <c r="H745" s="2" t="s">
        <v>12</v>
      </c>
    </row>
    <row r="746" spans="1:8" x14ac:dyDescent="0.3">
      <c r="A746" s="1">
        <v>0.63479166666667275</v>
      </c>
      <c r="B746" s="2" t="s">
        <v>34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3.11</v>
      </c>
      <c r="H746" s="2" t="s">
        <v>12</v>
      </c>
    </row>
    <row r="747" spans="1:8" x14ac:dyDescent="0.3">
      <c r="A747" s="1">
        <v>0.63483796296296902</v>
      </c>
      <c r="B747" s="2" t="s">
        <v>34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3.12</v>
      </c>
      <c r="H747" s="2" t="s">
        <v>12</v>
      </c>
    </row>
    <row r="748" spans="1:8" x14ac:dyDescent="0.3">
      <c r="A748" s="1">
        <v>0.63489583333333932</v>
      </c>
      <c r="B748" s="2" t="s">
        <v>34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3.11</v>
      </c>
      <c r="H748" s="2" t="s">
        <v>12</v>
      </c>
    </row>
    <row r="749" spans="1:8" x14ac:dyDescent="0.3">
      <c r="A749" s="1">
        <v>0.6349421296296357</v>
      </c>
      <c r="B749" s="2" t="s">
        <v>34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3.12</v>
      </c>
      <c r="H749" s="2" t="s">
        <v>12</v>
      </c>
    </row>
    <row r="750" spans="1:8" x14ac:dyDescent="0.3">
      <c r="A750" s="1">
        <v>0.63500000000000612</v>
      </c>
      <c r="B750" s="2" t="s">
        <v>34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3.12</v>
      </c>
      <c r="H750" s="2" t="s">
        <v>12</v>
      </c>
    </row>
    <row r="751" spans="1:8" x14ac:dyDescent="0.3">
      <c r="A751" s="1">
        <v>0.63504629629630238</v>
      </c>
      <c r="B751" s="2" t="s">
        <v>34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3.11</v>
      </c>
      <c r="H751" s="2" t="s">
        <v>12</v>
      </c>
    </row>
    <row r="752" spans="1:8" x14ac:dyDescent="0.3">
      <c r="A752" s="1">
        <v>0.63510416666667269</v>
      </c>
      <c r="B752" s="2" t="s">
        <v>34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3.11</v>
      </c>
      <c r="H752" s="2" t="s">
        <v>12</v>
      </c>
    </row>
    <row r="753" spans="1:8" x14ac:dyDescent="0.3">
      <c r="A753" s="1">
        <v>0.63515046296296906</v>
      </c>
      <c r="B753" s="2" t="s">
        <v>34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3.11</v>
      </c>
      <c r="H753" s="2" t="s">
        <v>12</v>
      </c>
    </row>
    <row r="754" spans="1:8" x14ac:dyDescent="0.3">
      <c r="A754" s="1">
        <v>0.63520833333333948</v>
      </c>
      <c r="B754" s="2" t="s">
        <v>34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3.1100000000000003</v>
      </c>
      <c r="H754" s="2" t="s">
        <v>12</v>
      </c>
    </row>
    <row r="755" spans="1:8" x14ac:dyDescent="0.3">
      <c r="A755" s="1">
        <v>0.63525462962963575</v>
      </c>
      <c r="B755" s="2" t="s">
        <v>34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3.1100000000000003</v>
      </c>
      <c r="H755" s="2" t="s">
        <v>12</v>
      </c>
    </row>
    <row r="756" spans="1:8" x14ac:dyDescent="0.3">
      <c r="A756" s="1">
        <v>0.63531250000000605</v>
      </c>
      <c r="B756" s="2" t="s">
        <v>34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3.1100000000000003</v>
      </c>
      <c r="H756" s="2" t="s">
        <v>12</v>
      </c>
    </row>
    <row r="757" spans="1:8" x14ac:dyDescent="0.3">
      <c r="A757" s="1">
        <v>0.63535879629630243</v>
      </c>
      <c r="B757" s="2" t="s">
        <v>34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</v>
      </c>
      <c r="H757" s="2" t="s">
        <v>12</v>
      </c>
    </row>
    <row r="758" spans="1:8" x14ac:dyDescent="0.3">
      <c r="A758" s="1">
        <v>0.63541666666667285</v>
      </c>
      <c r="B758" s="2" t="s">
        <v>34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</v>
      </c>
      <c r="H758" s="2" t="s">
        <v>12</v>
      </c>
    </row>
    <row r="759" spans="1:8" x14ac:dyDescent="0.3">
      <c r="A759" s="1">
        <v>0.63546296296296911</v>
      </c>
      <c r="B759" s="2" t="s">
        <v>34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3.12</v>
      </c>
      <c r="H759" s="2" t="s">
        <v>12</v>
      </c>
    </row>
    <row r="760" spans="1:8" x14ac:dyDescent="0.3">
      <c r="A760" s="1">
        <v>0.63552083333333942</v>
      </c>
      <c r="B760" s="2" t="s">
        <v>34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3.12</v>
      </c>
      <c r="H760" s="2" t="s">
        <v>12</v>
      </c>
    </row>
    <row r="761" spans="1:8" x14ac:dyDescent="0.3">
      <c r="A761" s="1">
        <v>0.6355671296296358</v>
      </c>
      <c r="B761" s="2" t="s">
        <v>34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</v>
      </c>
      <c r="H761" s="2" t="s">
        <v>12</v>
      </c>
    </row>
    <row r="762" spans="1:8" x14ac:dyDescent="0.3">
      <c r="A762" s="1">
        <v>0.63562500000000621</v>
      </c>
      <c r="B762" s="2" t="s">
        <v>34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3.11</v>
      </c>
      <c r="H762" s="2" t="s">
        <v>12</v>
      </c>
    </row>
    <row r="763" spans="1:8" x14ac:dyDescent="0.3">
      <c r="A763" s="1">
        <v>0.63567129629630248</v>
      </c>
      <c r="B763" s="2" t="s">
        <v>34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</v>
      </c>
      <c r="H763" s="2" t="s">
        <v>12</v>
      </c>
    </row>
    <row r="764" spans="1:8" x14ac:dyDescent="0.3">
      <c r="A764" s="1">
        <v>0.63572916666667278</v>
      </c>
      <c r="B764" s="2" t="s">
        <v>34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3.12</v>
      </c>
      <c r="H764" s="2" t="s">
        <v>12</v>
      </c>
    </row>
    <row r="765" spans="1:8" x14ac:dyDescent="0.3">
      <c r="A765" s="1">
        <v>0.63577546296296916</v>
      </c>
      <c r="B765" s="2" t="s">
        <v>34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3.12</v>
      </c>
      <c r="H765" s="2" t="s">
        <v>12</v>
      </c>
    </row>
    <row r="766" spans="1:8" x14ac:dyDescent="0.3">
      <c r="A766" s="1">
        <v>0.63583333333333958</v>
      </c>
      <c r="B766" s="2" t="s">
        <v>34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3.11</v>
      </c>
      <c r="H766" s="2" t="s">
        <v>12</v>
      </c>
    </row>
    <row r="767" spans="1:8" x14ac:dyDescent="0.3">
      <c r="A767" s="1">
        <v>0.63587962962963585</v>
      </c>
      <c r="B767" s="2" t="s">
        <v>34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</v>
      </c>
      <c r="H767" s="2" t="s">
        <v>12</v>
      </c>
    </row>
    <row r="768" spans="1:8" x14ac:dyDescent="0.3">
      <c r="A768" s="1">
        <v>0.63593750000000615</v>
      </c>
      <c r="B768" s="2" t="s">
        <v>34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3.1100000000000003</v>
      </c>
      <c r="H768" s="2" t="s">
        <v>12</v>
      </c>
    </row>
    <row r="769" spans="1:8" x14ac:dyDescent="0.3">
      <c r="A769" s="1">
        <v>0.63598379629630253</v>
      </c>
      <c r="B769" s="2" t="s">
        <v>34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3.13</v>
      </c>
      <c r="H769" s="2" t="s">
        <v>12</v>
      </c>
    </row>
    <row r="770" spans="1:8" x14ac:dyDescent="0.3">
      <c r="A770" s="1">
        <v>0.63604166666667294</v>
      </c>
      <c r="B770" s="2" t="s">
        <v>34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3.11</v>
      </c>
      <c r="H770" s="2" t="s">
        <v>12</v>
      </c>
    </row>
    <row r="771" spans="1:8" x14ac:dyDescent="0.3">
      <c r="A771" s="1">
        <v>0.63608796296296921</v>
      </c>
      <c r="B771" s="2" t="s">
        <v>34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</v>
      </c>
      <c r="H771" s="2" t="s">
        <v>12</v>
      </c>
    </row>
    <row r="772" spans="1:8" x14ac:dyDescent="0.3">
      <c r="A772" s="1">
        <v>0.63614583333333952</v>
      </c>
      <c r="B772" s="2" t="s">
        <v>34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</v>
      </c>
      <c r="H772" s="2" t="s">
        <v>12</v>
      </c>
    </row>
    <row r="773" spans="1:8" x14ac:dyDescent="0.3">
      <c r="A773" s="1">
        <v>0.63619212962963589</v>
      </c>
      <c r="B773" s="2" t="s">
        <v>34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</v>
      </c>
      <c r="H773" s="2" t="s">
        <v>12</v>
      </c>
    </row>
    <row r="774" spans="1:8" x14ac:dyDescent="0.3">
      <c r="A774" s="1">
        <v>0.63625000000000631</v>
      </c>
      <c r="B774" s="2" t="s">
        <v>34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</v>
      </c>
      <c r="H774" s="2" t="s">
        <v>12</v>
      </c>
    </row>
    <row r="775" spans="1:8" x14ac:dyDescent="0.3">
      <c r="A775" s="1">
        <v>0.63629629629630258</v>
      </c>
      <c r="B775" s="2" t="s">
        <v>34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3.11</v>
      </c>
      <c r="H775" s="2" t="s">
        <v>12</v>
      </c>
    </row>
    <row r="776" spans="1:8" x14ac:dyDescent="0.3">
      <c r="A776" s="1">
        <v>0.63635416666667288</v>
      </c>
      <c r="B776" s="2" t="s">
        <v>34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3.11</v>
      </c>
      <c r="H776" s="2" t="s">
        <v>12</v>
      </c>
    </row>
    <row r="777" spans="1:8" x14ac:dyDescent="0.3">
      <c r="A777" s="1">
        <v>0.63640046296296926</v>
      </c>
      <c r="B777" s="2" t="s">
        <v>34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</v>
      </c>
      <c r="H777" s="2" t="s">
        <v>12</v>
      </c>
    </row>
    <row r="778" spans="1:8" x14ac:dyDescent="0.3">
      <c r="A778" s="1">
        <v>0.63645833333333968</v>
      </c>
      <c r="B778" s="2" t="s">
        <v>34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</v>
      </c>
      <c r="H778" s="2" t="s">
        <v>12</v>
      </c>
    </row>
    <row r="779" spans="1:8" x14ac:dyDescent="0.3">
      <c r="A779" s="1">
        <v>0.63650462962963594</v>
      </c>
      <c r="B779" s="2" t="s">
        <v>34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3.12</v>
      </c>
      <c r="H779" s="2" t="s">
        <v>12</v>
      </c>
    </row>
    <row r="780" spans="1:8" x14ac:dyDescent="0.3">
      <c r="A780" s="1">
        <v>0.63656250000000625</v>
      </c>
      <c r="B780" s="2" t="s">
        <v>34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3.11</v>
      </c>
      <c r="H780" s="2" t="s">
        <v>12</v>
      </c>
    </row>
    <row r="781" spans="1:8" x14ac:dyDescent="0.3">
      <c r="A781" s="1">
        <v>0.63660879629630263</v>
      </c>
      <c r="B781" s="2" t="s">
        <v>34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3.12</v>
      </c>
      <c r="H781" s="2" t="s">
        <v>12</v>
      </c>
    </row>
    <row r="782" spans="1:8" x14ac:dyDescent="0.3">
      <c r="A782" s="1">
        <v>0.63666666666667304</v>
      </c>
      <c r="B782" s="2" t="s">
        <v>34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</v>
      </c>
      <c r="H782" s="2" t="s">
        <v>12</v>
      </c>
    </row>
    <row r="783" spans="1:8" x14ac:dyDescent="0.3">
      <c r="A783" s="1">
        <v>0.63671296296296931</v>
      </c>
      <c r="B783" s="2" t="s">
        <v>34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3.11</v>
      </c>
      <c r="H783" s="2" t="s">
        <v>12</v>
      </c>
    </row>
    <row r="784" spans="1:8" x14ac:dyDescent="0.3">
      <c r="A784" s="1">
        <v>0.63677083333333961</v>
      </c>
      <c r="B784" s="2" t="s">
        <v>34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3.12</v>
      </c>
      <c r="H784" s="2" t="s">
        <v>12</v>
      </c>
    </row>
    <row r="785" spans="1:8" x14ac:dyDescent="0.3">
      <c r="A785" s="1">
        <v>0.63681712962963599</v>
      </c>
      <c r="B785" s="2" t="s">
        <v>34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3.12</v>
      </c>
      <c r="H785" s="2" t="s">
        <v>12</v>
      </c>
    </row>
    <row r="786" spans="1:8" x14ac:dyDescent="0.3">
      <c r="A786" s="1">
        <v>0.63687500000000641</v>
      </c>
      <c r="B786" s="2" t="s">
        <v>34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</v>
      </c>
      <c r="H786" s="2" t="s">
        <v>12</v>
      </c>
    </row>
    <row r="787" spans="1:8" x14ac:dyDescent="0.3">
      <c r="A787" s="1">
        <v>0.63692129629630267</v>
      </c>
      <c r="B787" s="2" t="s">
        <v>34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3.14</v>
      </c>
      <c r="H787" s="2" t="s">
        <v>12</v>
      </c>
    </row>
    <row r="788" spans="1:8" x14ac:dyDescent="0.3">
      <c r="A788" s="1">
        <v>0.63697916666667298</v>
      </c>
      <c r="B788" s="2" t="s">
        <v>34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3.11</v>
      </c>
      <c r="H788" s="2" t="s">
        <v>12</v>
      </c>
    </row>
    <row r="789" spans="1:8" x14ac:dyDescent="0.3">
      <c r="A789" s="1">
        <v>0.63702546296296936</v>
      </c>
      <c r="B789" s="2" t="s">
        <v>34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3.11</v>
      </c>
      <c r="H789" s="2" t="s">
        <v>12</v>
      </c>
    </row>
    <row r="790" spans="1:8" x14ac:dyDescent="0.3">
      <c r="A790" s="1">
        <v>0.63708333333333977</v>
      </c>
      <c r="B790" s="2" t="s">
        <v>34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3.09</v>
      </c>
      <c r="H790" s="2" t="s">
        <v>12</v>
      </c>
    </row>
    <row r="791" spans="1:8" x14ac:dyDescent="0.3">
      <c r="A791" s="1">
        <v>0.63712962962963604</v>
      </c>
      <c r="B791" s="2" t="s">
        <v>34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3.13</v>
      </c>
      <c r="H791" s="2" t="s">
        <v>12</v>
      </c>
    </row>
    <row r="792" spans="1:8" x14ac:dyDescent="0.3">
      <c r="A792" s="1">
        <v>0.63718750000000635</v>
      </c>
      <c r="B792" s="2" t="s">
        <v>34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3.11</v>
      </c>
      <c r="H792" s="2" t="s">
        <v>12</v>
      </c>
    </row>
    <row r="793" spans="1:8" x14ac:dyDescent="0.3">
      <c r="A793" s="1">
        <v>0.63723379629630272</v>
      </c>
      <c r="B793" s="2" t="s">
        <v>34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3.11</v>
      </c>
      <c r="H793" s="2" t="s">
        <v>12</v>
      </c>
    </row>
    <row r="794" spans="1:8" x14ac:dyDescent="0.3">
      <c r="A794" s="1">
        <v>0.63729166666667314</v>
      </c>
      <c r="B794" s="2" t="s">
        <v>34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3.09</v>
      </c>
      <c r="H794" s="2" t="s">
        <v>12</v>
      </c>
    </row>
    <row r="795" spans="1:8" x14ac:dyDescent="0.3">
      <c r="A795" s="1">
        <v>0.63733796296296941</v>
      </c>
      <c r="B795" s="2" t="s">
        <v>34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3.09</v>
      </c>
      <c r="H795" s="2" t="s">
        <v>12</v>
      </c>
    </row>
    <row r="796" spans="1:8" x14ac:dyDescent="0.3">
      <c r="A796" s="1">
        <v>0.63739583333333971</v>
      </c>
      <c r="B796" s="2" t="s">
        <v>34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3.11</v>
      </c>
      <c r="H796" s="2" t="s">
        <v>12</v>
      </c>
    </row>
    <row r="797" spans="1:8" x14ac:dyDescent="0.3">
      <c r="A797" s="1">
        <v>0.63744212962963609</v>
      </c>
      <c r="B797" s="2" t="s">
        <v>34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3.09</v>
      </c>
      <c r="H797" s="2" t="s">
        <v>12</v>
      </c>
    </row>
    <row r="798" spans="1:8" x14ac:dyDescent="0.3">
      <c r="A798" s="1">
        <v>0.63750000000000651</v>
      </c>
      <c r="B798" s="2" t="s">
        <v>34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3.09</v>
      </c>
      <c r="H798" s="2" t="s">
        <v>12</v>
      </c>
    </row>
    <row r="799" spans="1:8" x14ac:dyDescent="0.3">
      <c r="A799" s="1">
        <v>0.63754629629630277</v>
      </c>
      <c r="B799" s="2" t="s">
        <v>34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3.11</v>
      </c>
      <c r="H799" s="2" t="s">
        <v>12</v>
      </c>
    </row>
    <row r="800" spans="1:8" x14ac:dyDescent="0.3">
      <c r="A800" s="1">
        <v>0.63760416666667308</v>
      </c>
      <c r="B800" s="2" t="s">
        <v>34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3.11</v>
      </c>
      <c r="H800" s="2" t="s">
        <v>12</v>
      </c>
    </row>
    <row r="801" spans="1:8" x14ac:dyDescent="0.3">
      <c r="A801" s="1">
        <v>0.63765046296296946</v>
      </c>
      <c r="B801" s="2" t="s">
        <v>34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3.09</v>
      </c>
      <c r="H801" s="2" t="s">
        <v>12</v>
      </c>
    </row>
    <row r="802" spans="1:8" x14ac:dyDescent="0.3">
      <c r="A802" s="1">
        <v>0.63770833333333987</v>
      </c>
      <c r="B802" s="2" t="s">
        <v>34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3.11</v>
      </c>
      <c r="H802" s="2" t="s">
        <v>12</v>
      </c>
    </row>
    <row r="803" spans="1:8" x14ac:dyDescent="0.3">
      <c r="A803" s="1">
        <v>0.63775462962963614</v>
      </c>
      <c r="B803" s="2" t="s">
        <v>34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3.11</v>
      </c>
      <c r="H803" s="2" t="s">
        <v>12</v>
      </c>
    </row>
    <row r="804" spans="1:8" x14ac:dyDescent="0.3">
      <c r="A804" s="1">
        <v>0.63781250000000644</v>
      </c>
      <c r="B804" s="2" t="s">
        <v>34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3.09</v>
      </c>
      <c r="H804" s="2" t="s">
        <v>12</v>
      </c>
    </row>
    <row r="805" spans="1:8" x14ac:dyDescent="0.3">
      <c r="A805" s="1">
        <v>0.63785879629630282</v>
      </c>
      <c r="B805" s="2" t="s">
        <v>34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3.13</v>
      </c>
      <c r="H805" s="2" t="s">
        <v>12</v>
      </c>
    </row>
    <row r="806" spans="1:8" x14ac:dyDescent="0.3">
      <c r="A806" s="1">
        <v>0.63791666666667324</v>
      </c>
      <c r="B806" s="2" t="s">
        <v>34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3.11</v>
      </c>
      <c r="H806" s="2" t="s">
        <v>12</v>
      </c>
    </row>
    <row r="807" spans="1:8" x14ac:dyDescent="0.3">
      <c r="A807" s="1">
        <v>0.6379629629629695</v>
      </c>
      <c r="B807" s="2" t="s">
        <v>34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3.11</v>
      </c>
      <c r="H807" s="2" t="s">
        <v>12</v>
      </c>
    </row>
    <row r="808" spans="1:8" x14ac:dyDescent="0.3">
      <c r="A808" s="1">
        <v>0.63802083333333981</v>
      </c>
      <c r="B808" s="2" t="s">
        <v>34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3.09</v>
      </c>
      <c r="H808" s="2" t="s">
        <v>12</v>
      </c>
    </row>
    <row r="809" spans="1:8" x14ac:dyDescent="0.3">
      <c r="A809" s="1">
        <v>0.63806712962963619</v>
      </c>
      <c r="B809" s="2" t="s">
        <v>34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3.09</v>
      </c>
      <c r="H809" s="2" t="s">
        <v>12</v>
      </c>
    </row>
    <row r="810" spans="1:8" x14ac:dyDescent="0.3">
      <c r="A810" s="1">
        <v>0.6381250000000066</v>
      </c>
      <c r="B810" s="2" t="s">
        <v>34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3.11</v>
      </c>
      <c r="H810" s="2" t="s">
        <v>12</v>
      </c>
    </row>
    <row r="811" spans="1:8" x14ac:dyDescent="0.3">
      <c r="A811" s="1">
        <v>0.63817129629630287</v>
      </c>
      <c r="B811" s="2" t="s">
        <v>34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3.11</v>
      </c>
      <c r="H811" s="2" t="s">
        <v>12</v>
      </c>
    </row>
    <row r="812" spans="1:8" x14ac:dyDescent="0.3">
      <c r="A812" s="1">
        <v>0.63822916666667318</v>
      </c>
      <c r="B812" s="2" t="s">
        <v>34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3.09</v>
      </c>
      <c r="H812" s="2" t="s">
        <v>12</v>
      </c>
    </row>
    <row r="813" spans="1:8" x14ac:dyDescent="0.3">
      <c r="A813" s="1">
        <v>0.63827546296296955</v>
      </c>
      <c r="B813" s="2" t="s">
        <v>34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3.09</v>
      </c>
      <c r="H813" s="2" t="s">
        <v>12</v>
      </c>
    </row>
    <row r="814" spans="1:8" x14ac:dyDescent="0.3">
      <c r="A814" s="1">
        <v>0.63833333333333997</v>
      </c>
      <c r="B814" s="2" t="s">
        <v>34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</v>
      </c>
      <c r="H814" s="2" t="s">
        <v>12</v>
      </c>
    </row>
    <row r="815" spans="1:8" x14ac:dyDescent="0.3">
      <c r="A815" s="1">
        <v>0.63837962962963624</v>
      </c>
      <c r="B815" s="2" t="s">
        <v>34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</v>
      </c>
      <c r="H815" s="2" t="s">
        <v>12</v>
      </c>
    </row>
    <row r="816" spans="1:8" x14ac:dyDescent="0.3">
      <c r="A816" s="1">
        <v>0.63843750000000654</v>
      </c>
      <c r="B816" s="2" t="s">
        <v>34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3.09</v>
      </c>
      <c r="H816" s="2" t="s">
        <v>12</v>
      </c>
    </row>
    <row r="817" spans="1:8" x14ac:dyDescent="0.3">
      <c r="A817" s="1">
        <v>0.63848379629630292</v>
      </c>
      <c r="B817" s="2" t="s">
        <v>34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3.09</v>
      </c>
      <c r="H817" s="2" t="s">
        <v>12</v>
      </c>
    </row>
    <row r="818" spans="1:8" x14ac:dyDescent="0.3">
      <c r="A818" s="1">
        <v>0.63854166666667334</v>
      </c>
      <c r="B818" s="2" t="s">
        <v>34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</v>
      </c>
      <c r="H818" s="2" t="s">
        <v>12</v>
      </c>
    </row>
    <row r="819" spans="1:8" x14ac:dyDescent="0.3">
      <c r="A819" s="1">
        <v>0.6385879629629696</v>
      </c>
      <c r="B819" s="2" t="s">
        <v>34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</v>
      </c>
      <c r="H819" s="2" t="s">
        <v>12</v>
      </c>
    </row>
    <row r="820" spans="1:8" x14ac:dyDescent="0.3">
      <c r="A820" s="1">
        <v>0.63864583333333991</v>
      </c>
      <c r="B820" s="2" t="s">
        <v>34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3.08</v>
      </c>
      <c r="H820" s="2" t="s">
        <v>12</v>
      </c>
    </row>
    <row r="821" spans="1:8" x14ac:dyDescent="0.3">
      <c r="A821" s="1">
        <v>0.63869212962963628</v>
      </c>
      <c r="B821" s="2" t="s">
        <v>34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3.08</v>
      </c>
      <c r="H821" s="2" t="s">
        <v>12</v>
      </c>
    </row>
    <row r="822" spans="1:8" x14ac:dyDescent="0.3">
      <c r="A822" s="1">
        <v>0.6387500000000067</v>
      </c>
      <c r="B822" s="2" t="s">
        <v>34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3.09</v>
      </c>
      <c r="H822" s="2" t="s">
        <v>12</v>
      </c>
    </row>
    <row r="823" spans="1:8" x14ac:dyDescent="0.3">
      <c r="A823" s="1">
        <v>0.63879629629630297</v>
      </c>
      <c r="B823" s="2" t="s">
        <v>34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3.09</v>
      </c>
      <c r="H823" s="2" t="s">
        <v>12</v>
      </c>
    </row>
    <row r="824" spans="1:8" x14ac:dyDescent="0.3">
      <c r="A824" s="1">
        <v>0.63885416666667327</v>
      </c>
      <c r="B824" s="2" t="s">
        <v>34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3.07</v>
      </c>
      <c r="H824" s="2" t="s">
        <v>12</v>
      </c>
    </row>
    <row r="825" spans="1:8" x14ac:dyDescent="0.3">
      <c r="A825" s="1">
        <v>0.63890046296296965</v>
      </c>
      <c r="B825" s="2" t="s">
        <v>34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3.07</v>
      </c>
      <c r="H825" s="2" t="s">
        <v>12</v>
      </c>
    </row>
    <row r="826" spans="1:8" x14ac:dyDescent="0.3">
      <c r="A826" s="1">
        <v>0.63895833333334007</v>
      </c>
      <c r="B826" s="2" t="s">
        <v>34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3.09</v>
      </c>
      <c r="H826" s="2" t="s">
        <v>12</v>
      </c>
    </row>
    <row r="827" spans="1:8" x14ac:dyDescent="0.3">
      <c r="A827" s="1">
        <v>0.63900462962963633</v>
      </c>
      <c r="B827" s="2" t="s">
        <v>34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3.09</v>
      </c>
      <c r="H827" s="2" t="s">
        <v>12</v>
      </c>
    </row>
    <row r="828" spans="1:8" x14ac:dyDescent="0.3">
      <c r="A828" s="1">
        <v>0.63906250000000664</v>
      </c>
      <c r="B828" s="2" t="s">
        <v>34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3.07</v>
      </c>
      <c r="H828" s="2" t="s">
        <v>12</v>
      </c>
    </row>
    <row r="829" spans="1:8" x14ac:dyDescent="0.3">
      <c r="A829" s="1">
        <v>0.63910879629630302</v>
      </c>
      <c r="B829" s="2" t="s">
        <v>34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3.07</v>
      </c>
      <c r="H829" s="2" t="s">
        <v>12</v>
      </c>
    </row>
    <row r="830" spans="1:8" x14ac:dyDescent="0.3">
      <c r="A830" s="1">
        <v>0.63916666666667343</v>
      </c>
      <c r="B830" s="2" t="s">
        <v>34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3.09</v>
      </c>
      <c r="H830" s="2" t="s">
        <v>12</v>
      </c>
    </row>
    <row r="831" spans="1:8" x14ac:dyDescent="0.3">
      <c r="A831" s="1">
        <v>0.6392129629629697</v>
      </c>
      <c r="B831" s="2" t="s">
        <v>34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3.09</v>
      </c>
      <c r="H831" s="2" t="s">
        <v>12</v>
      </c>
    </row>
    <row r="832" spans="1:8" x14ac:dyDescent="0.3">
      <c r="A832" s="1">
        <v>0.63927083333334001</v>
      </c>
      <c r="B832" s="2" t="s">
        <v>34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3.07</v>
      </c>
      <c r="H832" s="2" t="s">
        <v>12</v>
      </c>
    </row>
    <row r="833" spans="1:8" x14ac:dyDescent="0.3">
      <c r="A833" s="1">
        <v>0.63931712962963638</v>
      </c>
      <c r="B833" s="2" t="s">
        <v>34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3.07</v>
      </c>
      <c r="H833" s="2" t="s">
        <v>12</v>
      </c>
    </row>
    <row r="834" spans="1:8" x14ac:dyDescent="0.3">
      <c r="A834" s="1">
        <v>0.6393750000000068</v>
      </c>
      <c r="B834" s="2" t="s">
        <v>34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3.08</v>
      </c>
      <c r="H834" s="2" t="s">
        <v>12</v>
      </c>
    </row>
    <row r="835" spans="1:8" x14ac:dyDescent="0.3">
      <c r="A835" s="1">
        <v>0.63942129629630307</v>
      </c>
      <c r="B835" s="2" t="s">
        <v>34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3.08</v>
      </c>
      <c r="H835" s="2" t="s">
        <v>12</v>
      </c>
    </row>
    <row r="836" spans="1:8" x14ac:dyDescent="0.3">
      <c r="A836" s="1">
        <v>0.63947916666667337</v>
      </c>
      <c r="B836" s="2" t="s">
        <v>34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3.07</v>
      </c>
      <c r="H836" s="2" t="s">
        <v>12</v>
      </c>
    </row>
    <row r="837" spans="1:8" x14ac:dyDescent="0.3">
      <c r="A837" s="1">
        <v>0.63952546296296975</v>
      </c>
      <c r="B837" s="2" t="s">
        <v>34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3.07</v>
      </c>
      <c r="H837" s="2" t="s">
        <v>12</v>
      </c>
    </row>
    <row r="838" spans="1:8" x14ac:dyDescent="0.3">
      <c r="A838" s="1">
        <v>0.63958333333334016</v>
      </c>
      <c r="B838" s="2" t="s">
        <v>34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3.08</v>
      </c>
      <c r="H838" s="2" t="s">
        <v>12</v>
      </c>
    </row>
    <row r="839" spans="1:8" x14ac:dyDescent="0.3">
      <c r="A839" s="1">
        <v>0.63962962962963643</v>
      </c>
      <c r="B839" s="2" t="s">
        <v>34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3.08</v>
      </c>
      <c r="H839" s="2" t="s">
        <v>12</v>
      </c>
    </row>
    <row r="840" spans="1:8" x14ac:dyDescent="0.3">
      <c r="A840" s="1">
        <v>0.63968750000000674</v>
      </c>
      <c r="B840" s="2" t="s">
        <v>34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3.06</v>
      </c>
      <c r="H840" s="2" t="s">
        <v>12</v>
      </c>
    </row>
    <row r="841" spans="1:8" x14ac:dyDescent="0.3">
      <c r="A841" s="1">
        <v>0.63973379629630311</v>
      </c>
      <c r="B841" s="2" t="s">
        <v>34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3.06</v>
      </c>
      <c r="H841" s="2" t="s">
        <v>12</v>
      </c>
    </row>
    <row r="842" spans="1:8" x14ac:dyDescent="0.3">
      <c r="A842" s="1">
        <v>0.63979166666667353</v>
      </c>
      <c r="B842" s="2" t="s">
        <v>34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3.07</v>
      </c>
      <c r="H842" s="2" t="s">
        <v>12</v>
      </c>
    </row>
    <row r="843" spans="1:8" x14ac:dyDescent="0.3">
      <c r="A843" s="1">
        <v>0.6398379629629698</v>
      </c>
      <c r="B843" s="2" t="s">
        <v>34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3.07</v>
      </c>
      <c r="H843" s="2" t="s">
        <v>12</v>
      </c>
    </row>
    <row r="844" spans="1:8" x14ac:dyDescent="0.3">
      <c r="A844" s="1">
        <v>0.6398958333333401</v>
      </c>
      <c r="B844" s="2" t="s">
        <v>34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3.06</v>
      </c>
      <c r="H844" s="2" t="s">
        <v>12</v>
      </c>
    </row>
    <row r="845" spans="1:8" x14ac:dyDescent="0.3">
      <c r="A845" s="1">
        <v>0.63994212962963648</v>
      </c>
      <c r="B845" s="2" t="s">
        <v>34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3.03</v>
      </c>
      <c r="H845" s="2" t="s">
        <v>12</v>
      </c>
    </row>
    <row r="846" spans="1:8" x14ac:dyDescent="0.3">
      <c r="A846" s="1">
        <v>0.6400000000000069</v>
      </c>
      <c r="B846" s="2" t="s">
        <v>34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3.06</v>
      </c>
      <c r="H846" s="2" t="s">
        <v>12</v>
      </c>
    </row>
    <row r="847" spans="1:8" x14ac:dyDescent="0.3">
      <c r="A847" s="1">
        <v>0.64004629629630316</v>
      </c>
      <c r="B847" s="2" t="s">
        <v>34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3.05</v>
      </c>
      <c r="H847" s="2" t="s">
        <v>12</v>
      </c>
    </row>
    <row r="848" spans="1:8" x14ac:dyDescent="0.3">
      <c r="A848" s="1">
        <v>0.64010416666667347</v>
      </c>
      <c r="B848" s="2" t="s">
        <v>34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3.06</v>
      </c>
      <c r="H848" s="2" t="s">
        <v>12</v>
      </c>
    </row>
    <row r="849" spans="1:8" x14ac:dyDescent="0.3">
      <c r="A849" s="1">
        <v>0.64015046296296985</v>
      </c>
      <c r="B849" s="2" t="s">
        <v>34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3.06</v>
      </c>
      <c r="H849" s="2" t="s">
        <v>12</v>
      </c>
    </row>
    <row r="850" spans="1:8" x14ac:dyDescent="0.3">
      <c r="A850" s="1">
        <v>0.64020833333334026</v>
      </c>
      <c r="B850" s="2" t="s">
        <v>34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3.06</v>
      </c>
      <c r="H850" s="2" t="s">
        <v>12</v>
      </c>
    </row>
    <row r="851" spans="1:8" x14ac:dyDescent="0.3">
      <c r="A851" s="1">
        <v>0.64025462962963653</v>
      </c>
      <c r="B851" s="2" t="s">
        <v>34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</v>
      </c>
      <c r="H851" s="2" t="s">
        <v>12</v>
      </c>
    </row>
    <row r="852" spans="1:8" x14ac:dyDescent="0.3">
      <c r="A852" s="1">
        <v>0.64031250000000683</v>
      </c>
      <c r="B852" s="2" t="s">
        <v>34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3.06</v>
      </c>
      <c r="H852" s="2" t="s">
        <v>12</v>
      </c>
    </row>
    <row r="853" spans="1:8" x14ac:dyDescent="0.3">
      <c r="A853" s="1">
        <v>0.64035879629630321</v>
      </c>
      <c r="B853" s="2" t="s">
        <v>34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3.04</v>
      </c>
      <c r="H853" s="2" t="s">
        <v>12</v>
      </c>
    </row>
    <row r="854" spans="1:8" x14ac:dyDescent="0.3">
      <c r="A854" s="1">
        <v>0.64041666666667363</v>
      </c>
      <c r="B854" s="2" t="s">
        <v>34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3.05</v>
      </c>
      <c r="H854" s="2" t="s">
        <v>12</v>
      </c>
    </row>
    <row r="855" spans="1:8" x14ac:dyDescent="0.3">
      <c r="A855" s="1">
        <v>0.6404629629629699</v>
      </c>
      <c r="B855" s="2" t="s">
        <v>34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</v>
      </c>
      <c r="H855" s="2" t="s">
        <v>12</v>
      </c>
    </row>
    <row r="856" spans="1:8" x14ac:dyDescent="0.3">
      <c r="A856" s="1">
        <v>0.6405208333333402</v>
      </c>
      <c r="B856" s="2" t="s">
        <v>34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3.06</v>
      </c>
      <c r="H856" s="2" t="s">
        <v>12</v>
      </c>
    </row>
    <row r="857" spans="1:8" x14ac:dyDescent="0.3">
      <c r="A857" s="1">
        <v>0.64056712962963658</v>
      </c>
      <c r="B857" s="2" t="s">
        <v>34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3.09</v>
      </c>
      <c r="H857" s="2" t="s">
        <v>12</v>
      </c>
    </row>
    <row r="858" spans="1:8" x14ac:dyDescent="0.3">
      <c r="A858" s="1">
        <v>0.64062500000000699</v>
      </c>
      <c r="B858" s="2" t="s">
        <v>34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3.06</v>
      </c>
      <c r="H858" s="2" t="s">
        <v>12</v>
      </c>
    </row>
    <row r="859" spans="1:8" x14ac:dyDescent="0.3">
      <c r="A859" s="1">
        <v>0.64067129629630326</v>
      </c>
      <c r="B859" s="2" t="s">
        <v>34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3.0700000000000003</v>
      </c>
      <c r="H859" s="2" t="s">
        <v>12</v>
      </c>
    </row>
    <row r="860" spans="1:8" x14ac:dyDescent="0.3">
      <c r="A860" s="1">
        <v>0.64072916666667357</v>
      </c>
      <c r="B860" s="2" t="s">
        <v>34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3.0500000000000003</v>
      </c>
      <c r="H860" s="2" t="s">
        <v>12</v>
      </c>
    </row>
    <row r="861" spans="1:8" x14ac:dyDescent="0.3">
      <c r="A861" s="1">
        <v>0.64077546296296994</v>
      </c>
      <c r="B861" s="2" t="s">
        <v>34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3.06</v>
      </c>
      <c r="H861" s="2" t="s">
        <v>12</v>
      </c>
    </row>
    <row r="862" spans="1:8" x14ac:dyDescent="0.3">
      <c r="A862" s="1">
        <v>0.64083333333334036</v>
      </c>
      <c r="B862" s="2" t="s">
        <v>34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3.0300000000000002</v>
      </c>
      <c r="H862" s="2" t="s">
        <v>12</v>
      </c>
    </row>
    <row r="863" spans="1:8" x14ac:dyDescent="0.3">
      <c r="A863" s="1">
        <v>0.64087962962963663</v>
      </c>
      <c r="B863" s="2" t="s">
        <v>34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3.0500000000000003</v>
      </c>
      <c r="H863" s="2" t="s">
        <v>12</v>
      </c>
    </row>
    <row r="864" spans="1:8" x14ac:dyDescent="0.3">
      <c r="A864" s="1">
        <v>0.64093750000000693</v>
      </c>
      <c r="B864" s="2" t="s">
        <v>34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3.05</v>
      </c>
      <c r="H864" s="2" t="s">
        <v>12</v>
      </c>
    </row>
    <row r="865" spans="1:8" x14ac:dyDescent="0.3">
      <c r="A865" s="1">
        <v>0.64098379629630331</v>
      </c>
      <c r="B865" s="2" t="s">
        <v>34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3.05</v>
      </c>
      <c r="H865" s="2" t="s">
        <v>12</v>
      </c>
    </row>
    <row r="866" spans="1:8" x14ac:dyDescent="0.3">
      <c r="A866" s="1">
        <v>0.64104166666667373</v>
      </c>
      <c r="B866" s="2" t="s">
        <v>34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3.0300000000000002</v>
      </c>
      <c r="H866" s="2" t="s">
        <v>12</v>
      </c>
    </row>
    <row r="867" spans="1:8" x14ac:dyDescent="0.3">
      <c r="A867" s="1">
        <v>0.64108796296296999</v>
      </c>
      <c r="B867" s="2" t="s">
        <v>34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2.9800000000000004</v>
      </c>
      <c r="H867" s="2" t="s">
        <v>12</v>
      </c>
    </row>
    <row r="868" spans="1:8" x14ac:dyDescent="0.3">
      <c r="A868" s="1">
        <v>0.6411458333333403</v>
      </c>
      <c r="B868" s="2" t="s">
        <v>34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</v>
      </c>
      <c r="H868" s="2" t="s">
        <v>12</v>
      </c>
    </row>
    <row r="869" spans="1:8" x14ac:dyDescent="0.3">
      <c r="A869" s="1">
        <v>0.64119212962963668</v>
      </c>
      <c r="B869" s="2" t="s">
        <v>34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</v>
      </c>
      <c r="H869" s="2" t="s">
        <v>12</v>
      </c>
    </row>
    <row r="870" spans="1:8" x14ac:dyDescent="0.3">
      <c r="A870" s="1">
        <v>0.64125000000000709</v>
      </c>
      <c r="B870" s="2" t="s">
        <v>34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3.08</v>
      </c>
      <c r="H870" s="2" t="s">
        <v>12</v>
      </c>
    </row>
    <row r="871" spans="1:8" x14ac:dyDescent="0.3">
      <c r="A871" s="1">
        <v>0.64129629629630336</v>
      </c>
      <c r="B871" s="2" t="s">
        <v>34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3.08</v>
      </c>
      <c r="H871" s="2" t="s">
        <v>12</v>
      </c>
    </row>
    <row r="872" spans="1:8" x14ac:dyDescent="0.3">
      <c r="A872" s="1">
        <v>0.64135416666667366</v>
      </c>
      <c r="B872" s="2" t="s">
        <v>34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</v>
      </c>
      <c r="H872" s="2" t="s">
        <v>12</v>
      </c>
    </row>
    <row r="873" spans="1:8" x14ac:dyDescent="0.3">
      <c r="A873" s="1">
        <v>0.64140046296297004</v>
      </c>
      <c r="B873" s="2" t="s">
        <v>34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3.11</v>
      </c>
      <c r="H873" s="2" t="s">
        <v>12</v>
      </c>
    </row>
    <row r="874" spans="1:8" x14ac:dyDescent="0.3">
      <c r="A874" s="1">
        <v>0.64145833333334046</v>
      </c>
      <c r="B874" s="2" t="s">
        <v>34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3.08</v>
      </c>
      <c r="H874" s="2" t="s">
        <v>12</v>
      </c>
    </row>
    <row r="875" spans="1:8" x14ac:dyDescent="0.3">
      <c r="A875" s="1">
        <v>0.64150462962963672</v>
      </c>
      <c r="B875" s="2" t="s">
        <v>34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3.08</v>
      </c>
      <c r="H875" s="2" t="s">
        <v>12</v>
      </c>
    </row>
    <row r="876" spans="1:8" x14ac:dyDescent="0.3">
      <c r="A876" s="1">
        <v>0.64156250000000703</v>
      </c>
      <c r="B876" s="2" t="s">
        <v>34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</v>
      </c>
      <c r="H876" s="2" t="s">
        <v>12</v>
      </c>
    </row>
    <row r="877" spans="1:8" x14ac:dyDescent="0.3">
      <c r="A877" s="1">
        <v>0.64160879629630341</v>
      </c>
      <c r="B877" s="2" t="s">
        <v>34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</v>
      </c>
      <c r="H877" s="2" t="s">
        <v>12</v>
      </c>
    </row>
    <row r="878" spans="1:8" x14ac:dyDescent="0.3">
      <c r="A878" s="1">
        <v>0.64166666666667382</v>
      </c>
      <c r="B878" s="2" t="s">
        <v>34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3.09</v>
      </c>
      <c r="H878" s="2" t="s">
        <v>12</v>
      </c>
    </row>
    <row r="879" spans="1:8" x14ac:dyDescent="0.3">
      <c r="A879" s="1">
        <v>0.64171296296297009</v>
      </c>
      <c r="B879" s="2" t="s">
        <v>34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3.09</v>
      </c>
      <c r="H879" s="2" t="s">
        <v>12</v>
      </c>
    </row>
    <row r="880" spans="1:8" x14ac:dyDescent="0.3">
      <c r="A880" s="1">
        <v>0.6417708333333404</v>
      </c>
      <c r="B880" s="2" t="s">
        <v>34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</v>
      </c>
      <c r="H880" s="2" t="s">
        <v>12</v>
      </c>
    </row>
    <row r="881" spans="1:8" x14ac:dyDescent="0.3">
      <c r="A881" s="1">
        <v>0.64181712962963677</v>
      </c>
      <c r="B881" s="2" t="s">
        <v>34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</v>
      </c>
      <c r="H881" s="2" t="s">
        <v>12</v>
      </c>
    </row>
    <row r="882" spans="1:8" x14ac:dyDescent="0.3">
      <c r="A882" s="1">
        <v>0.64187500000000719</v>
      </c>
      <c r="B882" s="2" t="s">
        <v>34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3.09</v>
      </c>
      <c r="H882" s="2" t="s">
        <v>12</v>
      </c>
    </row>
    <row r="883" spans="1:8" x14ac:dyDescent="0.3">
      <c r="A883" s="1">
        <v>0.64192129629630346</v>
      </c>
      <c r="B883" s="2" t="s">
        <v>34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3.08</v>
      </c>
      <c r="H883" s="2" t="s">
        <v>12</v>
      </c>
    </row>
    <row r="884" spans="1:8" x14ac:dyDescent="0.3">
      <c r="A884" s="1">
        <v>0.64197916666667376</v>
      </c>
      <c r="B884" s="2" t="s">
        <v>34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3.09</v>
      </c>
      <c r="H884" s="2" t="s">
        <v>12</v>
      </c>
    </row>
    <row r="885" spans="1:8" x14ac:dyDescent="0.3">
      <c r="A885" s="1">
        <v>0.64202546296297014</v>
      </c>
      <c r="B885" s="2" t="s">
        <v>34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3.08</v>
      </c>
      <c r="H885" s="2" t="s">
        <v>12</v>
      </c>
    </row>
    <row r="886" spans="1:8" x14ac:dyDescent="0.3">
      <c r="A886" s="1">
        <v>0.64208333333334056</v>
      </c>
      <c r="B886" s="2" t="s">
        <v>34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3.07</v>
      </c>
      <c r="H886" s="2" t="s">
        <v>12</v>
      </c>
    </row>
    <row r="887" spans="1:8" x14ac:dyDescent="0.3">
      <c r="A887" s="1">
        <v>0.64212962962963682</v>
      </c>
      <c r="B887" s="2" t="s">
        <v>34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3.07</v>
      </c>
      <c r="H887" s="2" t="s">
        <v>12</v>
      </c>
    </row>
    <row r="888" spans="1:8" x14ac:dyDescent="0.3">
      <c r="A888" s="1">
        <v>0.64218750000000713</v>
      </c>
      <c r="B888" s="2" t="s">
        <v>34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3.0700000000000003</v>
      </c>
      <c r="H888" s="2" t="s">
        <v>12</v>
      </c>
    </row>
    <row r="889" spans="1:8" x14ac:dyDescent="0.3">
      <c r="A889" s="1">
        <v>0.64223379629630351</v>
      </c>
      <c r="B889" s="2" t="s">
        <v>34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3.06</v>
      </c>
      <c r="H889" s="2" t="s">
        <v>12</v>
      </c>
    </row>
    <row r="890" spans="1:8" x14ac:dyDescent="0.3">
      <c r="A890" s="1">
        <v>0.64229166666667392</v>
      </c>
      <c r="B890" s="2" t="s">
        <v>34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3.06</v>
      </c>
      <c r="H890" s="2" t="s">
        <v>12</v>
      </c>
    </row>
    <row r="891" spans="1:8" x14ac:dyDescent="0.3">
      <c r="A891" s="1">
        <v>0.64233796296297019</v>
      </c>
      <c r="B891" s="2" t="s">
        <v>34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3.08</v>
      </c>
      <c r="H891" s="2" t="s">
        <v>12</v>
      </c>
    </row>
    <row r="892" spans="1:8" x14ac:dyDescent="0.3">
      <c r="A892" s="1">
        <v>0.64239583333334049</v>
      </c>
      <c r="B892" s="2" t="s">
        <v>34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3.06</v>
      </c>
      <c r="H892" s="2" t="s">
        <v>12</v>
      </c>
    </row>
    <row r="893" spans="1:8" x14ac:dyDescent="0.3">
      <c r="A893" s="1">
        <v>0.64244212962963687</v>
      </c>
      <c r="B893" s="2" t="s">
        <v>34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3.08</v>
      </c>
      <c r="H893" s="2" t="s">
        <v>12</v>
      </c>
    </row>
    <row r="894" spans="1:8" x14ac:dyDescent="0.3">
      <c r="A894" s="1">
        <v>0.64250000000000729</v>
      </c>
      <c r="B894" s="2" t="s">
        <v>34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3.07</v>
      </c>
      <c r="H894" s="2" t="s">
        <v>12</v>
      </c>
    </row>
    <row r="895" spans="1:8" x14ac:dyDescent="0.3">
      <c r="A895" s="1">
        <v>0.64254629629630355</v>
      </c>
      <c r="B895" s="2" t="s">
        <v>34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3.0500000000000003</v>
      </c>
      <c r="H895" s="2" t="s">
        <v>12</v>
      </c>
    </row>
    <row r="896" spans="1:8" x14ac:dyDescent="0.3">
      <c r="A896" s="1">
        <v>0.64260416666667386</v>
      </c>
      <c r="B896" s="2" t="s">
        <v>34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3.06</v>
      </c>
      <c r="H896" s="2" t="s">
        <v>12</v>
      </c>
    </row>
    <row r="897" spans="1:8" x14ac:dyDescent="0.3">
      <c r="A897" s="1">
        <v>0.64265046296297024</v>
      </c>
      <c r="B897" s="2" t="s">
        <v>34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3.0500000000000003</v>
      </c>
      <c r="H897" s="2" t="s">
        <v>12</v>
      </c>
    </row>
    <row r="898" spans="1:8" x14ac:dyDescent="0.3">
      <c r="A898" s="1">
        <v>0.64270833333334065</v>
      </c>
      <c r="B898" s="2" t="s">
        <v>34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3.0300000000000002</v>
      </c>
      <c r="H898" s="2" t="s">
        <v>12</v>
      </c>
    </row>
    <row r="899" spans="1:8" x14ac:dyDescent="0.3">
      <c r="A899" s="1">
        <v>0.64275462962963692</v>
      </c>
      <c r="B899" s="2" t="s">
        <v>34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3.0700000000000003</v>
      </c>
      <c r="H899" s="2" t="s">
        <v>12</v>
      </c>
    </row>
    <row r="900" spans="1:8" x14ac:dyDescent="0.3">
      <c r="A900" s="1">
        <v>0.64281250000000723</v>
      </c>
      <c r="B900" s="2" t="s">
        <v>34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3.06</v>
      </c>
      <c r="H900" s="2" t="s">
        <v>12</v>
      </c>
    </row>
    <row r="901" spans="1:8" x14ac:dyDescent="0.3">
      <c r="A901" s="1">
        <v>0.6428587962963036</v>
      </c>
      <c r="B901" s="2" t="s">
        <v>34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3.0500000000000003</v>
      </c>
      <c r="H901" s="2" t="s">
        <v>12</v>
      </c>
    </row>
    <row r="902" spans="1:8" x14ac:dyDescent="0.3">
      <c r="A902" s="1">
        <v>0.64291666666667402</v>
      </c>
      <c r="B902" s="2" t="s">
        <v>34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3.07</v>
      </c>
      <c r="H902" s="2" t="s">
        <v>12</v>
      </c>
    </row>
    <row r="903" spans="1:8" x14ac:dyDescent="0.3">
      <c r="A903" s="1">
        <v>0.64296296296297029</v>
      </c>
      <c r="B903" s="2" t="s">
        <v>34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3.06</v>
      </c>
      <c r="H903" s="2" t="s">
        <v>12</v>
      </c>
    </row>
    <row r="904" spans="1:8" x14ac:dyDescent="0.3">
      <c r="A904" s="1">
        <v>0.64302083333334059</v>
      </c>
      <c r="B904" s="2" t="s">
        <v>34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3.0500000000000003</v>
      </c>
      <c r="H904" s="2" t="s">
        <v>12</v>
      </c>
    </row>
    <row r="905" spans="1:8" x14ac:dyDescent="0.3">
      <c r="A905" s="1">
        <v>0.64306712962963697</v>
      </c>
      <c r="B905" s="2" t="s">
        <v>34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3.07</v>
      </c>
      <c r="H905" s="2" t="s">
        <v>12</v>
      </c>
    </row>
    <row r="906" spans="1:8" x14ac:dyDescent="0.3">
      <c r="A906" s="1">
        <v>0.64312500000000739</v>
      </c>
      <c r="B906" s="2" t="s">
        <v>34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3.0300000000000002</v>
      </c>
      <c r="H906" s="2" t="s">
        <v>12</v>
      </c>
    </row>
    <row r="907" spans="1:8" x14ac:dyDescent="0.3">
      <c r="A907" s="1">
        <v>0.64317129629630365</v>
      </c>
      <c r="B907" s="2" t="s">
        <v>34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3.0500000000000003</v>
      </c>
      <c r="H907" s="2" t="s">
        <v>12</v>
      </c>
    </row>
    <row r="908" spans="1:8" x14ac:dyDescent="0.3">
      <c r="A908" s="1">
        <v>0.64322916666667396</v>
      </c>
      <c r="B908" s="2" t="s">
        <v>34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3.0500000000000003</v>
      </c>
      <c r="H908" s="2" t="s">
        <v>12</v>
      </c>
    </row>
    <row r="909" spans="1:8" x14ac:dyDescent="0.3">
      <c r="A909" s="1">
        <v>0.64327546296297033</v>
      </c>
      <c r="B909" s="2" t="s">
        <v>34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3.0500000000000003</v>
      </c>
      <c r="H909" s="2" t="s">
        <v>12</v>
      </c>
    </row>
    <row r="910" spans="1:8" x14ac:dyDescent="0.3">
      <c r="A910" s="1">
        <v>0.64333333333334075</v>
      </c>
      <c r="B910" s="2" t="s">
        <v>34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3.06</v>
      </c>
      <c r="H910" s="2" t="s">
        <v>12</v>
      </c>
    </row>
    <row r="911" spans="1:8" x14ac:dyDescent="0.3">
      <c r="A911" s="1">
        <v>0.64337962962963702</v>
      </c>
      <c r="B911" s="2" t="s">
        <v>34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3.07</v>
      </c>
      <c r="H911" s="2" t="s">
        <v>12</v>
      </c>
    </row>
    <row r="912" spans="1:8" x14ac:dyDescent="0.3">
      <c r="A912" s="1">
        <v>0.64343750000000732</v>
      </c>
      <c r="B912" s="2" t="s">
        <v>34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3.06</v>
      </c>
      <c r="H912" s="2" t="s">
        <v>12</v>
      </c>
    </row>
    <row r="913" spans="1:8" x14ac:dyDescent="0.3">
      <c r="A913" s="1">
        <v>0.6434837962963037</v>
      </c>
      <c r="B913" s="2" t="s">
        <v>34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3.0500000000000003</v>
      </c>
      <c r="H913" s="2" t="s">
        <v>12</v>
      </c>
    </row>
    <row r="914" spans="1:8" x14ac:dyDescent="0.3">
      <c r="A914" s="1">
        <v>0.64354166666667412</v>
      </c>
      <c r="B914" s="2" t="s">
        <v>34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3.04</v>
      </c>
      <c r="H914" s="2" t="s">
        <v>12</v>
      </c>
    </row>
    <row r="915" spans="1:8" x14ac:dyDescent="0.3">
      <c r="A915" s="1">
        <v>0.64358796296297038</v>
      </c>
      <c r="B915" s="2" t="s">
        <v>34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3.0900000000000003</v>
      </c>
      <c r="H915" s="2" t="s">
        <v>12</v>
      </c>
    </row>
    <row r="916" spans="1:8" x14ac:dyDescent="0.3">
      <c r="A916" s="1">
        <v>0.64364583333334069</v>
      </c>
      <c r="B916" s="2" t="s">
        <v>34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3.04</v>
      </c>
      <c r="H916" s="2" t="s">
        <v>12</v>
      </c>
    </row>
    <row r="917" spans="1:8" x14ac:dyDescent="0.3">
      <c r="A917" s="1">
        <v>0.64369212962963707</v>
      </c>
      <c r="B917" s="2" t="s">
        <v>34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3.0300000000000002</v>
      </c>
      <c r="H917" s="2" t="s">
        <v>12</v>
      </c>
    </row>
    <row r="918" spans="1:8" x14ac:dyDescent="0.3">
      <c r="A918" s="1">
        <v>0.64375000000000748</v>
      </c>
      <c r="B918" s="2" t="s">
        <v>34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3.04</v>
      </c>
      <c r="H918" s="2" t="s">
        <v>12</v>
      </c>
    </row>
    <row r="919" spans="1:8" x14ac:dyDescent="0.3">
      <c r="A919" s="1">
        <v>0.64379629629630375</v>
      </c>
      <c r="B919" s="2" t="s">
        <v>34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3.0300000000000002</v>
      </c>
      <c r="H919" s="2" t="s">
        <v>12</v>
      </c>
    </row>
    <row r="920" spans="1:8" x14ac:dyDescent="0.3">
      <c r="A920" s="1">
        <v>0.64385416666667405</v>
      </c>
      <c r="B920" s="2" t="s">
        <v>34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3.05</v>
      </c>
      <c r="H920" s="2" t="s">
        <v>12</v>
      </c>
    </row>
    <row r="921" spans="1:8" x14ac:dyDescent="0.3">
      <c r="A921" s="1">
        <v>0.64390046296297043</v>
      </c>
      <c r="B921" s="2" t="s">
        <v>34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3.0300000000000002</v>
      </c>
      <c r="H921" s="2" t="s">
        <v>12</v>
      </c>
    </row>
    <row r="922" spans="1:8" x14ac:dyDescent="0.3">
      <c r="A922" s="1">
        <v>0.64395833333334085</v>
      </c>
      <c r="B922" s="2" t="s">
        <v>34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3.0300000000000002</v>
      </c>
      <c r="H922" s="2" t="s">
        <v>12</v>
      </c>
    </row>
    <row r="923" spans="1:8" x14ac:dyDescent="0.3">
      <c r="A923" s="1">
        <v>0.64400462962963712</v>
      </c>
      <c r="B923" s="2" t="s">
        <v>34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3.04</v>
      </c>
      <c r="H923" s="2" t="s">
        <v>12</v>
      </c>
    </row>
    <row r="924" spans="1:8" x14ac:dyDescent="0.3">
      <c r="A924" s="1">
        <v>0.64406250000000742</v>
      </c>
      <c r="B924" s="2" t="s">
        <v>34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3.04</v>
      </c>
      <c r="H924" s="2" t="s">
        <v>12</v>
      </c>
    </row>
    <row r="925" spans="1:8" x14ac:dyDescent="0.3">
      <c r="A925" s="1">
        <v>0.6441087962963038</v>
      </c>
      <c r="B925" s="2" t="s">
        <v>34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3.02</v>
      </c>
      <c r="H925" s="2" t="s">
        <v>12</v>
      </c>
    </row>
    <row r="926" spans="1:8" x14ac:dyDescent="0.3">
      <c r="A926" s="1">
        <v>0.64416666666667421</v>
      </c>
      <c r="B926" s="2" t="s">
        <v>34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3.04</v>
      </c>
      <c r="H926" s="2" t="s">
        <v>12</v>
      </c>
    </row>
    <row r="927" spans="1:8" x14ac:dyDescent="0.3">
      <c r="A927" s="1">
        <v>0.64421296296297048</v>
      </c>
      <c r="B927" s="2" t="s">
        <v>34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3.04</v>
      </c>
      <c r="H927" s="2" t="s">
        <v>12</v>
      </c>
    </row>
    <row r="928" spans="1:8" x14ac:dyDescent="0.3">
      <c r="A928" s="1">
        <v>0.64427083333334079</v>
      </c>
      <c r="B928" s="2" t="s">
        <v>34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3.0500000000000003</v>
      </c>
      <c r="H928" s="2" t="s">
        <v>12</v>
      </c>
    </row>
    <row r="929" spans="1:8" x14ac:dyDescent="0.3">
      <c r="A929" s="1">
        <v>0.64431712962963716</v>
      </c>
      <c r="B929" s="2" t="s">
        <v>34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3.07</v>
      </c>
      <c r="H929" s="2" t="s">
        <v>12</v>
      </c>
    </row>
    <row r="930" spans="1:8" x14ac:dyDescent="0.3">
      <c r="A930" s="1">
        <v>0.64437500000000758</v>
      </c>
      <c r="B930" s="2" t="s">
        <v>34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3.01</v>
      </c>
      <c r="H930" s="2" t="s">
        <v>12</v>
      </c>
    </row>
    <row r="931" spans="1:8" x14ac:dyDescent="0.3">
      <c r="A931" s="1">
        <v>0.64442129629630385</v>
      </c>
      <c r="B931" s="2" t="s">
        <v>34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3.0500000000000003</v>
      </c>
      <c r="H931" s="2" t="s">
        <v>12</v>
      </c>
    </row>
    <row r="932" spans="1:8" x14ac:dyDescent="0.3">
      <c r="A932" s="1">
        <v>0.64447916666667415</v>
      </c>
      <c r="B932" s="2" t="s">
        <v>34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2.9800000000000004</v>
      </c>
      <c r="H932" s="2" t="s">
        <v>12</v>
      </c>
    </row>
    <row r="933" spans="1:8" x14ac:dyDescent="0.3">
      <c r="A933" s="1">
        <v>0.64452546296297053</v>
      </c>
      <c r="B933" s="2" t="s">
        <v>34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3.04</v>
      </c>
      <c r="H933" s="2" t="s">
        <v>12</v>
      </c>
    </row>
    <row r="934" spans="1:8" x14ac:dyDescent="0.3">
      <c r="A934" s="1">
        <v>0.64458333333334095</v>
      </c>
      <c r="B934" s="2" t="s">
        <v>34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3.04</v>
      </c>
      <c r="H934" s="2" t="s">
        <v>12</v>
      </c>
    </row>
    <row r="935" spans="1:8" x14ac:dyDescent="0.3">
      <c r="A935" s="1">
        <v>0.64462962962963721</v>
      </c>
      <c r="B935" s="2" t="s">
        <v>34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3.0300000000000002</v>
      </c>
      <c r="H935" s="2" t="s">
        <v>12</v>
      </c>
    </row>
    <row r="936" spans="1:8" x14ac:dyDescent="0.3">
      <c r="A936" s="1">
        <v>0.64468750000000752</v>
      </c>
      <c r="B936" s="2" t="s">
        <v>34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3.04</v>
      </c>
      <c r="H936" s="2" t="s">
        <v>12</v>
      </c>
    </row>
    <row r="937" spans="1:8" x14ac:dyDescent="0.3">
      <c r="A937" s="1">
        <v>0.6447337962963039</v>
      </c>
      <c r="B937" s="2" t="s">
        <v>34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3.0500000000000003</v>
      </c>
      <c r="H937" s="2" t="s">
        <v>12</v>
      </c>
    </row>
    <row r="938" spans="1:8" x14ac:dyDescent="0.3">
      <c r="A938" s="1">
        <v>0.64479166666667431</v>
      </c>
      <c r="B938" s="2" t="s">
        <v>34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3.07</v>
      </c>
      <c r="H938" s="2" t="s">
        <v>12</v>
      </c>
    </row>
    <row r="939" spans="1:8" x14ac:dyDescent="0.3">
      <c r="A939" s="1">
        <v>0.64483796296297058</v>
      </c>
      <c r="B939" s="2" t="s">
        <v>34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3.02</v>
      </c>
      <c r="H939" s="2" t="s">
        <v>12</v>
      </c>
    </row>
    <row r="940" spans="1:8" x14ac:dyDescent="0.3">
      <c r="A940" s="1">
        <v>0.64489583333334088</v>
      </c>
      <c r="B940" s="2" t="s">
        <v>34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3.0500000000000003</v>
      </c>
      <c r="H940" s="2" t="s">
        <v>12</v>
      </c>
    </row>
    <row r="941" spans="1:8" x14ac:dyDescent="0.3">
      <c r="A941" s="1">
        <v>0.64494212962963726</v>
      </c>
      <c r="B941" s="2" t="s">
        <v>34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2.99</v>
      </c>
      <c r="H941" s="2" t="s">
        <v>12</v>
      </c>
    </row>
    <row r="942" spans="1:8" x14ac:dyDescent="0.3">
      <c r="A942" s="1">
        <v>0.64500000000000768</v>
      </c>
      <c r="B942" s="2" t="s">
        <v>34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3.0300000000000002</v>
      </c>
      <c r="H942" s="2" t="s">
        <v>12</v>
      </c>
    </row>
    <row r="943" spans="1:8" x14ac:dyDescent="0.3">
      <c r="A943" s="1">
        <v>0.64504629629630394</v>
      </c>
      <c r="B943" s="2" t="s">
        <v>34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3.02</v>
      </c>
      <c r="H943" s="2" t="s">
        <v>12</v>
      </c>
    </row>
    <row r="944" spans="1:8" x14ac:dyDescent="0.3">
      <c r="A944" s="1">
        <v>0.64510416666667425</v>
      </c>
      <c r="B944" s="2" t="s">
        <v>34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3.02</v>
      </c>
      <c r="H944" s="2" t="s">
        <v>12</v>
      </c>
    </row>
    <row r="945" spans="1:8" x14ac:dyDescent="0.3">
      <c r="A945" s="1">
        <v>0.64515046296297063</v>
      </c>
      <c r="B945" s="2" t="s">
        <v>34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3.0100000000000002</v>
      </c>
      <c r="H945" s="2" t="s">
        <v>12</v>
      </c>
    </row>
    <row r="946" spans="1:8" x14ac:dyDescent="0.3">
      <c r="A946" s="1">
        <v>0.64520833333334104</v>
      </c>
      <c r="B946" s="2" t="s">
        <v>34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3.0300000000000002</v>
      </c>
      <c r="H946" s="2" t="s">
        <v>12</v>
      </c>
    </row>
    <row r="947" spans="1:8" x14ac:dyDescent="0.3">
      <c r="A947" s="1">
        <v>0.64525462962963731</v>
      </c>
      <c r="B947" s="2" t="s">
        <v>34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3.03</v>
      </c>
      <c r="H947" s="2" t="s">
        <v>12</v>
      </c>
    </row>
    <row r="948" spans="1:8" x14ac:dyDescent="0.3">
      <c r="A948" s="1">
        <v>0.64531250000000762</v>
      </c>
      <c r="B948" s="2" t="s">
        <v>34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3.04</v>
      </c>
      <c r="H948" s="2" t="s">
        <v>12</v>
      </c>
    </row>
    <row r="949" spans="1:8" x14ac:dyDescent="0.3">
      <c r="A949" s="1">
        <v>0.64535879629630399</v>
      </c>
      <c r="B949" s="2" t="s">
        <v>34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3.0300000000000002</v>
      </c>
      <c r="H949" s="2" t="s">
        <v>12</v>
      </c>
    </row>
    <row r="950" spans="1:8" x14ac:dyDescent="0.3">
      <c r="A950" s="1">
        <v>0.64541666666667441</v>
      </c>
      <c r="B950" s="2" t="s">
        <v>34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3.0100000000000002</v>
      </c>
      <c r="H950" s="2" t="s">
        <v>12</v>
      </c>
    </row>
    <row r="951" spans="1:8" x14ac:dyDescent="0.3">
      <c r="A951" s="1">
        <v>0.64546296296297068</v>
      </c>
      <c r="B951" s="2" t="s">
        <v>34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3.0100000000000002</v>
      </c>
      <c r="H951" s="2" t="s">
        <v>12</v>
      </c>
    </row>
    <row r="952" spans="1:8" x14ac:dyDescent="0.3">
      <c r="A952" s="1">
        <v>0.64552083333334098</v>
      </c>
      <c r="B952" s="2" t="s">
        <v>34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3.0100000000000002</v>
      </c>
      <c r="H952" s="2" t="s">
        <v>12</v>
      </c>
    </row>
    <row r="953" spans="1:8" x14ac:dyDescent="0.3">
      <c r="A953" s="1">
        <v>0.64556712962963736</v>
      </c>
      <c r="B953" s="2" t="s">
        <v>34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</v>
      </c>
      <c r="H953" s="2" t="s">
        <v>12</v>
      </c>
    </row>
    <row r="954" spans="1:8" x14ac:dyDescent="0.3">
      <c r="A954" s="1">
        <v>0.64562500000000778</v>
      </c>
      <c r="B954" s="2" t="s">
        <v>34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3.02</v>
      </c>
      <c r="H954" s="2" t="s">
        <v>12</v>
      </c>
    </row>
    <row r="955" spans="1:8" x14ac:dyDescent="0.3">
      <c r="A955" s="1">
        <v>0.64567129629630404</v>
      </c>
      <c r="B955" s="2" t="s">
        <v>34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2.97</v>
      </c>
      <c r="H955" s="2" t="s">
        <v>12</v>
      </c>
    </row>
    <row r="956" spans="1:8" x14ac:dyDescent="0.3">
      <c r="A956" s="1">
        <v>0.64572916666667435</v>
      </c>
      <c r="B956" s="2" t="s">
        <v>34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3.01</v>
      </c>
      <c r="H956" s="2" t="s">
        <v>12</v>
      </c>
    </row>
    <row r="957" spans="1:8" x14ac:dyDescent="0.3">
      <c r="A957" s="1">
        <v>0.64577546296297073</v>
      </c>
      <c r="B957" s="2" t="s">
        <v>34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2.9800000000000004</v>
      </c>
      <c r="H957" s="2" t="s">
        <v>12</v>
      </c>
    </row>
    <row r="958" spans="1:8" x14ac:dyDescent="0.3">
      <c r="A958" s="1">
        <v>0.64583333333334114</v>
      </c>
      <c r="B958" s="2" t="s">
        <v>34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</v>
      </c>
      <c r="H958" s="2" t="s">
        <v>12</v>
      </c>
    </row>
    <row r="959" spans="1:8" x14ac:dyDescent="0.3">
      <c r="A959" s="1">
        <v>0.64587962962963741</v>
      </c>
      <c r="B959" s="2" t="s">
        <v>34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3.02</v>
      </c>
      <c r="H959" s="2" t="s">
        <v>12</v>
      </c>
    </row>
    <row r="960" spans="1:8" x14ac:dyDescent="0.3">
      <c r="A960" s="1">
        <v>0.64593750000000771</v>
      </c>
      <c r="B960" s="2" t="s">
        <v>34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2.79</v>
      </c>
      <c r="H960" s="2" t="s">
        <v>12</v>
      </c>
    </row>
    <row r="961" spans="1:8" x14ac:dyDescent="0.3">
      <c r="A961" s="1">
        <v>0.64598379629630409</v>
      </c>
      <c r="B961" s="2" t="s">
        <v>34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3.0100000000000002</v>
      </c>
      <c r="H961" s="2" t="s">
        <v>12</v>
      </c>
    </row>
    <row r="962" spans="1:8" x14ac:dyDescent="0.3">
      <c r="A962" s="1">
        <v>0.64604166666667451</v>
      </c>
      <c r="B962" s="2" t="s">
        <v>34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3.02</v>
      </c>
      <c r="H962" s="2" t="s">
        <v>12</v>
      </c>
    </row>
    <row r="963" spans="1:8" x14ac:dyDescent="0.3">
      <c r="A963" s="1">
        <v>0.64608796296297077</v>
      </c>
      <c r="B963" s="2" t="s">
        <v>34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2.79</v>
      </c>
      <c r="H963" s="2" t="s">
        <v>12</v>
      </c>
    </row>
    <row r="964" spans="1:8" x14ac:dyDescent="0.3">
      <c r="A964" s="1">
        <v>0.64614583333334108</v>
      </c>
      <c r="B964" s="2" t="s">
        <v>34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</v>
      </c>
      <c r="H964" s="2" t="s">
        <v>12</v>
      </c>
    </row>
    <row r="965" spans="1:8" x14ac:dyDescent="0.3">
      <c r="A965" s="1">
        <v>0.64619212962963746</v>
      </c>
      <c r="B965" s="2" t="s">
        <v>34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3.03</v>
      </c>
      <c r="H965" s="2" t="s">
        <v>12</v>
      </c>
    </row>
    <row r="966" spans="1:8" x14ac:dyDescent="0.3">
      <c r="A966" s="1">
        <v>0.64625000000000787</v>
      </c>
      <c r="B966" s="2" t="s">
        <v>34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3.02</v>
      </c>
      <c r="H966" s="2" t="s">
        <v>12</v>
      </c>
    </row>
    <row r="967" spans="1:8" x14ac:dyDescent="0.3">
      <c r="A967" s="1">
        <v>0.64629629629630414</v>
      </c>
      <c r="B967" s="2" t="s">
        <v>34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3.0100000000000002</v>
      </c>
      <c r="H967" s="2" t="s">
        <v>12</v>
      </c>
    </row>
    <row r="968" spans="1:8" x14ac:dyDescent="0.3">
      <c r="A968" s="1">
        <v>0.64635416666667445</v>
      </c>
      <c r="B968" s="2" t="s">
        <v>34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3.0100000000000002</v>
      </c>
      <c r="H968" s="2" t="s">
        <v>12</v>
      </c>
    </row>
    <row r="969" spans="1:8" x14ac:dyDescent="0.3">
      <c r="A969" s="1">
        <v>0.64640046296297082</v>
      </c>
      <c r="B969" s="2" t="s">
        <v>34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</v>
      </c>
      <c r="H969" s="2" t="s">
        <v>12</v>
      </c>
    </row>
    <row r="970" spans="1:8" x14ac:dyDescent="0.3">
      <c r="A970" s="1">
        <v>0.64645833333334124</v>
      </c>
      <c r="B970" s="2" t="s">
        <v>34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2.78</v>
      </c>
      <c r="H970" s="2" t="s">
        <v>12</v>
      </c>
    </row>
    <row r="971" spans="1:8" x14ac:dyDescent="0.3">
      <c r="A971" s="1">
        <v>0.64650462962963751</v>
      </c>
      <c r="B971" s="2" t="s">
        <v>34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3.03</v>
      </c>
      <c r="H971" s="2" t="s">
        <v>12</v>
      </c>
    </row>
    <row r="972" spans="1:8" x14ac:dyDescent="0.3">
      <c r="A972" s="1">
        <v>0.64656250000000781</v>
      </c>
      <c r="B972" s="2" t="s">
        <v>34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3.03</v>
      </c>
      <c r="H972" s="2" t="s">
        <v>12</v>
      </c>
    </row>
    <row r="973" spans="1:8" x14ac:dyDescent="0.3">
      <c r="A973" s="1">
        <v>0.64660879629630419</v>
      </c>
      <c r="B973" s="2" t="s">
        <v>34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3.78</v>
      </c>
      <c r="H973" s="2" t="s">
        <v>12</v>
      </c>
    </row>
    <row r="974" spans="1:8" x14ac:dyDescent="0.3">
      <c r="A974" s="1">
        <v>0.64666666666667461</v>
      </c>
      <c r="B974" s="2" t="s">
        <v>34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3.0100000000000002</v>
      </c>
      <c r="H974" s="2" t="s">
        <v>12</v>
      </c>
    </row>
    <row r="975" spans="1:8" x14ac:dyDescent="0.3">
      <c r="A975" s="1">
        <v>0.64671296296297087</v>
      </c>
      <c r="B975" s="2" t="s">
        <v>34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</v>
      </c>
      <c r="H975" s="2" t="s">
        <v>12</v>
      </c>
    </row>
    <row r="976" spans="1:8" x14ac:dyDescent="0.3">
      <c r="A976" s="3">
        <v>0.64677083333334129</v>
      </c>
      <c r="B976" s="4" t="s">
        <v>34</v>
      </c>
      <c r="C976" s="4" t="s">
        <v>13</v>
      </c>
      <c r="D976" s="4" t="s">
        <v>9</v>
      </c>
      <c r="E976" s="4" t="s">
        <v>10</v>
      </c>
      <c r="F976" s="4" t="s">
        <v>11</v>
      </c>
      <c r="G976" s="5">
        <v>2.8</v>
      </c>
      <c r="H976" s="4" t="s">
        <v>12</v>
      </c>
    </row>
    <row r="977" spans="1:8" x14ac:dyDescent="0.3">
      <c r="A977" s="1">
        <v>0.64681712962963755</v>
      </c>
      <c r="B977" s="2" t="s">
        <v>34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2.99</v>
      </c>
      <c r="H977" s="2" t="s">
        <v>12</v>
      </c>
    </row>
    <row r="978" spans="1:8" x14ac:dyDescent="0.3">
      <c r="A978" s="1">
        <v>0.64687500000000797</v>
      </c>
      <c r="B978" s="2" t="s">
        <v>34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2.85</v>
      </c>
      <c r="H978" s="2" t="s">
        <v>12</v>
      </c>
    </row>
    <row r="979" spans="1:8" x14ac:dyDescent="0.3">
      <c r="A979" s="1">
        <v>0.64692129629630424</v>
      </c>
      <c r="B979" s="2" t="s">
        <v>34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2.9800000000000004</v>
      </c>
      <c r="H979" s="2" t="s">
        <v>12</v>
      </c>
    </row>
    <row r="980" spans="1:8" x14ac:dyDescent="0.3">
      <c r="A980" s="1">
        <v>0.64697916666667465</v>
      </c>
      <c r="B980" s="2" t="s">
        <v>34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</v>
      </c>
      <c r="H980" s="2" t="s">
        <v>12</v>
      </c>
    </row>
    <row r="981" spans="1:8" x14ac:dyDescent="0.3">
      <c r="A981" s="1">
        <v>0.64702546296297092</v>
      </c>
      <c r="B981" s="2" t="s">
        <v>34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2.99</v>
      </c>
      <c r="H981" s="2" t="s">
        <v>12</v>
      </c>
    </row>
    <row r="982" spans="1:8" x14ac:dyDescent="0.3">
      <c r="A982" s="1">
        <v>0.64708333333334134</v>
      </c>
      <c r="B982" s="2" t="s">
        <v>34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2.9800000000000004</v>
      </c>
      <c r="H982" s="2" t="s">
        <v>12</v>
      </c>
    </row>
    <row r="983" spans="1:8" x14ac:dyDescent="0.3">
      <c r="A983" s="1">
        <v>0.6471296296296376</v>
      </c>
      <c r="B983" s="2" t="s">
        <v>34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</v>
      </c>
      <c r="H983" s="2" t="s">
        <v>12</v>
      </c>
    </row>
    <row r="984" spans="1:8" x14ac:dyDescent="0.3">
      <c r="A984" s="1">
        <v>0.64718750000000802</v>
      </c>
      <c r="B984" s="2" t="s">
        <v>34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2.99</v>
      </c>
      <c r="H984" s="2" t="s">
        <v>12</v>
      </c>
    </row>
    <row r="985" spans="1:8" x14ac:dyDescent="0.3">
      <c r="A985" s="1">
        <v>0.64723379629630429</v>
      </c>
      <c r="B985" s="2" t="s">
        <v>34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2.98</v>
      </c>
      <c r="H985" s="2" t="s">
        <v>12</v>
      </c>
    </row>
    <row r="986" spans="1:8" x14ac:dyDescent="0.3">
      <c r="A986" s="1">
        <v>0.6472916666666747</v>
      </c>
      <c r="B986" s="2" t="s">
        <v>34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2.98</v>
      </c>
      <c r="H986" s="2" t="s">
        <v>12</v>
      </c>
    </row>
    <row r="987" spans="1:8" x14ac:dyDescent="0.3">
      <c r="A987" s="1">
        <v>0.64733796296297097</v>
      </c>
      <c r="B987" s="2" t="s">
        <v>34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2.9400000000000004</v>
      </c>
      <c r="H987" s="2" t="s">
        <v>12</v>
      </c>
    </row>
    <row r="988" spans="1:8" x14ac:dyDescent="0.3">
      <c r="A988" s="1">
        <v>0.64739583333334139</v>
      </c>
      <c r="B988" s="2" t="s">
        <v>34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2.9600000000000004</v>
      </c>
      <c r="H988" s="2" t="s">
        <v>12</v>
      </c>
    </row>
    <row r="989" spans="1:8" x14ac:dyDescent="0.3">
      <c r="A989" s="1">
        <v>0.64744212962963765</v>
      </c>
      <c r="B989" s="2" t="s">
        <v>34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2.95</v>
      </c>
      <c r="H989" s="2" t="s">
        <v>12</v>
      </c>
    </row>
    <row r="990" spans="1:8" x14ac:dyDescent="0.3">
      <c r="A990" s="1">
        <v>0.64750000000000807</v>
      </c>
      <c r="B990" s="2" t="s">
        <v>34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2.9600000000000004</v>
      </c>
      <c r="H990" s="2" t="s">
        <v>12</v>
      </c>
    </row>
    <row r="991" spans="1:8" x14ac:dyDescent="0.3">
      <c r="A991" s="1">
        <v>0.64754629629630434</v>
      </c>
      <c r="B991" s="2" t="s">
        <v>34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2.95</v>
      </c>
      <c r="H991" s="2" t="s">
        <v>12</v>
      </c>
    </row>
    <row r="992" spans="1:8" x14ac:dyDescent="0.3">
      <c r="A992" s="1">
        <v>0.64760416666667475</v>
      </c>
      <c r="B992" s="2" t="s">
        <v>34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2.97</v>
      </c>
      <c r="H992" s="2" t="s">
        <v>12</v>
      </c>
    </row>
    <row r="993" spans="1:16383" x14ac:dyDescent="0.3">
      <c r="A993" s="1">
        <v>0.64765046296297102</v>
      </c>
      <c r="B993" s="2" t="s">
        <v>34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2.95</v>
      </c>
      <c r="H993" s="2" t="s">
        <v>12</v>
      </c>
    </row>
    <row r="994" spans="1:16383" x14ac:dyDescent="0.3">
      <c r="A994" s="1">
        <v>0.64770833333334144</v>
      </c>
      <c r="B994" s="2" t="s">
        <v>34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2.9400000000000004</v>
      </c>
      <c r="H994" s="2" t="s">
        <v>12</v>
      </c>
    </row>
    <row r="995" spans="1:16383" x14ac:dyDescent="0.3">
      <c r="A995" s="1">
        <v>0.6477546296296377</v>
      </c>
      <c r="B995" s="2" t="s">
        <v>34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2.99</v>
      </c>
      <c r="H995" s="2" t="s">
        <v>12</v>
      </c>
    </row>
    <row r="996" spans="1:16383" x14ac:dyDescent="0.3">
      <c r="A996" s="1">
        <v>0.64781250000000812</v>
      </c>
      <c r="B996" s="2" t="s">
        <v>34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2.95</v>
      </c>
      <c r="H996" s="2" t="s">
        <v>12</v>
      </c>
    </row>
    <row r="997" spans="1:16383" x14ac:dyDescent="0.3">
      <c r="A997" s="1">
        <v>0.64785879629630438</v>
      </c>
      <c r="B997" s="2" t="s">
        <v>34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2.9400000000000004</v>
      </c>
      <c r="H997" s="2" t="s">
        <v>12</v>
      </c>
    </row>
    <row r="998" spans="1:16383" x14ac:dyDescent="0.3">
      <c r="A998" s="1">
        <v>0.6479166666666748</v>
      </c>
      <c r="B998" s="2" t="s">
        <v>34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2.93</v>
      </c>
      <c r="H998" s="2" t="s">
        <v>12</v>
      </c>
    </row>
    <row r="999" spans="1:16383" x14ac:dyDescent="0.3">
      <c r="A999" s="1">
        <v>0.64796296296297107</v>
      </c>
      <c r="B999" s="2" t="s">
        <v>34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2.9200000000000004</v>
      </c>
      <c r="H999" s="2" t="s">
        <v>12</v>
      </c>
    </row>
    <row r="1000" spans="1:16383" x14ac:dyDescent="0.3">
      <c r="A1000" s="1">
        <v>0.64802083333334148</v>
      </c>
      <c r="B1000" s="2" t="s">
        <v>34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2.95</v>
      </c>
      <c r="H1000" s="2" t="s">
        <v>12</v>
      </c>
    </row>
    <row r="1001" spans="1:16383" x14ac:dyDescent="0.3">
      <c r="A1001" s="1">
        <v>0.64806712962963775</v>
      </c>
      <c r="B1001" s="2" t="s">
        <v>34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2.8</v>
      </c>
      <c r="H1001" s="2" t="s">
        <v>12</v>
      </c>
      <c r="I1001" s="1"/>
      <c r="J1001" s="2"/>
      <c r="K1001" s="2"/>
      <c r="L1001" s="2"/>
      <c r="M1001" s="2"/>
      <c r="O1001" s="2"/>
      <c r="P1001" s="1"/>
      <c r="Q1001" s="2"/>
      <c r="R1001" s="2"/>
      <c r="S1001" s="2"/>
      <c r="T1001" s="2"/>
      <c r="U1001" s="2"/>
      <c r="W1001" s="2"/>
      <c r="X1001" s="1"/>
      <c r="Y1001" s="2"/>
      <c r="Z1001" s="2"/>
      <c r="AA1001" s="2"/>
      <c r="AB1001" s="2"/>
      <c r="AC1001" s="2"/>
      <c r="AE1001" s="2"/>
      <c r="AF1001" s="1"/>
      <c r="AG1001" s="2"/>
      <c r="AH1001" s="2"/>
      <c r="AI1001" s="2"/>
      <c r="AJ1001" s="2"/>
      <c r="AK1001" s="2"/>
      <c r="AM1001" s="2"/>
      <c r="AN1001" s="1"/>
      <c r="AO1001" s="2"/>
      <c r="AP1001" s="2"/>
      <c r="AQ1001" s="2"/>
      <c r="AR1001" s="2"/>
      <c r="AS1001" s="2"/>
      <c r="AU1001" s="2"/>
      <c r="AV1001" s="1"/>
      <c r="AW1001" s="2"/>
      <c r="AX1001" s="2"/>
      <c r="AY1001" s="2"/>
      <c r="AZ1001" s="2"/>
      <c r="BA1001" s="2"/>
      <c r="BC1001" s="2"/>
      <c r="BD1001" s="1"/>
      <c r="BE1001" s="2"/>
      <c r="BF1001" s="2"/>
      <c r="BG1001" s="2"/>
      <c r="BH1001" s="2"/>
      <c r="BI1001" s="2"/>
      <c r="BK1001" s="2"/>
      <c r="BL1001" s="1"/>
      <c r="BM1001" s="2"/>
      <c r="BN1001" s="2"/>
      <c r="BO1001" s="2"/>
      <c r="BP1001" s="2"/>
      <c r="BQ1001" s="2"/>
      <c r="BS1001" s="2"/>
      <c r="BT1001" s="1"/>
      <c r="BU1001" s="2"/>
      <c r="BV1001" s="2"/>
      <c r="BW1001" s="2"/>
      <c r="BX1001" s="2"/>
      <c r="BY1001" s="2"/>
      <c r="CA1001" s="2"/>
      <c r="CB1001" s="1"/>
      <c r="CC1001" s="2"/>
      <c r="CD1001" s="2"/>
      <c r="CE1001" s="2"/>
      <c r="CF1001" s="2"/>
      <c r="CG1001" s="2"/>
      <c r="CI1001" s="2"/>
      <c r="CJ1001" s="1"/>
      <c r="CK1001" s="2"/>
      <c r="CL1001" s="2"/>
      <c r="CM1001" s="2"/>
      <c r="CN1001" s="2"/>
      <c r="CO1001" s="2"/>
      <c r="CQ1001" s="2"/>
      <c r="CR1001" s="1"/>
      <c r="CS1001" s="2"/>
      <c r="CT1001" s="2"/>
      <c r="CU1001" s="2"/>
      <c r="CV1001" s="2"/>
      <c r="CW1001" s="2"/>
      <c r="CY1001" s="2"/>
      <c r="CZ1001" s="1"/>
      <c r="DA1001" s="2"/>
      <c r="DB1001" s="2"/>
      <c r="DC1001" s="2"/>
      <c r="DD1001" s="2"/>
      <c r="DE1001" s="2"/>
      <c r="DG1001" s="2"/>
      <c r="DH1001" s="1"/>
      <c r="DI1001" s="2"/>
      <c r="DJ1001" s="2"/>
      <c r="DK1001" s="2"/>
      <c r="DL1001" s="2"/>
      <c r="DM1001" s="2"/>
      <c r="DO1001" s="2"/>
      <c r="DP1001" s="1"/>
      <c r="DQ1001" s="2"/>
      <c r="DR1001" s="2"/>
      <c r="DS1001" s="2"/>
      <c r="DT1001" s="2"/>
      <c r="DU1001" s="2"/>
      <c r="DW1001" s="2"/>
      <c r="DX1001" s="1"/>
      <c r="DY1001" s="2"/>
      <c r="DZ1001" s="2"/>
      <c r="EA1001" s="2"/>
      <c r="EB1001" s="2"/>
      <c r="EC1001" s="2"/>
      <c r="EE1001" s="2"/>
      <c r="EF1001" s="1"/>
      <c r="EG1001" s="2"/>
      <c r="EH1001" s="2"/>
      <c r="EI1001" s="2"/>
      <c r="EJ1001" s="2"/>
      <c r="EK1001" s="2"/>
      <c r="EM1001" s="2"/>
      <c r="EN1001" s="1"/>
      <c r="EO1001" s="2"/>
      <c r="EP1001" s="2"/>
      <c r="EQ1001" s="2"/>
      <c r="ER1001" s="2"/>
      <c r="ES1001" s="2"/>
      <c r="EU1001" s="2"/>
      <c r="EV1001" s="1"/>
      <c r="EW1001" s="2"/>
      <c r="EX1001" s="2"/>
      <c r="EY1001" s="2"/>
      <c r="EZ1001" s="2"/>
      <c r="FA1001" s="2"/>
      <c r="FC1001" s="2"/>
      <c r="FD1001" s="1"/>
      <c r="FE1001" s="2"/>
      <c r="FF1001" s="2"/>
      <c r="FG1001" s="2"/>
      <c r="FH1001" s="2"/>
      <c r="FI1001" s="2"/>
      <c r="FK1001" s="2"/>
      <c r="FL1001" s="1"/>
      <c r="FM1001" s="2"/>
      <c r="FN1001" s="2"/>
      <c r="FO1001" s="2"/>
      <c r="FP1001" s="2"/>
      <c r="FQ1001" s="2"/>
      <c r="FS1001" s="2"/>
      <c r="FT1001" s="1"/>
      <c r="FU1001" s="2"/>
      <c r="FV1001" s="2"/>
      <c r="FW1001" s="2"/>
      <c r="FX1001" s="2"/>
      <c r="FY1001" s="2"/>
      <c r="GA1001" s="2"/>
      <c r="GB1001" s="1"/>
      <c r="GC1001" s="2"/>
      <c r="GD1001" s="2"/>
      <c r="GE1001" s="2"/>
      <c r="GF1001" s="2"/>
      <c r="GG1001" s="2"/>
      <c r="GI1001" s="2"/>
      <c r="GJ1001" s="1"/>
      <c r="GK1001" s="2"/>
      <c r="GL1001" s="2"/>
      <c r="GM1001" s="2"/>
      <c r="GN1001" s="2"/>
      <c r="GO1001" s="2"/>
      <c r="GQ1001" s="2"/>
      <c r="GR1001" s="1"/>
      <c r="GS1001" s="2"/>
      <c r="GT1001" s="2"/>
      <c r="GU1001" s="2"/>
      <c r="GV1001" s="2"/>
      <c r="GW1001" s="2"/>
      <c r="GY1001" s="2"/>
      <c r="GZ1001" s="1"/>
      <c r="HA1001" s="2"/>
      <c r="HB1001" s="2"/>
      <c r="HC1001" s="2"/>
      <c r="HD1001" s="2"/>
      <c r="HE1001" s="2"/>
      <c r="HG1001" s="2"/>
      <c r="HH1001" s="1"/>
      <c r="HI1001" s="2"/>
      <c r="HJ1001" s="2"/>
      <c r="HK1001" s="2"/>
      <c r="HL1001" s="2"/>
      <c r="HM1001" s="2"/>
      <c r="HO1001" s="2"/>
      <c r="HP1001" s="1"/>
      <c r="HQ1001" s="2"/>
      <c r="HR1001" s="2"/>
      <c r="HS1001" s="2"/>
      <c r="HT1001" s="2"/>
      <c r="HU1001" s="2"/>
      <c r="HW1001" s="2"/>
      <c r="HX1001" s="1"/>
      <c r="HY1001" s="2"/>
      <c r="HZ1001" s="2"/>
      <c r="IA1001" s="2"/>
      <c r="IB1001" s="2"/>
      <c r="IC1001" s="2"/>
      <c r="IE1001" s="2"/>
      <c r="IF1001" s="1"/>
      <c r="IG1001" s="2"/>
      <c r="IH1001" s="2"/>
      <c r="II1001" s="2"/>
      <c r="IJ1001" s="2"/>
      <c r="IK1001" s="2"/>
      <c r="IM1001" s="2"/>
      <c r="IN1001" s="1"/>
      <c r="IO1001" s="2"/>
      <c r="IP1001" s="2"/>
      <c r="IQ1001" s="2"/>
      <c r="IR1001" s="2"/>
      <c r="IS1001" s="2"/>
      <c r="IU1001" s="2"/>
      <c r="IV1001" s="1"/>
      <c r="IW1001" s="2"/>
      <c r="IX1001" s="2"/>
      <c r="IY1001" s="2"/>
      <c r="IZ1001" s="2"/>
      <c r="JA1001" s="2"/>
      <c r="JC1001" s="2"/>
      <c r="JD1001" s="1"/>
      <c r="JE1001" s="2"/>
      <c r="JF1001" s="2"/>
      <c r="JG1001" s="2"/>
      <c r="JH1001" s="2"/>
      <c r="JI1001" s="2"/>
      <c r="JK1001" s="2"/>
      <c r="JL1001" s="1"/>
      <c r="JM1001" s="2"/>
      <c r="JN1001" s="2"/>
      <c r="JO1001" s="2"/>
      <c r="JP1001" s="2"/>
      <c r="JQ1001" s="2"/>
      <c r="JS1001" s="2"/>
      <c r="JT1001" s="1"/>
      <c r="JU1001" s="2"/>
      <c r="JV1001" s="2"/>
      <c r="JW1001" s="2"/>
      <c r="JX1001" s="2"/>
      <c r="JY1001" s="2"/>
      <c r="KA1001" s="2"/>
      <c r="KB1001" s="1"/>
      <c r="KC1001" s="2"/>
      <c r="KD1001" s="2"/>
      <c r="KE1001" s="2"/>
      <c r="KF1001" s="2"/>
      <c r="KG1001" s="2"/>
      <c r="KI1001" s="2"/>
      <c r="KJ1001" s="1"/>
      <c r="KK1001" s="2"/>
      <c r="KL1001" s="2"/>
      <c r="KM1001" s="2"/>
      <c r="KN1001" s="2"/>
      <c r="KO1001" s="2"/>
      <c r="KQ1001" s="2"/>
      <c r="KR1001" s="1"/>
      <c r="KS1001" s="2"/>
      <c r="KT1001" s="2"/>
      <c r="KU1001" s="2"/>
      <c r="KV1001" s="2"/>
      <c r="KW1001" s="2"/>
      <c r="KY1001" s="2"/>
      <c r="KZ1001" s="1"/>
      <c r="LA1001" s="2"/>
      <c r="LB1001" s="2"/>
      <c r="LC1001" s="2"/>
      <c r="LD1001" s="2"/>
      <c r="LE1001" s="2"/>
      <c r="LG1001" s="2"/>
      <c r="LH1001" s="1"/>
      <c r="LI1001" s="2"/>
      <c r="LJ1001" s="2"/>
      <c r="LK1001" s="2"/>
      <c r="LL1001" s="2"/>
      <c r="LM1001" s="2"/>
      <c r="LO1001" s="2"/>
      <c r="LP1001" s="1"/>
      <c r="LQ1001" s="2"/>
      <c r="LR1001" s="2"/>
      <c r="LS1001" s="2"/>
      <c r="LT1001" s="2"/>
      <c r="LU1001" s="2"/>
      <c r="LW1001" s="2"/>
      <c r="LX1001" s="1"/>
      <c r="LY1001" s="2"/>
      <c r="LZ1001" s="2"/>
      <c r="MA1001" s="2"/>
      <c r="MB1001" s="2"/>
      <c r="MC1001" s="2"/>
      <c r="ME1001" s="2"/>
      <c r="MF1001" s="1"/>
      <c r="MG1001" s="2"/>
      <c r="MH1001" s="2"/>
      <c r="MI1001" s="2"/>
      <c r="MJ1001" s="2"/>
      <c r="MK1001" s="2"/>
      <c r="MM1001" s="2"/>
      <c r="MN1001" s="1"/>
      <c r="MO1001" s="2"/>
      <c r="MP1001" s="2"/>
      <c r="MQ1001" s="2"/>
      <c r="MR1001" s="2"/>
      <c r="MS1001" s="2"/>
      <c r="MU1001" s="2"/>
      <c r="MV1001" s="1"/>
      <c r="MW1001" s="2"/>
      <c r="MX1001" s="2"/>
      <c r="MY1001" s="2"/>
      <c r="MZ1001" s="2"/>
      <c r="NA1001" s="2"/>
      <c r="NC1001" s="2"/>
      <c r="ND1001" s="1"/>
      <c r="NE1001" s="2"/>
      <c r="NF1001" s="2"/>
      <c r="NG1001" s="2"/>
      <c r="NH1001" s="2"/>
      <c r="NI1001" s="2"/>
      <c r="NK1001" s="2"/>
      <c r="NL1001" s="1"/>
      <c r="NM1001" s="2"/>
      <c r="NN1001" s="2"/>
      <c r="NO1001" s="2"/>
      <c r="NP1001" s="2"/>
      <c r="NQ1001" s="2"/>
      <c r="NS1001" s="2"/>
      <c r="NT1001" s="1"/>
      <c r="NU1001" s="2"/>
      <c r="NV1001" s="2"/>
      <c r="NW1001" s="2"/>
      <c r="NX1001" s="2"/>
      <c r="NY1001" s="2"/>
      <c r="OA1001" s="2"/>
      <c r="OB1001" s="1"/>
      <c r="OC1001" s="2"/>
      <c r="OD1001" s="2"/>
      <c r="OE1001" s="2"/>
      <c r="OF1001" s="2"/>
      <c r="OG1001" s="2"/>
      <c r="OI1001" s="2"/>
      <c r="OJ1001" s="1"/>
      <c r="OK1001" s="2"/>
      <c r="OL1001" s="2"/>
      <c r="OM1001" s="2"/>
      <c r="ON1001" s="2"/>
      <c r="OO1001" s="2"/>
      <c r="OQ1001" s="2"/>
      <c r="OR1001" s="1"/>
      <c r="OS1001" s="2"/>
      <c r="OT1001" s="2"/>
      <c r="OU1001" s="2"/>
      <c r="OV1001" s="2"/>
      <c r="OW1001" s="2"/>
      <c r="OY1001" s="2"/>
      <c r="OZ1001" s="1"/>
      <c r="PA1001" s="2"/>
      <c r="PB1001" s="2"/>
      <c r="PC1001" s="2"/>
      <c r="PD1001" s="2"/>
      <c r="PE1001" s="2"/>
      <c r="PG1001" s="2"/>
      <c r="PH1001" s="1"/>
      <c r="PI1001" s="2"/>
      <c r="PJ1001" s="2"/>
      <c r="PK1001" s="2"/>
      <c r="PL1001" s="2"/>
      <c r="PM1001" s="2"/>
      <c r="PO1001" s="2"/>
      <c r="PP1001" s="1"/>
      <c r="PQ1001" s="2"/>
      <c r="PR1001" s="2"/>
      <c r="PS1001" s="2"/>
      <c r="PT1001" s="2"/>
      <c r="PU1001" s="2"/>
      <c r="PW1001" s="2"/>
      <c r="PX1001" s="1"/>
      <c r="PY1001" s="2"/>
      <c r="PZ1001" s="2"/>
      <c r="QA1001" s="2"/>
      <c r="QB1001" s="2"/>
      <c r="QC1001" s="2"/>
      <c r="QE1001" s="2"/>
      <c r="QF1001" s="1"/>
      <c r="QG1001" s="2"/>
      <c r="QH1001" s="2"/>
      <c r="QI1001" s="2"/>
      <c r="QJ1001" s="2"/>
      <c r="QK1001" s="2"/>
      <c r="QM1001" s="2"/>
      <c r="QN1001" s="1"/>
      <c r="QO1001" s="2"/>
      <c r="QP1001" s="2"/>
      <c r="QQ1001" s="2"/>
      <c r="QR1001" s="2"/>
      <c r="QS1001" s="2"/>
      <c r="QU1001" s="2"/>
      <c r="QV1001" s="1"/>
      <c r="QW1001" s="2"/>
      <c r="QX1001" s="2"/>
      <c r="QY1001" s="2"/>
      <c r="QZ1001" s="2"/>
      <c r="RA1001" s="2"/>
      <c r="RC1001" s="2"/>
      <c r="RD1001" s="1"/>
      <c r="RE1001" s="2"/>
      <c r="RF1001" s="2"/>
      <c r="RG1001" s="2"/>
      <c r="RH1001" s="2"/>
      <c r="RI1001" s="2"/>
      <c r="RK1001" s="2"/>
      <c r="RL1001" s="1"/>
      <c r="RM1001" s="2"/>
      <c r="RN1001" s="2"/>
      <c r="RO1001" s="2"/>
      <c r="RP1001" s="2"/>
      <c r="RQ1001" s="2"/>
      <c r="RS1001" s="2"/>
      <c r="RT1001" s="1"/>
      <c r="RU1001" s="2"/>
      <c r="RV1001" s="2"/>
      <c r="RW1001" s="2"/>
      <c r="RX1001" s="2"/>
      <c r="RY1001" s="2"/>
      <c r="SA1001" s="2"/>
      <c r="SB1001" s="1"/>
      <c r="SC1001" s="2"/>
      <c r="SD1001" s="2"/>
      <c r="SE1001" s="2"/>
      <c r="SF1001" s="2"/>
      <c r="SG1001" s="2"/>
      <c r="SI1001" s="2"/>
      <c r="SJ1001" s="1"/>
      <c r="SK1001" s="2"/>
      <c r="SL1001" s="2"/>
      <c r="SM1001" s="2"/>
      <c r="SN1001" s="2"/>
      <c r="SO1001" s="2"/>
      <c r="SQ1001" s="2"/>
      <c r="SR1001" s="1"/>
      <c r="SS1001" s="2"/>
      <c r="ST1001" s="2"/>
      <c r="SU1001" s="2"/>
      <c r="SV1001" s="2"/>
      <c r="SW1001" s="2"/>
      <c r="SY1001" s="2"/>
      <c r="SZ1001" s="1"/>
      <c r="TA1001" s="2"/>
      <c r="TB1001" s="2"/>
      <c r="TC1001" s="2"/>
      <c r="TD1001" s="2"/>
      <c r="TE1001" s="2"/>
      <c r="TG1001" s="2"/>
      <c r="TH1001" s="1"/>
      <c r="TI1001" s="2"/>
      <c r="TJ1001" s="2"/>
      <c r="TK1001" s="2"/>
      <c r="TL1001" s="2"/>
      <c r="TM1001" s="2"/>
      <c r="TO1001" s="2"/>
      <c r="TP1001" s="1"/>
      <c r="TQ1001" s="2"/>
      <c r="TR1001" s="2"/>
      <c r="TS1001" s="2"/>
      <c r="TT1001" s="2"/>
      <c r="TU1001" s="2"/>
      <c r="TW1001" s="2"/>
      <c r="TX1001" s="1"/>
      <c r="TY1001" s="2"/>
      <c r="TZ1001" s="2"/>
      <c r="UA1001" s="2"/>
      <c r="UB1001" s="2"/>
      <c r="UC1001" s="2"/>
      <c r="UE1001" s="2"/>
      <c r="UF1001" s="1"/>
      <c r="UG1001" s="2"/>
      <c r="UH1001" s="2"/>
      <c r="UI1001" s="2"/>
      <c r="UJ1001" s="2"/>
      <c r="UK1001" s="2"/>
      <c r="UM1001" s="2"/>
      <c r="UN1001" s="1"/>
      <c r="UO1001" s="2"/>
      <c r="UP1001" s="2"/>
      <c r="UQ1001" s="2"/>
      <c r="UR1001" s="2"/>
      <c r="US1001" s="2"/>
      <c r="UU1001" s="2"/>
      <c r="UV1001" s="1"/>
      <c r="UW1001" s="2"/>
      <c r="UX1001" s="2"/>
      <c r="UY1001" s="2"/>
      <c r="UZ1001" s="2"/>
      <c r="VA1001" s="2"/>
      <c r="VC1001" s="2"/>
      <c r="VD1001" s="1"/>
      <c r="VE1001" s="2"/>
      <c r="VF1001" s="2"/>
      <c r="VG1001" s="2"/>
      <c r="VH1001" s="2"/>
      <c r="VI1001" s="2"/>
      <c r="VK1001" s="2"/>
      <c r="VL1001" s="1"/>
      <c r="VM1001" s="2"/>
      <c r="VN1001" s="2"/>
      <c r="VO1001" s="2"/>
      <c r="VP1001" s="2"/>
      <c r="VQ1001" s="2"/>
      <c r="VS1001" s="2"/>
      <c r="VT1001" s="1"/>
      <c r="VU1001" s="2"/>
      <c r="VV1001" s="2"/>
      <c r="VW1001" s="2"/>
      <c r="VX1001" s="2"/>
      <c r="VY1001" s="2"/>
      <c r="WA1001" s="2"/>
      <c r="WB1001" s="1"/>
      <c r="WC1001" s="2"/>
      <c r="WD1001" s="2"/>
      <c r="WE1001" s="2"/>
      <c r="WF1001" s="2"/>
      <c r="WG1001" s="2"/>
      <c r="WI1001" s="2"/>
      <c r="WJ1001" s="1"/>
      <c r="WK1001" s="2"/>
      <c r="WL1001" s="2"/>
      <c r="WM1001" s="2"/>
      <c r="WN1001" s="2"/>
      <c r="WO1001" s="2"/>
      <c r="WQ1001" s="2"/>
      <c r="WR1001" s="1"/>
      <c r="WS1001" s="2"/>
      <c r="WT1001" s="2"/>
      <c r="WU1001" s="2"/>
      <c r="WV1001" s="2"/>
      <c r="WW1001" s="2"/>
      <c r="WY1001" s="2"/>
      <c r="WZ1001" s="1"/>
      <c r="XA1001" s="2"/>
      <c r="XB1001" s="2"/>
      <c r="XC1001" s="2"/>
      <c r="XD1001" s="2"/>
      <c r="XE1001" s="2"/>
      <c r="XG1001" s="2"/>
      <c r="XH1001" s="1"/>
      <c r="XI1001" s="2"/>
      <c r="XJ1001" s="2"/>
      <c r="XK1001" s="2"/>
      <c r="XL1001" s="2"/>
      <c r="XM1001" s="2"/>
      <c r="XO1001" s="2"/>
      <c r="XP1001" s="1"/>
      <c r="XQ1001" s="2"/>
      <c r="XR1001" s="2"/>
      <c r="XS1001" s="2"/>
      <c r="XT1001" s="2"/>
      <c r="XU1001" s="2"/>
      <c r="XW1001" s="2"/>
      <c r="XX1001" s="1"/>
      <c r="XY1001" s="2"/>
      <c r="XZ1001" s="2"/>
      <c r="YA1001" s="2"/>
      <c r="YB1001" s="2"/>
      <c r="YC1001" s="2"/>
      <c r="YE1001" s="2"/>
      <c r="YF1001" s="1"/>
      <c r="YG1001" s="2"/>
      <c r="YH1001" s="2"/>
      <c r="YI1001" s="2"/>
      <c r="YJ1001" s="2"/>
      <c r="YK1001" s="2"/>
      <c r="YM1001" s="2"/>
      <c r="YN1001" s="1"/>
      <c r="YO1001" s="2"/>
      <c r="YP1001" s="2"/>
      <c r="YQ1001" s="2"/>
      <c r="YR1001" s="2"/>
      <c r="YS1001" s="2"/>
      <c r="YU1001" s="2"/>
      <c r="YV1001" s="1"/>
      <c r="YW1001" s="2"/>
      <c r="YX1001" s="2"/>
      <c r="YY1001" s="2"/>
      <c r="YZ1001" s="2"/>
      <c r="ZA1001" s="2"/>
      <c r="ZC1001" s="2"/>
      <c r="ZD1001" s="1"/>
      <c r="ZE1001" s="2"/>
      <c r="ZF1001" s="2"/>
      <c r="ZG1001" s="2"/>
      <c r="ZH1001" s="2"/>
      <c r="ZI1001" s="2"/>
      <c r="ZK1001" s="2"/>
      <c r="ZL1001" s="1"/>
      <c r="ZM1001" s="2"/>
      <c r="ZN1001" s="2"/>
      <c r="ZO1001" s="2"/>
      <c r="ZP1001" s="2"/>
      <c r="ZQ1001" s="2"/>
      <c r="ZS1001" s="2"/>
      <c r="ZT1001" s="1"/>
      <c r="ZU1001" s="2"/>
      <c r="ZV1001" s="2"/>
      <c r="ZW1001" s="2"/>
      <c r="ZX1001" s="2"/>
      <c r="ZY1001" s="2"/>
      <c r="AAA1001" s="2"/>
      <c r="AAB1001" s="1"/>
      <c r="AAC1001" s="2"/>
      <c r="AAD1001" s="2"/>
      <c r="AAE1001" s="2"/>
      <c r="AAF1001" s="2"/>
      <c r="AAG1001" s="2"/>
      <c r="AAI1001" s="2"/>
      <c r="AAJ1001" s="1"/>
      <c r="AAK1001" s="2"/>
      <c r="AAL1001" s="2"/>
      <c r="AAM1001" s="2"/>
      <c r="AAN1001" s="2"/>
      <c r="AAO1001" s="2"/>
      <c r="AAQ1001" s="2"/>
      <c r="AAR1001" s="1"/>
      <c r="AAS1001" s="2"/>
      <c r="AAT1001" s="2"/>
      <c r="AAU1001" s="2"/>
      <c r="AAV1001" s="2"/>
      <c r="AAW1001" s="2"/>
      <c r="AAY1001" s="2"/>
      <c r="AAZ1001" s="1"/>
      <c r="ABA1001" s="2"/>
      <c r="ABB1001" s="2"/>
      <c r="ABC1001" s="2"/>
      <c r="ABD1001" s="2"/>
      <c r="ABE1001" s="2"/>
      <c r="ABG1001" s="2"/>
      <c r="ABH1001" s="1"/>
      <c r="ABI1001" s="2"/>
      <c r="ABJ1001" s="2"/>
      <c r="ABK1001" s="2"/>
      <c r="ABL1001" s="2"/>
      <c r="ABM1001" s="2"/>
      <c r="ABO1001" s="2"/>
      <c r="ABP1001" s="1"/>
      <c r="ABQ1001" s="2"/>
      <c r="ABR1001" s="2"/>
      <c r="ABS1001" s="2"/>
      <c r="ABT1001" s="2"/>
      <c r="ABU1001" s="2"/>
      <c r="ABW1001" s="2"/>
      <c r="ABX1001" s="1"/>
      <c r="ABY1001" s="2"/>
      <c r="ABZ1001" s="2"/>
      <c r="ACA1001" s="2"/>
      <c r="ACB1001" s="2"/>
      <c r="ACC1001" s="2"/>
      <c r="ACE1001" s="2"/>
      <c r="ACF1001" s="1"/>
      <c r="ACG1001" s="2"/>
      <c r="ACH1001" s="2"/>
      <c r="ACI1001" s="2"/>
      <c r="ACJ1001" s="2"/>
      <c r="ACK1001" s="2"/>
      <c r="ACM1001" s="2"/>
      <c r="ACN1001" s="1"/>
      <c r="ACO1001" s="2"/>
      <c r="ACP1001" s="2"/>
      <c r="ACQ1001" s="2"/>
      <c r="ACR1001" s="2"/>
      <c r="ACS1001" s="2"/>
      <c r="ACU1001" s="2"/>
      <c r="ACV1001" s="1"/>
      <c r="ACW1001" s="2"/>
      <c r="ACX1001" s="2"/>
      <c r="ACY1001" s="2"/>
      <c r="ACZ1001" s="2"/>
      <c r="ADA1001" s="2"/>
      <c r="ADC1001" s="2"/>
      <c r="ADD1001" s="1"/>
      <c r="ADE1001" s="2"/>
      <c r="ADF1001" s="2"/>
      <c r="ADG1001" s="2"/>
      <c r="ADH1001" s="2"/>
      <c r="ADI1001" s="2"/>
      <c r="ADK1001" s="2"/>
      <c r="ADL1001" s="1"/>
      <c r="ADM1001" s="2"/>
      <c r="ADN1001" s="2"/>
      <c r="ADO1001" s="2"/>
      <c r="ADP1001" s="2"/>
      <c r="ADQ1001" s="2"/>
      <c r="ADS1001" s="2"/>
      <c r="ADT1001" s="1"/>
      <c r="ADU1001" s="2"/>
      <c r="ADV1001" s="2"/>
      <c r="ADW1001" s="2"/>
      <c r="ADX1001" s="2"/>
      <c r="ADY1001" s="2"/>
      <c r="AEA1001" s="2"/>
      <c r="AEB1001" s="1"/>
      <c r="AEC1001" s="2"/>
      <c r="AED1001" s="2"/>
      <c r="AEE1001" s="2"/>
      <c r="AEF1001" s="2"/>
      <c r="AEG1001" s="2"/>
      <c r="AEI1001" s="2"/>
      <c r="AEJ1001" s="1"/>
      <c r="AEK1001" s="2"/>
      <c r="AEL1001" s="2"/>
      <c r="AEM1001" s="2"/>
      <c r="AEN1001" s="2"/>
      <c r="AEO1001" s="2"/>
      <c r="AEQ1001" s="2"/>
      <c r="AER1001" s="1"/>
      <c r="AES1001" s="2"/>
      <c r="AET1001" s="2"/>
      <c r="AEU1001" s="2"/>
      <c r="AEV1001" s="2"/>
      <c r="AEW1001" s="2"/>
      <c r="AEY1001" s="2"/>
      <c r="AEZ1001" s="1"/>
      <c r="AFA1001" s="2"/>
      <c r="AFB1001" s="2"/>
      <c r="AFC1001" s="2"/>
      <c r="AFD1001" s="2"/>
      <c r="AFE1001" s="2"/>
      <c r="AFG1001" s="2"/>
      <c r="AFH1001" s="1"/>
      <c r="AFI1001" s="2"/>
      <c r="AFJ1001" s="2"/>
      <c r="AFK1001" s="2"/>
      <c r="AFL1001" s="2"/>
      <c r="AFM1001" s="2"/>
      <c r="AFO1001" s="2"/>
      <c r="AFP1001" s="1"/>
      <c r="AFQ1001" s="2"/>
      <c r="AFR1001" s="2"/>
      <c r="AFS1001" s="2"/>
      <c r="AFT1001" s="2"/>
      <c r="AFU1001" s="2"/>
      <c r="AFW1001" s="2"/>
      <c r="AFX1001" s="1"/>
      <c r="AFY1001" s="2"/>
      <c r="AFZ1001" s="2"/>
      <c r="AGA1001" s="2"/>
      <c r="AGB1001" s="2"/>
      <c r="AGC1001" s="2"/>
      <c r="AGE1001" s="2"/>
      <c r="AGF1001" s="1"/>
      <c r="AGG1001" s="2"/>
      <c r="AGH1001" s="2"/>
      <c r="AGI1001" s="2"/>
      <c r="AGJ1001" s="2"/>
      <c r="AGK1001" s="2"/>
      <c r="AGM1001" s="2"/>
      <c r="AGN1001" s="1"/>
      <c r="AGO1001" s="2"/>
      <c r="AGP1001" s="2"/>
      <c r="AGQ1001" s="2"/>
      <c r="AGR1001" s="2"/>
      <c r="AGS1001" s="2"/>
      <c r="AGU1001" s="2"/>
      <c r="AGV1001" s="1"/>
      <c r="AGW1001" s="2"/>
      <c r="AGX1001" s="2"/>
      <c r="AGY1001" s="2"/>
      <c r="AGZ1001" s="2"/>
      <c r="AHA1001" s="2"/>
      <c r="AHC1001" s="2"/>
      <c r="AHD1001" s="1"/>
      <c r="AHE1001" s="2"/>
      <c r="AHF1001" s="2"/>
      <c r="AHG1001" s="2"/>
      <c r="AHH1001" s="2"/>
      <c r="AHI1001" s="2"/>
      <c r="AHK1001" s="2"/>
      <c r="AHL1001" s="1"/>
      <c r="AHM1001" s="2"/>
      <c r="AHN1001" s="2"/>
      <c r="AHO1001" s="2"/>
      <c r="AHP1001" s="2"/>
      <c r="AHQ1001" s="2"/>
      <c r="AHS1001" s="2"/>
      <c r="AHT1001" s="1"/>
      <c r="AHU1001" s="2"/>
      <c r="AHV1001" s="2"/>
      <c r="AHW1001" s="2"/>
      <c r="AHX1001" s="2"/>
      <c r="AHY1001" s="2"/>
      <c r="AIA1001" s="2"/>
      <c r="AIB1001" s="1"/>
      <c r="AIC1001" s="2"/>
      <c r="AID1001" s="2"/>
      <c r="AIE1001" s="2"/>
      <c r="AIF1001" s="2"/>
      <c r="AIG1001" s="2"/>
      <c r="AII1001" s="2"/>
      <c r="AIJ1001" s="1"/>
      <c r="AIK1001" s="2"/>
      <c r="AIL1001" s="2"/>
      <c r="AIM1001" s="2"/>
      <c r="AIN1001" s="2"/>
      <c r="AIO1001" s="2"/>
      <c r="AIQ1001" s="2"/>
      <c r="AIR1001" s="1"/>
      <c r="AIS1001" s="2"/>
      <c r="AIT1001" s="2"/>
      <c r="AIU1001" s="2"/>
      <c r="AIV1001" s="2"/>
      <c r="AIW1001" s="2"/>
      <c r="AIY1001" s="2"/>
      <c r="AIZ1001" s="1"/>
      <c r="AJA1001" s="2"/>
      <c r="AJB1001" s="2"/>
      <c r="AJC1001" s="2"/>
      <c r="AJD1001" s="2"/>
      <c r="AJE1001" s="2"/>
      <c r="AJG1001" s="2"/>
      <c r="AJH1001" s="1"/>
      <c r="AJI1001" s="2"/>
      <c r="AJJ1001" s="2"/>
      <c r="AJK1001" s="2"/>
      <c r="AJL1001" s="2"/>
      <c r="AJM1001" s="2"/>
      <c r="AJO1001" s="2"/>
      <c r="AJP1001" s="1"/>
      <c r="AJQ1001" s="2"/>
      <c r="AJR1001" s="2"/>
      <c r="AJS1001" s="2"/>
      <c r="AJT1001" s="2"/>
      <c r="AJU1001" s="2"/>
      <c r="AJW1001" s="2"/>
      <c r="AJX1001" s="1"/>
      <c r="AJY1001" s="2"/>
      <c r="AJZ1001" s="2"/>
      <c r="AKA1001" s="2"/>
      <c r="AKB1001" s="2"/>
      <c r="AKC1001" s="2"/>
      <c r="AKE1001" s="2"/>
      <c r="AKF1001" s="1"/>
      <c r="AKG1001" s="2"/>
      <c r="AKH1001" s="2"/>
      <c r="AKI1001" s="2"/>
      <c r="AKJ1001" s="2"/>
      <c r="AKK1001" s="2"/>
      <c r="AKM1001" s="2"/>
      <c r="AKN1001" s="1"/>
      <c r="AKO1001" s="2"/>
      <c r="AKP1001" s="2"/>
      <c r="AKQ1001" s="2"/>
      <c r="AKR1001" s="2"/>
      <c r="AKS1001" s="2"/>
      <c r="AKU1001" s="2"/>
      <c r="AKV1001" s="1"/>
      <c r="AKW1001" s="2"/>
      <c r="AKX1001" s="2"/>
      <c r="AKY1001" s="2"/>
      <c r="AKZ1001" s="2"/>
      <c r="ALA1001" s="2"/>
      <c r="ALC1001" s="2"/>
      <c r="ALD1001" s="1"/>
      <c r="ALE1001" s="2"/>
      <c r="ALF1001" s="2"/>
      <c r="ALG1001" s="2"/>
      <c r="ALH1001" s="2"/>
      <c r="ALI1001" s="2"/>
      <c r="ALK1001" s="2"/>
      <c r="ALL1001" s="1"/>
      <c r="ALM1001" s="2"/>
      <c r="ALN1001" s="2"/>
      <c r="ALO1001" s="2"/>
      <c r="ALP1001" s="2"/>
      <c r="ALQ1001" s="2"/>
      <c r="ALS1001" s="2"/>
      <c r="ALT1001" s="1"/>
      <c r="ALU1001" s="2"/>
      <c r="ALV1001" s="2"/>
      <c r="ALW1001" s="2"/>
      <c r="ALX1001" s="2"/>
      <c r="ALY1001" s="2"/>
      <c r="AMA1001" s="2"/>
      <c r="AMB1001" s="1"/>
      <c r="AMC1001" s="2"/>
      <c r="AMD1001" s="2"/>
      <c r="AME1001" s="2"/>
      <c r="AMF1001" s="2"/>
      <c r="AMG1001" s="2"/>
      <c r="AMI1001" s="2"/>
      <c r="AMJ1001" s="1"/>
      <c r="AMK1001" s="2"/>
      <c r="AML1001" s="2"/>
      <c r="AMM1001" s="2"/>
      <c r="AMN1001" s="2"/>
      <c r="AMO1001" s="2"/>
      <c r="AMQ1001" s="2"/>
      <c r="AMR1001" s="1"/>
      <c r="AMS1001" s="2"/>
      <c r="AMT1001" s="2"/>
      <c r="AMU1001" s="2"/>
      <c r="AMV1001" s="2"/>
      <c r="AMW1001" s="2"/>
      <c r="AMY1001" s="2"/>
      <c r="AMZ1001" s="1"/>
      <c r="ANA1001" s="2"/>
      <c r="ANB1001" s="2"/>
      <c r="ANC1001" s="2"/>
      <c r="AND1001" s="2"/>
      <c r="ANE1001" s="2"/>
      <c r="ANG1001" s="2"/>
      <c r="ANH1001" s="1"/>
      <c r="ANI1001" s="2"/>
      <c r="ANJ1001" s="2"/>
      <c r="ANK1001" s="2"/>
      <c r="ANL1001" s="2"/>
      <c r="ANM1001" s="2"/>
      <c r="ANO1001" s="2"/>
      <c r="ANP1001" s="1"/>
      <c r="ANQ1001" s="2"/>
      <c r="ANR1001" s="2"/>
      <c r="ANS1001" s="2"/>
      <c r="ANT1001" s="2"/>
      <c r="ANU1001" s="2"/>
      <c r="ANW1001" s="2"/>
      <c r="ANX1001" s="1"/>
      <c r="ANY1001" s="2"/>
      <c r="ANZ1001" s="2"/>
      <c r="AOA1001" s="2"/>
      <c r="AOB1001" s="2"/>
      <c r="AOC1001" s="2"/>
      <c r="AOE1001" s="2"/>
      <c r="AOF1001" s="1"/>
      <c r="AOG1001" s="2"/>
      <c r="AOH1001" s="2"/>
      <c r="AOI1001" s="2"/>
      <c r="AOJ1001" s="2"/>
      <c r="AOK1001" s="2"/>
      <c r="AOM1001" s="2"/>
      <c r="AON1001" s="1"/>
      <c r="AOO1001" s="2"/>
      <c r="AOP1001" s="2"/>
      <c r="AOQ1001" s="2"/>
      <c r="AOR1001" s="2"/>
      <c r="AOS1001" s="2"/>
      <c r="AOU1001" s="2"/>
      <c r="AOV1001" s="1"/>
      <c r="AOW1001" s="2"/>
      <c r="AOX1001" s="2"/>
      <c r="AOY1001" s="2"/>
      <c r="AOZ1001" s="2"/>
      <c r="APA1001" s="2"/>
      <c r="APC1001" s="2"/>
      <c r="APD1001" s="1"/>
      <c r="APE1001" s="2"/>
      <c r="APF1001" s="2"/>
      <c r="APG1001" s="2"/>
      <c r="APH1001" s="2"/>
      <c r="API1001" s="2"/>
      <c r="APK1001" s="2"/>
      <c r="APL1001" s="1"/>
      <c r="APM1001" s="2"/>
      <c r="APN1001" s="2"/>
      <c r="APO1001" s="2"/>
      <c r="APP1001" s="2"/>
      <c r="APQ1001" s="2"/>
      <c r="APS1001" s="2"/>
      <c r="APT1001" s="1"/>
      <c r="APU1001" s="2"/>
      <c r="APV1001" s="2"/>
      <c r="APW1001" s="2"/>
      <c r="APX1001" s="2"/>
      <c r="APY1001" s="2"/>
      <c r="AQA1001" s="2"/>
      <c r="AQB1001" s="1"/>
      <c r="AQC1001" s="2"/>
      <c r="AQD1001" s="2"/>
      <c r="AQE1001" s="2"/>
      <c r="AQF1001" s="2"/>
      <c r="AQG1001" s="2"/>
      <c r="AQI1001" s="2"/>
      <c r="AQJ1001" s="1"/>
      <c r="AQK1001" s="2"/>
      <c r="AQL1001" s="2"/>
      <c r="AQM1001" s="2"/>
      <c r="AQN1001" s="2"/>
      <c r="AQO1001" s="2"/>
      <c r="AQQ1001" s="2"/>
      <c r="AQR1001" s="1"/>
      <c r="AQS1001" s="2"/>
      <c r="AQT1001" s="2"/>
      <c r="AQU1001" s="2"/>
      <c r="AQV1001" s="2"/>
      <c r="AQW1001" s="2"/>
      <c r="AQY1001" s="2"/>
      <c r="AQZ1001" s="1"/>
      <c r="ARA1001" s="2"/>
      <c r="ARB1001" s="2"/>
      <c r="ARC1001" s="2"/>
      <c r="ARD1001" s="2"/>
      <c r="ARE1001" s="2"/>
      <c r="ARG1001" s="2"/>
      <c r="ARH1001" s="1"/>
      <c r="ARI1001" s="2"/>
      <c r="ARJ1001" s="2"/>
      <c r="ARK1001" s="2"/>
      <c r="ARL1001" s="2"/>
      <c r="ARM1001" s="2"/>
      <c r="ARO1001" s="2"/>
      <c r="ARP1001" s="1"/>
      <c r="ARQ1001" s="2"/>
      <c r="ARR1001" s="2"/>
      <c r="ARS1001" s="2"/>
      <c r="ART1001" s="2"/>
      <c r="ARU1001" s="2"/>
      <c r="ARW1001" s="2"/>
      <c r="ARX1001" s="1"/>
      <c r="ARY1001" s="2"/>
      <c r="ARZ1001" s="2"/>
      <c r="ASA1001" s="2"/>
      <c r="ASB1001" s="2"/>
      <c r="ASC1001" s="2"/>
      <c r="ASE1001" s="2"/>
      <c r="ASF1001" s="1"/>
      <c r="ASG1001" s="2"/>
      <c r="ASH1001" s="2"/>
      <c r="ASI1001" s="2"/>
      <c r="ASJ1001" s="2"/>
      <c r="ASK1001" s="2"/>
      <c r="ASM1001" s="2"/>
      <c r="ASN1001" s="1"/>
      <c r="ASO1001" s="2"/>
      <c r="ASP1001" s="2"/>
      <c r="ASQ1001" s="2"/>
      <c r="ASR1001" s="2"/>
      <c r="ASS1001" s="2"/>
      <c r="ASU1001" s="2"/>
      <c r="ASV1001" s="1"/>
      <c r="ASW1001" s="2"/>
      <c r="ASX1001" s="2"/>
      <c r="ASY1001" s="2"/>
      <c r="ASZ1001" s="2"/>
      <c r="ATA1001" s="2"/>
      <c r="ATC1001" s="2"/>
      <c r="ATD1001" s="1"/>
      <c r="ATE1001" s="2"/>
      <c r="ATF1001" s="2"/>
      <c r="ATG1001" s="2"/>
      <c r="ATH1001" s="2"/>
      <c r="ATI1001" s="2"/>
      <c r="ATK1001" s="2"/>
      <c r="ATL1001" s="1"/>
      <c r="ATM1001" s="2"/>
      <c r="ATN1001" s="2"/>
      <c r="ATO1001" s="2"/>
      <c r="ATP1001" s="2"/>
      <c r="ATQ1001" s="2"/>
      <c r="ATS1001" s="2"/>
      <c r="ATT1001" s="1"/>
      <c r="ATU1001" s="2"/>
      <c r="ATV1001" s="2"/>
      <c r="ATW1001" s="2"/>
      <c r="ATX1001" s="2"/>
      <c r="ATY1001" s="2"/>
      <c r="AUA1001" s="2"/>
      <c r="AUB1001" s="1"/>
      <c r="AUC1001" s="2"/>
      <c r="AUD1001" s="2"/>
      <c r="AUE1001" s="2"/>
      <c r="AUF1001" s="2"/>
      <c r="AUG1001" s="2"/>
      <c r="AUI1001" s="2"/>
      <c r="AUJ1001" s="1"/>
      <c r="AUK1001" s="2"/>
      <c r="AUL1001" s="2"/>
      <c r="AUM1001" s="2"/>
      <c r="AUN1001" s="2"/>
      <c r="AUO1001" s="2"/>
      <c r="AUQ1001" s="2"/>
      <c r="AUR1001" s="1"/>
      <c r="AUS1001" s="2"/>
      <c r="AUT1001" s="2"/>
      <c r="AUU1001" s="2"/>
      <c r="AUV1001" s="2"/>
      <c r="AUW1001" s="2"/>
      <c r="AUY1001" s="2"/>
      <c r="AUZ1001" s="1"/>
      <c r="AVA1001" s="2"/>
      <c r="AVB1001" s="2"/>
      <c r="AVC1001" s="2"/>
      <c r="AVD1001" s="2"/>
      <c r="AVE1001" s="2"/>
      <c r="AVG1001" s="2"/>
      <c r="AVH1001" s="1"/>
      <c r="AVI1001" s="2"/>
      <c r="AVJ1001" s="2"/>
      <c r="AVK1001" s="2"/>
      <c r="AVL1001" s="2"/>
      <c r="AVM1001" s="2"/>
      <c r="AVO1001" s="2"/>
      <c r="AVP1001" s="1"/>
      <c r="AVQ1001" s="2"/>
      <c r="AVR1001" s="2"/>
      <c r="AVS1001" s="2"/>
      <c r="AVT1001" s="2"/>
      <c r="AVU1001" s="2"/>
      <c r="AVW1001" s="2"/>
      <c r="AVX1001" s="1"/>
      <c r="AVY1001" s="2"/>
      <c r="AVZ1001" s="2"/>
      <c r="AWA1001" s="2"/>
      <c r="AWB1001" s="2"/>
      <c r="AWC1001" s="2"/>
      <c r="AWE1001" s="2"/>
      <c r="AWF1001" s="1"/>
      <c r="AWG1001" s="2"/>
      <c r="AWH1001" s="2"/>
      <c r="AWI1001" s="2"/>
      <c r="AWJ1001" s="2"/>
      <c r="AWK1001" s="2"/>
      <c r="AWM1001" s="2"/>
      <c r="AWN1001" s="1"/>
      <c r="AWO1001" s="2"/>
      <c r="AWP1001" s="2"/>
      <c r="AWQ1001" s="2"/>
      <c r="AWR1001" s="2"/>
      <c r="AWS1001" s="2"/>
      <c r="AWU1001" s="2"/>
      <c r="AWV1001" s="1"/>
      <c r="AWW1001" s="2"/>
      <c r="AWX1001" s="2"/>
      <c r="AWY1001" s="2"/>
      <c r="AWZ1001" s="2"/>
      <c r="AXA1001" s="2"/>
      <c r="AXC1001" s="2"/>
      <c r="AXD1001" s="1"/>
      <c r="AXE1001" s="2"/>
      <c r="AXF1001" s="2"/>
      <c r="AXG1001" s="2"/>
      <c r="AXH1001" s="2"/>
      <c r="AXI1001" s="2"/>
      <c r="AXK1001" s="2"/>
      <c r="AXL1001" s="1"/>
      <c r="AXM1001" s="2"/>
      <c r="AXN1001" s="2"/>
      <c r="AXO1001" s="2"/>
      <c r="AXP1001" s="2"/>
      <c r="AXQ1001" s="2"/>
      <c r="AXS1001" s="2"/>
      <c r="AXT1001" s="1"/>
      <c r="AXU1001" s="2"/>
      <c r="AXV1001" s="2"/>
      <c r="AXW1001" s="2"/>
      <c r="AXX1001" s="2"/>
      <c r="AXY1001" s="2"/>
      <c r="AYA1001" s="2"/>
      <c r="AYB1001" s="1"/>
      <c r="AYC1001" s="2"/>
      <c r="AYD1001" s="2"/>
      <c r="AYE1001" s="2"/>
      <c r="AYF1001" s="2"/>
      <c r="AYG1001" s="2"/>
      <c r="AYI1001" s="2"/>
      <c r="AYJ1001" s="1"/>
      <c r="AYK1001" s="2"/>
      <c r="AYL1001" s="2"/>
      <c r="AYM1001" s="2"/>
      <c r="AYN1001" s="2"/>
      <c r="AYO1001" s="2"/>
      <c r="AYQ1001" s="2"/>
      <c r="AYR1001" s="1"/>
      <c r="AYS1001" s="2"/>
      <c r="AYT1001" s="2"/>
      <c r="AYU1001" s="2"/>
      <c r="AYV1001" s="2"/>
      <c r="AYW1001" s="2"/>
      <c r="AYY1001" s="2"/>
      <c r="AYZ1001" s="1"/>
      <c r="AZA1001" s="2"/>
      <c r="AZB1001" s="2"/>
      <c r="AZC1001" s="2"/>
      <c r="AZD1001" s="2"/>
      <c r="AZE1001" s="2"/>
      <c r="AZG1001" s="2"/>
      <c r="AZH1001" s="1"/>
      <c r="AZI1001" s="2"/>
      <c r="AZJ1001" s="2"/>
      <c r="AZK1001" s="2"/>
      <c r="AZL1001" s="2"/>
      <c r="AZM1001" s="2"/>
      <c r="AZO1001" s="2"/>
      <c r="AZP1001" s="1"/>
      <c r="AZQ1001" s="2"/>
      <c r="AZR1001" s="2"/>
      <c r="AZS1001" s="2"/>
      <c r="AZT1001" s="2"/>
      <c r="AZU1001" s="2"/>
      <c r="AZW1001" s="2"/>
      <c r="AZX1001" s="1"/>
      <c r="AZY1001" s="2"/>
      <c r="AZZ1001" s="2"/>
      <c r="BAA1001" s="2"/>
      <c r="BAB1001" s="2"/>
      <c r="BAC1001" s="2"/>
      <c r="BAE1001" s="2"/>
      <c r="BAF1001" s="1"/>
      <c r="BAG1001" s="2"/>
      <c r="BAH1001" s="2"/>
      <c r="BAI1001" s="2"/>
      <c r="BAJ1001" s="2"/>
      <c r="BAK1001" s="2"/>
      <c r="BAM1001" s="2"/>
      <c r="BAN1001" s="1"/>
      <c r="BAO1001" s="2"/>
      <c r="BAP1001" s="2"/>
      <c r="BAQ1001" s="2"/>
      <c r="BAR1001" s="2"/>
      <c r="BAS1001" s="2"/>
      <c r="BAU1001" s="2"/>
      <c r="BAV1001" s="1"/>
      <c r="BAW1001" s="2"/>
      <c r="BAX1001" s="2"/>
      <c r="BAY1001" s="2"/>
      <c r="BAZ1001" s="2"/>
      <c r="BBA1001" s="2"/>
      <c r="BBC1001" s="2"/>
      <c r="BBD1001" s="1"/>
      <c r="BBE1001" s="2"/>
      <c r="BBF1001" s="2"/>
      <c r="BBG1001" s="2"/>
      <c r="BBH1001" s="2"/>
      <c r="BBI1001" s="2"/>
      <c r="BBK1001" s="2"/>
      <c r="BBL1001" s="1"/>
      <c r="BBM1001" s="2"/>
      <c r="BBN1001" s="2"/>
      <c r="BBO1001" s="2"/>
      <c r="BBP1001" s="2"/>
      <c r="BBQ1001" s="2"/>
      <c r="BBS1001" s="2"/>
      <c r="BBT1001" s="1"/>
      <c r="BBU1001" s="2"/>
      <c r="BBV1001" s="2"/>
      <c r="BBW1001" s="2"/>
      <c r="BBX1001" s="2"/>
      <c r="BBY1001" s="2"/>
      <c r="BCA1001" s="2"/>
      <c r="BCB1001" s="1"/>
      <c r="BCC1001" s="2"/>
      <c r="BCD1001" s="2"/>
      <c r="BCE1001" s="2"/>
      <c r="BCF1001" s="2"/>
      <c r="BCG1001" s="2"/>
      <c r="BCI1001" s="2"/>
      <c r="BCJ1001" s="1"/>
      <c r="BCK1001" s="2"/>
      <c r="BCL1001" s="2"/>
      <c r="BCM1001" s="2"/>
      <c r="BCN1001" s="2"/>
      <c r="BCO1001" s="2"/>
      <c r="BCQ1001" s="2"/>
      <c r="BCR1001" s="1"/>
      <c r="BCS1001" s="2"/>
      <c r="BCT1001" s="2"/>
      <c r="BCU1001" s="2"/>
      <c r="BCV1001" s="2"/>
      <c r="BCW1001" s="2"/>
      <c r="BCY1001" s="2"/>
      <c r="BCZ1001" s="1"/>
      <c r="BDA1001" s="2"/>
      <c r="BDB1001" s="2"/>
      <c r="BDC1001" s="2"/>
      <c r="BDD1001" s="2"/>
      <c r="BDE1001" s="2"/>
      <c r="BDG1001" s="2"/>
      <c r="BDH1001" s="1"/>
      <c r="BDI1001" s="2"/>
      <c r="BDJ1001" s="2"/>
      <c r="BDK1001" s="2"/>
      <c r="BDL1001" s="2"/>
      <c r="BDM1001" s="2"/>
      <c r="BDO1001" s="2"/>
      <c r="BDP1001" s="1"/>
      <c r="BDQ1001" s="2"/>
      <c r="BDR1001" s="2"/>
      <c r="BDS1001" s="2"/>
      <c r="BDT1001" s="2"/>
      <c r="BDU1001" s="2"/>
      <c r="BDW1001" s="2"/>
      <c r="BDX1001" s="1"/>
      <c r="BDY1001" s="2"/>
      <c r="BDZ1001" s="2"/>
      <c r="BEA1001" s="2"/>
      <c r="BEB1001" s="2"/>
      <c r="BEC1001" s="2"/>
      <c r="BEE1001" s="2"/>
      <c r="BEF1001" s="1"/>
      <c r="BEG1001" s="2"/>
      <c r="BEH1001" s="2"/>
      <c r="BEI1001" s="2"/>
      <c r="BEJ1001" s="2"/>
      <c r="BEK1001" s="2"/>
      <c r="BEM1001" s="2"/>
      <c r="BEN1001" s="1"/>
      <c r="BEO1001" s="2"/>
      <c r="BEP1001" s="2"/>
      <c r="BEQ1001" s="2"/>
      <c r="BER1001" s="2"/>
      <c r="BES1001" s="2"/>
      <c r="BEU1001" s="2"/>
      <c r="BEV1001" s="1"/>
      <c r="BEW1001" s="2"/>
      <c r="BEX1001" s="2"/>
      <c r="BEY1001" s="2"/>
      <c r="BEZ1001" s="2"/>
      <c r="BFA1001" s="2"/>
      <c r="BFC1001" s="2"/>
      <c r="BFD1001" s="1"/>
      <c r="BFE1001" s="2"/>
      <c r="BFF1001" s="2"/>
      <c r="BFG1001" s="2"/>
      <c r="BFH1001" s="2"/>
      <c r="BFI1001" s="2"/>
      <c r="BFK1001" s="2"/>
      <c r="BFL1001" s="1"/>
      <c r="BFM1001" s="2"/>
      <c r="BFN1001" s="2"/>
      <c r="BFO1001" s="2"/>
      <c r="BFP1001" s="2"/>
      <c r="BFQ1001" s="2"/>
      <c r="BFS1001" s="2"/>
      <c r="BFT1001" s="1"/>
      <c r="BFU1001" s="2"/>
      <c r="BFV1001" s="2"/>
      <c r="BFW1001" s="2"/>
      <c r="BFX1001" s="2"/>
      <c r="BFY1001" s="2"/>
      <c r="BGA1001" s="2"/>
      <c r="BGB1001" s="1"/>
      <c r="BGC1001" s="2"/>
      <c r="BGD1001" s="2"/>
      <c r="BGE1001" s="2"/>
      <c r="BGF1001" s="2"/>
      <c r="BGG1001" s="2"/>
      <c r="BGI1001" s="2"/>
      <c r="BGJ1001" s="1"/>
      <c r="BGK1001" s="2"/>
      <c r="BGL1001" s="2"/>
      <c r="BGM1001" s="2"/>
      <c r="BGN1001" s="2"/>
      <c r="BGO1001" s="2"/>
      <c r="BGQ1001" s="2"/>
      <c r="BGR1001" s="1"/>
      <c r="BGS1001" s="2"/>
      <c r="BGT1001" s="2"/>
      <c r="BGU1001" s="2"/>
      <c r="BGV1001" s="2"/>
      <c r="BGW1001" s="2"/>
      <c r="BGY1001" s="2"/>
      <c r="BGZ1001" s="1"/>
      <c r="BHA1001" s="2"/>
      <c r="BHB1001" s="2"/>
      <c r="BHC1001" s="2"/>
      <c r="BHD1001" s="2"/>
      <c r="BHE1001" s="2"/>
      <c r="BHG1001" s="2"/>
      <c r="BHH1001" s="1"/>
      <c r="BHI1001" s="2"/>
      <c r="BHJ1001" s="2"/>
      <c r="BHK1001" s="2"/>
      <c r="BHL1001" s="2"/>
      <c r="BHM1001" s="2"/>
      <c r="BHO1001" s="2"/>
      <c r="BHP1001" s="1"/>
      <c r="BHQ1001" s="2"/>
      <c r="BHR1001" s="2"/>
      <c r="BHS1001" s="2"/>
      <c r="BHT1001" s="2"/>
      <c r="BHU1001" s="2"/>
      <c r="BHW1001" s="2"/>
      <c r="BHX1001" s="1"/>
      <c r="BHY1001" s="2"/>
      <c r="BHZ1001" s="2"/>
      <c r="BIA1001" s="2"/>
      <c r="BIB1001" s="2"/>
      <c r="BIC1001" s="2"/>
      <c r="BIE1001" s="2"/>
      <c r="BIF1001" s="1"/>
      <c r="BIG1001" s="2"/>
      <c r="BIH1001" s="2"/>
      <c r="BII1001" s="2"/>
      <c r="BIJ1001" s="2"/>
      <c r="BIK1001" s="2"/>
      <c r="BIM1001" s="2"/>
      <c r="BIN1001" s="1"/>
      <c r="BIO1001" s="2"/>
      <c r="BIP1001" s="2"/>
      <c r="BIQ1001" s="2"/>
      <c r="BIR1001" s="2"/>
      <c r="BIS1001" s="2"/>
      <c r="BIU1001" s="2"/>
      <c r="BIV1001" s="1"/>
      <c r="BIW1001" s="2"/>
      <c r="BIX1001" s="2"/>
      <c r="BIY1001" s="2"/>
      <c r="BIZ1001" s="2"/>
      <c r="BJA1001" s="2"/>
      <c r="BJC1001" s="2"/>
      <c r="BJD1001" s="1"/>
      <c r="BJE1001" s="2"/>
      <c r="BJF1001" s="2"/>
      <c r="BJG1001" s="2"/>
      <c r="BJH1001" s="2"/>
      <c r="BJI1001" s="2"/>
      <c r="BJK1001" s="2"/>
      <c r="BJL1001" s="1"/>
      <c r="BJM1001" s="2"/>
      <c r="BJN1001" s="2"/>
      <c r="BJO1001" s="2"/>
      <c r="BJP1001" s="2"/>
      <c r="BJQ1001" s="2"/>
      <c r="BJS1001" s="2"/>
      <c r="BJT1001" s="1"/>
      <c r="BJU1001" s="2"/>
      <c r="BJV1001" s="2"/>
      <c r="BJW1001" s="2"/>
      <c r="BJX1001" s="2"/>
      <c r="BJY1001" s="2"/>
      <c r="BKA1001" s="2"/>
      <c r="BKB1001" s="1"/>
      <c r="BKC1001" s="2"/>
      <c r="BKD1001" s="2"/>
      <c r="BKE1001" s="2"/>
      <c r="BKF1001" s="2"/>
      <c r="BKG1001" s="2"/>
      <c r="BKI1001" s="2"/>
      <c r="BKJ1001" s="1"/>
      <c r="BKK1001" s="2"/>
      <c r="BKL1001" s="2"/>
      <c r="BKM1001" s="2"/>
      <c r="BKN1001" s="2"/>
      <c r="BKO1001" s="2"/>
      <c r="BKQ1001" s="2"/>
      <c r="BKR1001" s="1"/>
      <c r="BKS1001" s="2"/>
      <c r="BKT1001" s="2"/>
      <c r="BKU1001" s="2"/>
      <c r="BKV1001" s="2"/>
      <c r="BKW1001" s="2"/>
      <c r="BKY1001" s="2"/>
      <c r="BKZ1001" s="1"/>
      <c r="BLA1001" s="2"/>
      <c r="BLB1001" s="2"/>
      <c r="BLC1001" s="2"/>
      <c r="BLD1001" s="2"/>
      <c r="BLE1001" s="2"/>
      <c r="BLG1001" s="2"/>
      <c r="BLH1001" s="1"/>
      <c r="BLI1001" s="2"/>
      <c r="BLJ1001" s="2"/>
      <c r="BLK1001" s="2"/>
      <c r="BLL1001" s="2"/>
      <c r="BLM1001" s="2"/>
      <c r="BLO1001" s="2"/>
      <c r="BLP1001" s="1"/>
      <c r="BLQ1001" s="2"/>
      <c r="BLR1001" s="2"/>
      <c r="BLS1001" s="2"/>
      <c r="BLT1001" s="2"/>
      <c r="BLU1001" s="2"/>
      <c r="BLW1001" s="2"/>
      <c r="BLX1001" s="1"/>
      <c r="BLY1001" s="2"/>
      <c r="BLZ1001" s="2"/>
      <c r="BMA1001" s="2"/>
      <c r="BMB1001" s="2"/>
      <c r="BMC1001" s="2"/>
      <c r="BME1001" s="2"/>
      <c r="BMF1001" s="1"/>
      <c r="BMG1001" s="2"/>
      <c r="BMH1001" s="2"/>
      <c r="BMI1001" s="2"/>
      <c r="BMJ1001" s="2"/>
      <c r="BMK1001" s="2"/>
      <c r="BMM1001" s="2"/>
      <c r="BMN1001" s="1"/>
      <c r="BMO1001" s="2"/>
      <c r="BMP1001" s="2"/>
      <c r="BMQ1001" s="2"/>
      <c r="BMR1001" s="2"/>
      <c r="BMS1001" s="2"/>
      <c r="BMU1001" s="2"/>
      <c r="BMV1001" s="1"/>
      <c r="BMW1001" s="2"/>
      <c r="BMX1001" s="2"/>
      <c r="BMY1001" s="2"/>
      <c r="BMZ1001" s="2"/>
      <c r="BNA1001" s="2"/>
      <c r="BNC1001" s="2"/>
      <c r="BND1001" s="1"/>
      <c r="BNE1001" s="2"/>
      <c r="BNF1001" s="2"/>
      <c r="BNG1001" s="2"/>
      <c r="BNH1001" s="2"/>
      <c r="BNI1001" s="2"/>
      <c r="BNK1001" s="2"/>
      <c r="BNL1001" s="1"/>
      <c r="BNM1001" s="2"/>
      <c r="BNN1001" s="2"/>
      <c r="BNO1001" s="2"/>
      <c r="BNP1001" s="2"/>
      <c r="BNQ1001" s="2"/>
      <c r="BNS1001" s="2"/>
      <c r="BNT1001" s="1"/>
      <c r="BNU1001" s="2"/>
      <c r="BNV1001" s="2"/>
      <c r="BNW1001" s="2"/>
      <c r="BNX1001" s="2"/>
      <c r="BNY1001" s="2"/>
      <c r="BOA1001" s="2"/>
      <c r="BOB1001" s="1"/>
      <c r="BOC1001" s="2"/>
      <c r="BOD1001" s="2"/>
      <c r="BOE1001" s="2"/>
      <c r="BOF1001" s="2"/>
      <c r="BOG1001" s="2"/>
      <c r="BOI1001" s="2"/>
      <c r="BOJ1001" s="1"/>
      <c r="BOK1001" s="2"/>
      <c r="BOL1001" s="2"/>
      <c r="BOM1001" s="2"/>
      <c r="BON1001" s="2"/>
      <c r="BOO1001" s="2"/>
      <c r="BOQ1001" s="2"/>
      <c r="BOR1001" s="1"/>
      <c r="BOS1001" s="2"/>
      <c r="BOT1001" s="2"/>
      <c r="BOU1001" s="2"/>
      <c r="BOV1001" s="2"/>
      <c r="BOW1001" s="2"/>
      <c r="BOY1001" s="2"/>
      <c r="BOZ1001" s="1"/>
      <c r="BPA1001" s="2"/>
      <c r="BPB1001" s="2"/>
      <c r="BPC1001" s="2"/>
      <c r="BPD1001" s="2"/>
      <c r="BPE1001" s="2"/>
      <c r="BPG1001" s="2"/>
      <c r="BPH1001" s="1"/>
      <c r="BPI1001" s="2"/>
      <c r="BPJ1001" s="2"/>
      <c r="BPK1001" s="2"/>
      <c r="BPL1001" s="2"/>
      <c r="BPM1001" s="2"/>
      <c r="BPO1001" s="2"/>
      <c r="BPP1001" s="1"/>
      <c r="BPQ1001" s="2"/>
      <c r="BPR1001" s="2"/>
      <c r="BPS1001" s="2"/>
      <c r="BPT1001" s="2"/>
      <c r="BPU1001" s="2"/>
      <c r="BPW1001" s="2"/>
      <c r="BPX1001" s="1"/>
      <c r="BPY1001" s="2"/>
      <c r="BPZ1001" s="2"/>
      <c r="BQA1001" s="2"/>
      <c r="BQB1001" s="2"/>
      <c r="BQC1001" s="2"/>
      <c r="BQE1001" s="2"/>
      <c r="BQF1001" s="1"/>
      <c r="BQG1001" s="2"/>
      <c r="BQH1001" s="2"/>
      <c r="BQI1001" s="2"/>
      <c r="BQJ1001" s="2"/>
      <c r="BQK1001" s="2"/>
      <c r="BQM1001" s="2"/>
      <c r="BQN1001" s="1"/>
      <c r="BQO1001" s="2"/>
      <c r="BQP1001" s="2"/>
      <c r="BQQ1001" s="2"/>
      <c r="BQR1001" s="2"/>
      <c r="BQS1001" s="2"/>
      <c r="BQU1001" s="2"/>
      <c r="BQV1001" s="1"/>
      <c r="BQW1001" s="2"/>
      <c r="BQX1001" s="2"/>
      <c r="BQY1001" s="2"/>
      <c r="BQZ1001" s="2"/>
      <c r="BRA1001" s="2"/>
      <c r="BRC1001" s="2"/>
      <c r="BRD1001" s="1"/>
      <c r="BRE1001" s="2"/>
      <c r="BRF1001" s="2"/>
      <c r="BRG1001" s="2"/>
      <c r="BRH1001" s="2"/>
      <c r="BRI1001" s="2"/>
      <c r="BRK1001" s="2"/>
      <c r="BRL1001" s="1"/>
      <c r="BRM1001" s="2"/>
      <c r="BRN1001" s="2"/>
      <c r="BRO1001" s="2"/>
      <c r="BRP1001" s="2"/>
      <c r="BRQ1001" s="2"/>
      <c r="BRS1001" s="2"/>
      <c r="BRT1001" s="1"/>
      <c r="BRU1001" s="2"/>
      <c r="BRV1001" s="2"/>
      <c r="BRW1001" s="2"/>
      <c r="BRX1001" s="2"/>
      <c r="BRY1001" s="2"/>
      <c r="BSA1001" s="2"/>
      <c r="BSB1001" s="1"/>
      <c r="BSC1001" s="2"/>
      <c r="BSD1001" s="2"/>
      <c r="BSE1001" s="2"/>
      <c r="BSF1001" s="2"/>
      <c r="BSG1001" s="2"/>
      <c r="BSI1001" s="2"/>
      <c r="BSJ1001" s="1"/>
      <c r="BSK1001" s="2"/>
      <c r="BSL1001" s="2"/>
      <c r="BSM1001" s="2"/>
      <c r="BSN1001" s="2"/>
      <c r="BSO1001" s="2"/>
      <c r="BSQ1001" s="2"/>
      <c r="BSR1001" s="1"/>
      <c r="BSS1001" s="2"/>
      <c r="BST1001" s="2"/>
      <c r="BSU1001" s="2"/>
      <c r="BSV1001" s="2"/>
      <c r="BSW1001" s="2"/>
      <c r="BSY1001" s="2"/>
      <c r="BSZ1001" s="1"/>
      <c r="BTA1001" s="2"/>
      <c r="BTB1001" s="2"/>
      <c r="BTC1001" s="2"/>
      <c r="BTD1001" s="2"/>
      <c r="BTE1001" s="2"/>
      <c r="BTG1001" s="2"/>
      <c r="BTH1001" s="1"/>
      <c r="BTI1001" s="2"/>
      <c r="BTJ1001" s="2"/>
      <c r="BTK1001" s="2"/>
      <c r="BTL1001" s="2"/>
      <c r="BTM1001" s="2"/>
      <c r="BTO1001" s="2"/>
      <c r="BTP1001" s="1"/>
      <c r="BTQ1001" s="2"/>
      <c r="BTR1001" s="2"/>
      <c r="BTS1001" s="2"/>
      <c r="BTT1001" s="2"/>
      <c r="BTU1001" s="2"/>
      <c r="BTW1001" s="2"/>
      <c r="BTX1001" s="1"/>
      <c r="BTY1001" s="2"/>
      <c r="BTZ1001" s="2"/>
      <c r="BUA1001" s="2"/>
      <c r="BUB1001" s="2"/>
      <c r="BUC1001" s="2"/>
      <c r="BUE1001" s="2"/>
      <c r="BUF1001" s="1"/>
      <c r="BUG1001" s="2"/>
      <c r="BUH1001" s="2"/>
      <c r="BUI1001" s="2"/>
      <c r="BUJ1001" s="2"/>
      <c r="BUK1001" s="2"/>
      <c r="BUM1001" s="2"/>
      <c r="BUN1001" s="1"/>
      <c r="BUO1001" s="2"/>
      <c r="BUP1001" s="2"/>
      <c r="BUQ1001" s="2"/>
      <c r="BUR1001" s="2"/>
      <c r="BUS1001" s="2"/>
      <c r="BUU1001" s="2"/>
      <c r="BUV1001" s="1"/>
      <c r="BUW1001" s="2"/>
      <c r="BUX1001" s="2"/>
      <c r="BUY1001" s="2"/>
      <c r="BUZ1001" s="2"/>
      <c r="BVA1001" s="2"/>
      <c r="BVC1001" s="2"/>
      <c r="BVD1001" s="1"/>
      <c r="BVE1001" s="2"/>
      <c r="BVF1001" s="2"/>
      <c r="BVG1001" s="2"/>
      <c r="BVH1001" s="2"/>
      <c r="BVI1001" s="2"/>
      <c r="BVK1001" s="2"/>
      <c r="BVL1001" s="1"/>
      <c r="BVM1001" s="2"/>
      <c r="BVN1001" s="2"/>
      <c r="BVO1001" s="2"/>
      <c r="BVP1001" s="2"/>
      <c r="BVQ1001" s="2"/>
      <c r="BVS1001" s="2"/>
      <c r="BVT1001" s="1"/>
      <c r="BVU1001" s="2"/>
      <c r="BVV1001" s="2"/>
      <c r="BVW1001" s="2"/>
      <c r="BVX1001" s="2"/>
      <c r="BVY1001" s="2"/>
      <c r="BWA1001" s="2"/>
      <c r="BWB1001" s="1"/>
      <c r="BWC1001" s="2"/>
      <c r="BWD1001" s="2"/>
      <c r="BWE1001" s="2"/>
      <c r="BWF1001" s="2"/>
      <c r="BWG1001" s="2"/>
      <c r="BWI1001" s="2"/>
      <c r="BWJ1001" s="1"/>
      <c r="BWK1001" s="2"/>
      <c r="BWL1001" s="2"/>
      <c r="BWM1001" s="2"/>
      <c r="BWN1001" s="2"/>
      <c r="BWO1001" s="2"/>
      <c r="BWQ1001" s="2"/>
      <c r="BWR1001" s="1"/>
      <c r="BWS1001" s="2"/>
      <c r="BWT1001" s="2"/>
      <c r="BWU1001" s="2"/>
      <c r="BWV1001" s="2"/>
      <c r="BWW1001" s="2"/>
      <c r="BWY1001" s="2"/>
      <c r="BWZ1001" s="1"/>
      <c r="BXA1001" s="2"/>
      <c r="BXB1001" s="2"/>
      <c r="BXC1001" s="2"/>
      <c r="BXD1001" s="2"/>
      <c r="BXE1001" s="2"/>
      <c r="BXG1001" s="2"/>
      <c r="BXH1001" s="1"/>
      <c r="BXI1001" s="2"/>
      <c r="BXJ1001" s="2"/>
      <c r="BXK1001" s="2"/>
      <c r="BXL1001" s="2"/>
      <c r="BXM1001" s="2"/>
      <c r="BXO1001" s="2"/>
      <c r="BXP1001" s="1"/>
      <c r="BXQ1001" s="2"/>
      <c r="BXR1001" s="2"/>
      <c r="BXS1001" s="2"/>
      <c r="BXT1001" s="2"/>
      <c r="BXU1001" s="2"/>
      <c r="BXW1001" s="2"/>
      <c r="BXX1001" s="1"/>
      <c r="BXY1001" s="2"/>
      <c r="BXZ1001" s="2"/>
      <c r="BYA1001" s="2"/>
      <c r="BYB1001" s="2"/>
      <c r="BYC1001" s="2"/>
      <c r="BYE1001" s="2"/>
      <c r="BYF1001" s="1"/>
      <c r="BYG1001" s="2"/>
      <c r="BYH1001" s="2"/>
      <c r="BYI1001" s="2"/>
      <c r="BYJ1001" s="2"/>
      <c r="BYK1001" s="2"/>
      <c r="BYM1001" s="2"/>
      <c r="BYN1001" s="1"/>
      <c r="BYO1001" s="2"/>
      <c r="BYP1001" s="2"/>
      <c r="BYQ1001" s="2"/>
      <c r="BYR1001" s="2"/>
      <c r="BYS1001" s="2"/>
      <c r="BYU1001" s="2"/>
      <c r="BYV1001" s="1"/>
      <c r="BYW1001" s="2"/>
      <c r="BYX1001" s="2"/>
      <c r="BYY1001" s="2"/>
      <c r="BYZ1001" s="2"/>
      <c r="BZA1001" s="2"/>
      <c r="BZC1001" s="2"/>
      <c r="BZD1001" s="1"/>
      <c r="BZE1001" s="2"/>
      <c r="BZF1001" s="2"/>
      <c r="BZG1001" s="2"/>
      <c r="BZH1001" s="2"/>
      <c r="BZI1001" s="2"/>
      <c r="BZK1001" s="2"/>
      <c r="BZL1001" s="1"/>
      <c r="BZM1001" s="2"/>
      <c r="BZN1001" s="2"/>
      <c r="BZO1001" s="2"/>
      <c r="BZP1001" s="2"/>
      <c r="BZQ1001" s="2"/>
      <c r="BZS1001" s="2"/>
      <c r="BZT1001" s="1"/>
      <c r="BZU1001" s="2"/>
      <c r="BZV1001" s="2"/>
      <c r="BZW1001" s="2"/>
      <c r="BZX1001" s="2"/>
      <c r="BZY1001" s="2"/>
      <c r="CAA1001" s="2"/>
      <c r="CAB1001" s="1"/>
      <c r="CAC1001" s="2"/>
      <c r="CAD1001" s="2"/>
      <c r="CAE1001" s="2"/>
      <c r="CAF1001" s="2"/>
      <c r="CAG1001" s="2"/>
      <c r="CAI1001" s="2"/>
      <c r="CAJ1001" s="1"/>
      <c r="CAK1001" s="2"/>
      <c r="CAL1001" s="2"/>
      <c r="CAM1001" s="2"/>
      <c r="CAN1001" s="2"/>
      <c r="CAO1001" s="2"/>
      <c r="CAQ1001" s="2"/>
      <c r="CAR1001" s="1"/>
      <c r="CAS1001" s="2"/>
      <c r="CAT1001" s="2"/>
      <c r="CAU1001" s="2"/>
      <c r="CAV1001" s="2"/>
      <c r="CAW1001" s="2"/>
      <c r="CAY1001" s="2"/>
      <c r="CAZ1001" s="1"/>
      <c r="CBA1001" s="2"/>
      <c r="CBB1001" s="2"/>
      <c r="CBC1001" s="2"/>
      <c r="CBD1001" s="2"/>
      <c r="CBE1001" s="2"/>
      <c r="CBG1001" s="2"/>
      <c r="CBH1001" s="1"/>
      <c r="CBI1001" s="2"/>
      <c r="CBJ1001" s="2"/>
      <c r="CBK1001" s="2"/>
      <c r="CBL1001" s="2"/>
      <c r="CBM1001" s="2"/>
      <c r="CBO1001" s="2"/>
      <c r="CBP1001" s="1"/>
      <c r="CBQ1001" s="2"/>
      <c r="CBR1001" s="2"/>
      <c r="CBS1001" s="2"/>
      <c r="CBT1001" s="2"/>
      <c r="CBU1001" s="2"/>
      <c r="CBW1001" s="2"/>
      <c r="CBX1001" s="1"/>
      <c r="CBY1001" s="2"/>
      <c r="CBZ1001" s="2"/>
      <c r="CCA1001" s="2"/>
      <c r="CCB1001" s="2"/>
      <c r="CCC1001" s="2"/>
      <c r="CCE1001" s="2"/>
      <c r="CCF1001" s="1"/>
      <c r="CCG1001" s="2"/>
      <c r="CCH1001" s="2"/>
      <c r="CCI1001" s="2"/>
      <c r="CCJ1001" s="2"/>
      <c r="CCK1001" s="2"/>
      <c r="CCM1001" s="2"/>
      <c r="CCN1001" s="1"/>
      <c r="CCO1001" s="2"/>
      <c r="CCP1001" s="2"/>
      <c r="CCQ1001" s="2"/>
      <c r="CCR1001" s="2"/>
      <c r="CCS1001" s="2"/>
      <c r="CCU1001" s="2"/>
      <c r="CCV1001" s="1"/>
      <c r="CCW1001" s="2"/>
      <c r="CCX1001" s="2"/>
      <c r="CCY1001" s="2"/>
      <c r="CCZ1001" s="2"/>
      <c r="CDA1001" s="2"/>
      <c r="CDC1001" s="2"/>
      <c r="CDD1001" s="1"/>
      <c r="CDE1001" s="2"/>
      <c r="CDF1001" s="2"/>
      <c r="CDG1001" s="2"/>
      <c r="CDH1001" s="2"/>
      <c r="CDI1001" s="2"/>
      <c r="CDK1001" s="2"/>
      <c r="CDL1001" s="1"/>
      <c r="CDM1001" s="2"/>
      <c r="CDN1001" s="2"/>
      <c r="CDO1001" s="2"/>
      <c r="CDP1001" s="2"/>
      <c r="CDQ1001" s="2"/>
      <c r="CDS1001" s="2"/>
      <c r="CDT1001" s="1"/>
      <c r="CDU1001" s="2"/>
      <c r="CDV1001" s="2"/>
      <c r="CDW1001" s="2"/>
      <c r="CDX1001" s="2"/>
      <c r="CDY1001" s="2"/>
      <c r="CEA1001" s="2"/>
      <c r="CEB1001" s="1"/>
      <c r="CEC1001" s="2"/>
      <c r="CED1001" s="2"/>
      <c r="CEE1001" s="2"/>
      <c r="CEF1001" s="2"/>
      <c r="CEG1001" s="2"/>
      <c r="CEI1001" s="2"/>
      <c r="CEJ1001" s="1"/>
      <c r="CEK1001" s="2"/>
      <c r="CEL1001" s="2"/>
      <c r="CEM1001" s="2"/>
      <c r="CEN1001" s="2"/>
      <c r="CEO1001" s="2"/>
      <c r="CEQ1001" s="2"/>
      <c r="CER1001" s="1"/>
      <c r="CES1001" s="2"/>
      <c r="CET1001" s="2"/>
      <c r="CEU1001" s="2"/>
      <c r="CEV1001" s="2"/>
      <c r="CEW1001" s="2"/>
      <c r="CEY1001" s="2"/>
      <c r="CEZ1001" s="1"/>
      <c r="CFA1001" s="2"/>
      <c r="CFB1001" s="2"/>
      <c r="CFC1001" s="2"/>
      <c r="CFD1001" s="2"/>
      <c r="CFE1001" s="2"/>
      <c r="CFG1001" s="2"/>
      <c r="CFH1001" s="1"/>
      <c r="CFI1001" s="2"/>
      <c r="CFJ1001" s="2"/>
      <c r="CFK1001" s="2"/>
      <c r="CFL1001" s="2"/>
      <c r="CFM1001" s="2"/>
      <c r="CFO1001" s="2"/>
      <c r="CFP1001" s="1"/>
      <c r="CFQ1001" s="2"/>
      <c r="CFR1001" s="2"/>
      <c r="CFS1001" s="2"/>
      <c r="CFT1001" s="2"/>
      <c r="CFU1001" s="2"/>
      <c r="CFW1001" s="2"/>
      <c r="CFX1001" s="1"/>
      <c r="CFY1001" s="2"/>
      <c r="CFZ1001" s="2"/>
      <c r="CGA1001" s="2"/>
      <c r="CGB1001" s="2"/>
      <c r="CGC1001" s="2"/>
      <c r="CGE1001" s="2"/>
      <c r="CGF1001" s="1"/>
      <c r="CGG1001" s="2"/>
      <c r="CGH1001" s="2"/>
      <c r="CGI1001" s="2"/>
      <c r="CGJ1001" s="2"/>
      <c r="CGK1001" s="2"/>
      <c r="CGM1001" s="2"/>
      <c r="CGN1001" s="1"/>
      <c r="CGO1001" s="2"/>
      <c r="CGP1001" s="2"/>
      <c r="CGQ1001" s="2"/>
      <c r="CGR1001" s="2"/>
      <c r="CGS1001" s="2"/>
      <c r="CGU1001" s="2"/>
      <c r="CGV1001" s="1"/>
      <c r="CGW1001" s="2"/>
      <c r="CGX1001" s="2"/>
      <c r="CGY1001" s="2"/>
      <c r="CGZ1001" s="2"/>
      <c r="CHA1001" s="2"/>
      <c r="CHC1001" s="2"/>
      <c r="CHD1001" s="1"/>
      <c r="CHE1001" s="2"/>
      <c r="CHF1001" s="2"/>
      <c r="CHG1001" s="2"/>
      <c r="CHH1001" s="2"/>
      <c r="CHI1001" s="2"/>
      <c r="CHK1001" s="2"/>
      <c r="CHL1001" s="1"/>
      <c r="CHM1001" s="2"/>
      <c r="CHN1001" s="2"/>
      <c r="CHO1001" s="2"/>
      <c r="CHP1001" s="2"/>
      <c r="CHQ1001" s="2"/>
      <c r="CHS1001" s="2"/>
      <c r="CHT1001" s="1"/>
      <c r="CHU1001" s="2"/>
      <c r="CHV1001" s="2"/>
      <c r="CHW1001" s="2"/>
      <c r="CHX1001" s="2"/>
      <c r="CHY1001" s="2"/>
      <c r="CIA1001" s="2"/>
      <c r="CIB1001" s="1"/>
      <c r="CIC1001" s="2"/>
      <c r="CID1001" s="2"/>
      <c r="CIE1001" s="2"/>
      <c r="CIF1001" s="2"/>
      <c r="CIG1001" s="2"/>
      <c r="CII1001" s="2"/>
      <c r="CIJ1001" s="1"/>
      <c r="CIK1001" s="2"/>
      <c r="CIL1001" s="2"/>
      <c r="CIM1001" s="2"/>
      <c r="CIN1001" s="2"/>
      <c r="CIO1001" s="2"/>
      <c r="CIQ1001" s="2"/>
      <c r="CIR1001" s="1"/>
      <c r="CIS1001" s="2"/>
      <c r="CIT1001" s="2"/>
      <c r="CIU1001" s="2"/>
      <c r="CIV1001" s="2"/>
      <c r="CIW1001" s="2"/>
      <c r="CIY1001" s="2"/>
      <c r="CIZ1001" s="1"/>
      <c r="CJA1001" s="2"/>
      <c r="CJB1001" s="2"/>
      <c r="CJC1001" s="2"/>
      <c r="CJD1001" s="2"/>
      <c r="CJE1001" s="2"/>
      <c r="CJG1001" s="2"/>
      <c r="CJH1001" s="1"/>
      <c r="CJI1001" s="2"/>
      <c r="CJJ1001" s="2"/>
      <c r="CJK1001" s="2"/>
      <c r="CJL1001" s="2"/>
      <c r="CJM1001" s="2"/>
      <c r="CJO1001" s="2"/>
      <c r="CJP1001" s="1"/>
      <c r="CJQ1001" s="2"/>
      <c r="CJR1001" s="2"/>
      <c r="CJS1001" s="2"/>
      <c r="CJT1001" s="2"/>
      <c r="CJU1001" s="2"/>
      <c r="CJW1001" s="2"/>
      <c r="CJX1001" s="1"/>
      <c r="CJY1001" s="2"/>
      <c r="CJZ1001" s="2"/>
      <c r="CKA1001" s="2"/>
      <c r="CKB1001" s="2"/>
      <c r="CKC1001" s="2"/>
      <c r="CKE1001" s="2"/>
      <c r="CKF1001" s="1"/>
      <c r="CKG1001" s="2"/>
      <c r="CKH1001" s="2"/>
      <c r="CKI1001" s="2"/>
      <c r="CKJ1001" s="2"/>
      <c r="CKK1001" s="2"/>
      <c r="CKM1001" s="2"/>
      <c r="CKN1001" s="1"/>
      <c r="CKO1001" s="2"/>
      <c r="CKP1001" s="2"/>
      <c r="CKQ1001" s="2"/>
      <c r="CKR1001" s="2"/>
      <c r="CKS1001" s="2"/>
      <c r="CKU1001" s="2"/>
      <c r="CKV1001" s="1"/>
      <c r="CKW1001" s="2"/>
      <c r="CKX1001" s="2"/>
      <c r="CKY1001" s="2"/>
      <c r="CKZ1001" s="2"/>
      <c r="CLA1001" s="2"/>
      <c r="CLC1001" s="2"/>
      <c r="CLD1001" s="1"/>
      <c r="CLE1001" s="2"/>
      <c r="CLF1001" s="2"/>
      <c r="CLG1001" s="2"/>
      <c r="CLH1001" s="2"/>
      <c r="CLI1001" s="2"/>
      <c r="CLK1001" s="2"/>
      <c r="CLL1001" s="1"/>
      <c r="CLM1001" s="2"/>
      <c r="CLN1001" s="2"/>
      <c r="CLO1001" s="2"/>
      <c r="CLP1001" s="2"/>
      <c r="CLQ1001" s="2"/>
      <c r="CLS1001" s="2"/>
      <c r="CLT1001" s="1"/>
      <c r="CLU1001" s="2"/>
      <c r="CLV1001" s="2"/>
      <c r="CLW1001" s="2"/>
      <c r="CLX1001" s="2"/>
      <c r="CLY1001" s="2"/>
      <c r="CMA1001" s="2"/>
      <c r="CMB1001" s="1"/>
      <c r="CMC1001" s="2"/>
      <c r="CMD1001" s="2"/>
      <c r="CME1001" s="2"/>
      <c r="CMF1001" s="2"/>
      <c r="CMG1001" s="2"/>
      <c r="CMI1001" s="2"/>
      <c r="CMJ1001" s="1"/>
      <c r="CMK1001" s="2"/>
      <c r="CML1001" s="2"/>
      <c r="CMM1001" s="2"/>
      <c r="CMN1001" s="2"/>
      <c r="CMO1001" s="2"/>
      <c r="CMQ1001" s="2"/>
      <c r="CMR1001" s="1"/>
      <c r="CMS1001" s="2"/>
      <c r="CMT1001" s="2"/>
      <c r="CMU1001" s="2"/>
      <c r="CMV1001" s="2"/>
      <c r="CMW1001" s="2"/>
      <c r="CMY1001" s="2"/>
      <c r="CMZ1001" s="1"/>
      <c r="CNA1001" s="2"/>
      <c r="CNB1001" s="2"/>
      <c r="CNC1001" s="2"/>
      <c r="CND1001" s="2"/>
      <c r="CNE1001" s="2"/>
      <c r="CNG1001" s="2"/>
      <c r="CNH1001" s="1"/>
      <c r="CNI1001" s="2"/>
      <c r="CNJ1001" s="2"/>
      <c r="CNK1001" s="2"/>
      <c r="CNL1001" s="2"/>
      <c r="CNM1001" s="2"/>
      <c r="CNO1001" s="2"/>
      <c r="CNP1001" s="1"/>
      <c r="CNQ1001" s="2"/>
      <c r="CNR1001" s="2"/>
      <c r="CNS1001" s="2"/>
      <c r="CNT1001" s="2"/>
      <c r="CNU1001" s="2"/>
      <c r="CNW1001" s="2"/>
      <c r="CNX1001" s="1"/>
      <c r="CNY1001" s="2"/>
      <c r="CNZ1001" s="2"/>
      <c r="COA1001" s="2"/>
      <c r="COB1001" s="2"/>
      <c r="COC1001" s="2"/>
      <c r="COE1001" s="2"/>
      <c r="COF1001" s="1"/>
      <c r="COG1001" s="2"/>
      <c r="COH1001" s="2"/>
      <c r="COI1001" s="2"/>
      <c r="COJ1001" s="2"/>
      <c r="COK1001" s="2"/>
      <c r="COM1001" s="2"/>
      <c r="CON1001" s="1"/>
      <c r="COO1001" s="2"/>
      <c r="COP1001" s="2"/>
      <c r="COQ1001" s="2"/>
      <c r="COR1001" s="2"/>
      <c r="COS1001" s="2"/>
      <c r="COU1001" s="2"/>
      <c r="COV1001" s="1"/>
      <c r="COW1001" s="2"/>
      <c r="COX1001" s="2"/>
      <c r="COY1001" s="2"/>
      <c r="COZ1001" s="2"/>
      <c r="CPA1001" s="2"/>
      <c r="CPC1001" s="2"/>
      <c r="CPD1001" s="1"/>
      <c r="CPE1001" s="2"/>
      <c r="CPF1001" s="2"/>
      <c r="CPG1001" s="2"/>
      <c r="CPH1001" s="2"/>
      <c r="CPI1001" s="2"/>
      <c r="CPK1001" s="2"/>
      <c r="CPL1001" s="1"/>
      <c r="CPM1001" s="2"/>
      <c r="CPN1001" s="2"/>
      <c r="CPO1001" s="2"/>
      <c r="CPP1001" s="2"/>
      <c r="CPQ1001" s="2"/>
      <c r="CPS1001" s="2"/>
      <c r="CPT1001" s="1"/>
      <c r="CPU1001" s="2"/>
      <c r="CPV1001" s="2"/>
      <c r="CPW1001" s="2"/>
      <c r="CPX1001" s="2"/>
      <c r="CPY1001" s="2"/>
      <c r="CQA1001" s="2"/>
      <c r="CQB1001" s="1"/>
      <c r="CQC1001" s="2"/>
      <c r="CQD1001" s="2"/>
      <c r="CQE1001" s="2"/>
      <c r="CQF1001" s="2"/>
      <c r="CQG1001" s="2"/>
      <c r="CQI1001" s="2"/>
      <c r="CQJ1001" s="1"/>
      <c r="CQK1001" s="2"/>
      <c r="CQL1001" s="2"/>
      <c r="CQM1001" s="2"/>
      <c r="CQN1001" s="2"/>
      <c r="CQO1001" s="2"/>
      <c r="CQQ1001" s="2"/>
      <c r="CQR1001" s="1"/>
      <c r="CQS1001" s="2"/>
      <c r="CQT1001" s="2"/>
      <c r="CQU1001" s="2"/>
      <c r="CQV1001" s="2"/>
      <c r="CQW1001" s="2"/>
      <c r="CQY1001" s="2"/>
      <c r="CQZ1001" s="1"/>
      <c r="CRA1001" s="2"/>
      <c r="CRB1001" s="2"/>
      <c r="CRC1001" s="2"/>
      <c r="CRD1001" s="2"/>
      <c r="CRE1001" s="2"/>
      <c r="CRG1001" s="2"/>
      <c r="CRH1001" s="1"/>
      <c r="CRI1001" s="2"/>
      <c r="CRJ1001" s="2"/>
      <c r="CRK1001" s="2"/>
      <c r="CRL1001" s="2"/>
      <c r="CRM1001" s="2"/>
      <c r="CRO1001" s="2"/>
      <c r="CRP1001" s="1"/>
      <c r="CRQ1001" s="2"/>
      <c r="CRR1001" s="2"/>
      <c r="CRS1001" s="2"/>
      <c r="CRT1001" s="2"/>
      <c r="CRU1001" s="2"/>
      <c r="CRW1001" s="2"/>
      <c r="CRX1001" s="1"/>
      <c r="CRY1001" s="2"/>
      <c r="CRZ1001" s="2"/>
      <c r="CSA1001" s="2"/>
      <c r="CSB1001" s="2"/>
      <c r="CSC1001" s="2"/>
      <c r="CSE1001" s="2"/>
      <c r="CSF1001" s="1"/>
      <c r="CSG1001" s="2"/>
      <c r="CSH1001" s="2"/>
      <c r="CSI1001" s="2"/>
      <c r="CSJ1001" s="2"/>
      <c r="CSK1001" s="2"/>
      <c r="CSM1001" s="2"/>
      <c r="CSN1001" s="1"/>
      <c r="CSO1001" s="2"/>
      <c r="CSP1001" s="2"/>
      <c r="CSQ1001" s="2"/>
      <c r="CSR1001" s="2"/>
      <c r="CSS1001" s="2"/>
      <c r="CSU1001" s="2"/>
      <c r="CSV1001" s="1"/>
      <c r="CSW1001" s="2"/>
      <c r="CSX1001" s="2"/>
      <c r="CSY1001" s="2"/>
      <c r="CSZ1001" s="2"/>
      <c r="CTA1001" s="2"/>
      <c r="CTC1001" s="2"/>
      <c r="CTD1001" s="1"/>
      <c r="CTE1001" s="2"/>
      <c r="CTF1001" s="2"/>
      <c r="CTG1001" s="2"/>
      <c r="CTH1001" s="2"/>
      <c r="CTI1001" s="2"/>
      <c r="CTK1001" s="2"/>
      <c r="CTL1001" s="1"/>
      <c r="CTM1001" s="2"/>
      <c r="CTN1001" s="2"/>
      <c r="CTO1001" s="2"/>
      <c r="CTP1001" s="2"/>
      <c r="CTQ1001" s="2"/>
      <c r="CTS1001" s="2"/>
      <c r="CTT1001" s="1"/>
      <c r="CTU1001" s="2"/>
      <c r="CTV1001" s="2"/>
      <c r="CTW1001" s="2"/>
      <c r="CTX1001" s="2"/>
      <c r="CTY1001" s="2"/>
      <c r="CUA1001" s="2"/>
      <c r="CUB1001" s="1"/>
      <c r="CUC1001" s="2"/>
      <c r="CUD1001" s="2"/>
      <c r="CUE1001" s="2"/>
      <c r="CUF1001" s="2"/>
      <c r="CUG1001" s="2"/>
      <c r="CUI1001" s="2"/>
      <c r="CUJ1001" s="1"/>
      <c r="CUK1001" s="2"/>
      <c r="CUL1001" s="2"/>
      <c r="CUM1001" s="2"/>
      <c r="CUN1001" s="2"/>
      <c r="CUO1001" s="2"/>
      <c r="CUQ1001" s="2"/>
      <c r="CUR1001" s="1"/>
      <c r="CUS1001" s="2"/>
      <c r="CUT1001" s="2"/>
      <c r="CUU1001" s="2"/>
      <c r="CUV1001" s="2"/>
      <c r="CUW1001" s="2"/>
      <c r="CUY1001" s="2"/>
      <c r="CUZ1001" s="1"/>
      <c r="CVA1001" s="2"/>
      <c r="CVB1001" s="2"/>
      <c r="CVC1001" s="2"/>
      <c r="CVD1001" s="2"/>
      <c r="CVE1001" s="2"/>
      <c r="CVG1001" s="2"/>
      <c r="CVH1001" s="1"/>
      <c r="CVI1001" s="2"/>
      <c r="CVJ1001" s="2"/>
      <c r="CVK1001" s="2"/>
      <c r="CVL1001" s="2"/>
      <c r="CVM1001" s="2"/>
      <c r="CVO1001" s="2"/>
      <c r="CVP1001" s="1"/>
      <c r="CVQ1001" s="2"/>
      <c r="CVR1001" s="2"/>
      <c r="CVS1001" s="2"/>
      <c r="CVT1001" s="2"/>
      <c r="CVU1001" s="2"/>
      <c r="CVW1001" s="2"/>
      <c r="CVX1001" s="1"/>
      <c r="CVY1001" s="2"/>
      <c r="CVZ1001" s="2"/>
      <c r="CWA1001" s="2"/>
      <c r="CWB1001" s="2"/>
      <c r="CWC1001" s="2"/>
      <c r="CWE1001" s="2"/>
      <c r="CWF1001" s="1"/>
      <c r="CWG1001" s="2"/>
      <c r="CWH1001" s="2"/>
      <c r="CWI1001" s="2"/>
      <c r="CWJ1001" s="2"/>
      <c r="CWK1001" s="2"/>
      <c r="CWM1001" s="2"/>
      <c r="CWN1001" s="1"/>
      <c r="CWO1001" s="2"/>
      <c r="CWP1001" s="2"/>
      <c r="CWQ1001" s="2"/>
      <c r="CWR1001" s="2"/>
      <c r="CWS1001" s="2"/>
      <c r="CWU1001" s="2"/>
      <c r="CWV1001" s="1"/>
      <c r="CWW1001" s="2"/>
      <c r="CWX1001" s="2"/>
      <c r="CWY1001" s="2"/>
      <c r="CWZ1001" s="2"/>
      <c r="CXA1001" s="2"/>
      <c r="CXC1001" s="2"/>
      <c r="CXD1001" s="1"/>
      <c r="CXE1001" s="2"/>
      <c r="CXF1001" s="2"/>
      <c r="CXG1001" s="2"/>
      <c r="CXH1001" s="2"/>
      <c r="CXI1001" s="2"/>
      <c r="CXK1001" s="2"/>
      <c r="CXL1001" s="1"/>
      <c r="CXM1001" s="2"/>
      <c r="CXN1001" s="2"/>
      <c r="CXO1001" s="2"/>
      <c r="CXP1001" s="2"/>
      <c r="CXQ1001" s="2"/>
      <c r="CXS1001" s="2"/>
      <c r="CXT1001" s="1"/>
      <c r="CXU1001" s="2"/>
      <c r="CXV1001" s="2"/>
      <c r="CXW1001" s="2"/>
      <c r="CXX1001" s="2"/>
      <c r="CXY1001" s="2"/>
      <c r="CYA1001" s="2"/>
      <c r="CYB1001" s="1"/>
      <c r="CYC1001" s="2"/>
      <c r="CYD1001" s="2"/>
      <c r="CYE1001" s="2"/>
      <c r="CYF1001" s="2"/>
      <c r="CYG1001" s="2"/>
      <c r="CYI1001" s="2"/>
      <c r="CYJ1001" s="1"/>
      <c r="CYK1001" s="2"/>
      <c r="CYL1001" s="2"/>
      <c r="CYM1001" s="2"/>
      <c r="CYN1001" s="2"/>
      <c r="CYO1001" s="2"/>
      <c r="CYQ1001" s="2"/>
      <c r="CYR1001" s="1"/>
      <c r="CYS1001" s="2"/>
      <c r="CYT1001" s="2"/>
      <c r="CYU1001" s="2"/>
      <c r="CYV1001" s="2"/>
      <c r="CYW1001" s="2"/>
      <c r="CYY1001" s="2"/>
      <c r="CYZ1001" s="1"/>
      <c r="CZA1001" s="2"/>
      <c r="CZB1001" s="2"/>
      <c r="CZC1001" s="2"/>
      <c r="CZD1001" s="2"/>
      <c r="CZE1001" s="2"/>
      <c r="CZG1001" s="2"/>
      <c r="CZH1001" s="1"/>
      <c r="CZI1001" s="2"/>
      <c r="CZJ1001" s="2"/>
      <c r="CZK1001" s="2"/>
      <c r="CZL1001" s="2"/>
      <c r="CZM1001" s="2"/>
      <c r="CZO1001" s="2"/>
      <c r="CZP1001" s="1"/>
      <c r="CZQ1001" s="2"/>
      <c r="CZR1001" s="2"/>
      <c r="CZS1001" s="2"/>
      <c r="CZT1001" s="2"/>
      <c r="CZU1001" s="2"/>
      <c r="CZW1001" s="2"/>
      <c r="CZX1001" s="1"/>
      <c r="CZY1001" s="2"/>
      <c r="CZZ1001" s="2"/>
      <c r="DAA1001" s="2"/>
      <c r="DAB1001" s="2"/>
      <c r="DAC1001" s="2"/>
      <c r="DAE1001" s="2"/>
      <c r="DAF1001" s="1"/>
      <c r="DAG1001" s="2"/>
      <c r="DAH1001" s="2"/>
      <c r="DAI1001" s="2"/>
      <c r="DAJ1001" s="2"/>
      <c r="DAK1001" s="2"/>
      <c r="DAM1001" s="2"/>
      <c r="DAN1001" s="1"/>
      <c r="DAO1001" s="2"/>
      <c r="DAP1001" s="2"/>
      <c r="DAQ1001" s="2"/>
      <c r="DAR1001" s="2"/>
      <c r="DAS1001" s="2"/>
      <c r="DAU1001" s="2"/>
      <c r="DAV1001" s="1"/>
      <c r="DAW1001" s="2"/>
      <c r="DAX1001" s="2"/>
      <c r="DAY1001" s="2"/>
      <c r="DAZ1001" s="2"/>
      <c r="DBA1001" s="2"/>
      <c r="DBC1001" s="2"/>
      <c r="DBD1001" s="1"/>
      <c r="DBE1001" s="2"/>
      <c r="DBF1001" s="2"/>
      <c r="DBG1001" s="2"/>
      <c r="DBH1001" s="2"/>
      <c r="DBI1001" s="2"/>
      <c r="DBK1001" s="2"/>
      <c r="DBL1001" s="1"/>
      <c r="DBM1001" s="2"/>
      <c r="DBN1001" s="2"/>
      <c r="DBO1001" s="2"/>
      <c r="DBP1001" s="2"/>
      <c r="DBQ1001" s="2"/>
      <c r="DBS1001" s="2"/>
      <c r="DBT1001" s="1"/>
      <c r="DBU1001" s="2"/>
      <c r="DBV1001" s="2"/>
      <c r="DBW1001" s="2"/>
      <c r="DBX1001" s="2"/>
      <c r="DBY1001" s="2"/>
      <c r="DCA1001" s="2"/>
      <c r="DCB1001" s="1"/>
      <c r="DCC1001" s="2"/>
      <c r="DCD1001" s="2"/>
      <c r="DCE1001" s="2"/>
      <c r="DCF1001" s="2"/>
      <c r="DCG1001" s="2"/>
      <c r="DCI1001" s="2"/>
      <c r="DCJ1001" s="1"/>
      <c r="DCK1001" s="2"/>
      <c r="DCL1001" s="2"/>
      <c r="DCM1001" s="2"/>
      <c r="DCN1001" s="2"/>
      <c r="DCO1001" s="2"/>
      <c r="DCQ1001" s="2"/>
      <c r="DCR1001" s="1"/>
      <c r="DCS1001" s="2"/>
      <c r="DCT1001" s="2"/>
      <c r="DCU1001" s="2"/>
      <c r="DCV1001" s="2"/>
      <c r="DCW1001" s="2"/>
      <c r="DCY1001" s="2"/>
      <c r="DCZ1001" s="1"/>
      <c r="DDA1001" s="2"/>
      <c r="DDB1001" s="2"/>
      <c r="DDC1001" s="2"/>
      <c r="DDD1001" s="2"/>
      <c r="DDE1001" s="2"/>
      <c r="DDG1001" s="2"/>
      <c r="DDH1001" s="1"/>
      <c r="DDI1001" s="2"/>
      <c r="DDJ1001" s="2"/>
      <c r="DDK1001" s="2"/>
      <c r="DDL1001" s="2"/>
      <c r="DDM1001" s="2"/>
      <c r="DDO1001" s="2"/>
      <c r="DDP1001" s="1"/>
      <c r="DDQ1001" s="2"/>
      <c r="DDR1001" s="2"/>
      <c r="DDS1001" s="2"/>
      <c r="DDT1001" s="2"/>
      <c r="DDU1001" s="2"/>
      <c r="DDW1001" s="2"/>
      <c r="DDX1001" s="1"/>
      <c r="DDY1001" s="2"/>
      <c r="DDZ1001" s="2"/>
      <c r="DEA1001" s="2"/>
      <c r="DEB1001" s="2"/>
      <c r="DEC1001" s="2"/>
      <c r="DEE1001" s="2"/>
      <c r="DEF1001" s="1"/>
      <c r="DEG1001" s="2"/>
      <c r="DEH1001" s="2"/>
      <c r="DEI1001" s="2"/>
      <c r="DEJ1001" s="2"/>
      <c r="DEK1001" s="2"/>
      <c r="DEM1001" s="2"/>
      <c r="DEN1001" s="1"/>
      <c r="DEO1001" s="2"/>
      <c r="DEP1001" s="2"/>
      <c r="DEQ1001" s="2"/>
      <c r="DER1001" s="2"/>
      <c r="DES1001" s="2"/>
      <c r="DEU1001" s="2"/>
      <c r="DEV1001" s="1"/>
      <c r="DEW1001" s="2"/>
      <c r="DEX1001" s="2"/>
      <c r="DEY1001" s="2"/>
      <c r="DEZ1001" s="2"/>
      <c r="DFA1001" s="2"/>
      <c r="DFC1001" s="2"/>
      <c r="DFD1001" s="1"/>
      <c r="DFE1001" s="2"/>
      <c r="DFF1001" s="2"/>
      <c r="DFG1001" s="2"/>
      <c r="DFH1001" s="2"/>
      <c r="DFI1001" s="2"/>
      <c r="DFK1001" s="2"/>
      <c r="DFL1001" s="1"/>
      <c r="DFM1001" s="2"/>
      <c r="DFN1001" s="2"/>
      <c r="DFO1001" s="2"/>
      <c r="DFP1001" s="2"/>
      <c r="DFQ1001" s="2"/>
      <c r="DFS1001" s="2"/>
      <c r="DFT1001" s="1"/>
      <c r="DFU1001" s="2"/>
      <c r="DFV1001" s="2"/>
      <c r="DFW1001" s="2"/>
      <c r="DFX1001" s="2"/>
      <c r="DFY1001" s="2"/>
      <c r="DGA1001" s="2"/>
      <c r="DGB1001" s="1"/>
      <c r="DGC1001" s="2"/>
      <c r="DGD1001" s="2"/>
      <c r="DGE1001" s="2"/>
      <c r="DGF1001" s="2"/>
      <c r="DGG1001" s="2"/>
      <c r="DGI1001" s="2"/>
      <c r="DGJ1001" s="1"/>
      <c r="DGK1001" s="2"/>
      <c r="DGL1001" s="2"/>
      <c r="DGM1001" s="2"/>
      <c r="DGN1001" s="2"/>
      <c r="DGO1001" s="2"/>
      <c r="DGQ1001" s="2"/>
      <c r="DGR1001" s="1"/>
      <c r="DGS1001" s="2"/>
      <c r="DGT1001" s="2"/>
      <c r="DGU1001" s="2"/>
      <c r="DGV1001" s="2"/>
      <c r="DGW1001" s="2"/>
      <c r="DGY1001" s="2"/>
      <c r="DGZ1001" s="1"/>
      <c r="DHA1001" s="2"/>
      <c r="DHB1001" s="2"/>
      <c r="DHC1001" s="2"/>
      <c r="DHD1001" s="2"/>
      <c r="DHE1001" s="2"/>
      <c r="DHG1001" s="2"/>
      <c r="DHH1001" s="1"/>
      <c r="DHI1001" s="2"/>
      <c r="DHJ1001" s="2"/>
      <c r="DHK1001" s="2"/>
      <c r="DHL1001" s="2"/>
      <c r="DHM1001" s="2"/>
      <c r="DHO1001" s="2"/>
      <c r="DHP1001" s="1"/>
      <c r="DHQ1001" s="2"/>
      <c r="DHR1001" s="2"/>
      <c r="DHS1001" s="2"/>
      <c r="DHT1001" s="2"/>
      <c r="DHU1001" s="2"/>
      <c r="DHW1001" s="2"/>
      <c r="DHX1001" s="1"/>
      <c r="DHY1001" s="2"/>
      <c r="DHZ1001" s="2"/>
      <c r="DIA1001" s="2"/>
      <c r="DIB1001" s="2"/>
      <c r="DIC1001" s="2"/>
      <c r="DIE1001" s="2"/>
      <c r="DIF1001" s="1"/>
      <c r="DIG1001" s="2"/>
      <c r="DIH1001" s="2"/>
      <c r="DII1001" s="2"/>
      <c r="DIJ1001" s="2"/>
      <c r="DIK1001" s="2"/>
      <c r="DIM1001" s="2"/>
      <c r="DIN1001" s="1"/>
      <c r="DIO1001" s="2"/>
      <c r="DIP1001" s="2"/>
      <c r="DIQ1001" s="2"/>
      <c r="DIR1001" s="2"/>
      <c r="DIS1001" s="2"/>
      <c r="DIU1001" s="2"/>
      <c r="DIV1001" s="1"/>
      <c r="DIW1001" s="2"/>
      <c r="DIX1001" s="2"/>
      <c r="DIY1001" s="2"/>
      <c r="DIZ1001" s="2"/>
      <c r="DJA1001" s="2"/>
      <c r="DJC1001" s="2"/>
      <c r="DJD1001" s="1"/>
      <c r="DJE1001" s="2"/>
      <c r="DJF1001" s="2"/>
      <c r="DJG1001" s="2"/>
      <c r="DJH1001" s="2"/>
      <c r="DJI1001" s="2"/>
      <c r="DJK1001" s="2"/>
      <c r="DJL1001" s="1"/>
      <c r="DJM1001" s="2"/>
      <c r="DJN1001" s="2"/>
      <c r="DJO1001" s="2"/>
      <c r="DJP1001" s="2"/>
      <c r="DJQ1001" s="2"/>
      <c r="DJS1001" s="2"/>
      <c r="DJT1001" s="1"/>
      <c r="DJU1001" s="2"/>
      <c r="DJV1001" s="2"/>
      <c r="DJW1001" s="2"/>
      <c r="DJX1001" s="2"/>
      <c r="DJY1001" s="2"/>
      <c r="DKA1001" s="2"/>
      <c r="DKB1001" s="1"/>
      <c r="DKC1001" s="2"/>
      <c r="DKD1001" s="2"/>
      <c r="DKE1001" s="2"/>
      <c r="DKF1001" s="2"/>
      <c r="DKG1001" s="2"/>
      <c r="DKI1001" s="2"/>
      <c r="DKJ1001" s="1"/>
      <c r="DKK1001" s="2"/>
      <c r="DKL1001" s="2"/>
      <c r="DKM1001" s="2"/>
      <c r="DKN1001" s="2"/>
      <c r="DKO1001" s="2"/>
      <c r="DKQ1001" s="2"/>
      <c r="DKR1001" s="1"/>
      <c r="DKS1001" s="2"/>
      <c r="DKT1001" s="2"/>
      <c r="DKU1001" s="2"/>
      <c r="DKV1001" s="2"/>
      <c r="DKW1001" s="2"/>
      <c r="DKY1001" s="2"/>
      <c r="DKZ1001" s="1"/>
      <c r="DLA1001" s="2"/>
      <c r="DLB1001" s="2"/>
      <c r="DLC1001" s="2"/>
      <c r="DLD1001" s="2"/>
      <c r="DLE1001" s="2"/>
      <c r="DLG1001" s="2"/>
      <c r="DLH1001" s="1"/>
      <c r="DLI1001" s="2"/>
      <c r="DLJ1001" s="2"/>
      <c r="DLK1001" s="2"/>
      <c r="DLL1001" s="2"/>
      <c r="DLM1001" s="2"/>
      <c r="DLO1001" s="2"/>
      <c r="DLP1001" s="1"/>
      <c r="DLQ1001" s="2"/>
      <c r="DLR1001" s="2"/>
      <c r="DLS1001" s="2"/>
      <c r="DLT1001" s="2"/>
      <c r="DLU1001" s="2"/>
      <c r="DLW1001" s="2"/>
      <c r="DLX1001" s="1"/>
      <c r="DLY1001" s="2"/>
      <c r="DLZ1001" s="2"/>
      <c r="DMA1001" s="2"/>
      <c r="DMB1001" s="2"/>
      <c r="DMC1001" s="2"/>
      <c r="DME1001" s="2"/>
      <c r="DMF1001" s="1"/>
      <c r="DMG1001" s="2"/>
      <c r="DMH1001" s="2"/>
      <c r="DMI1001" s="2"/>
      <c r="DMJ1001" s="2"/>
      <c r="DMK1001" s="2"/>
      <c r="DMM1001" s="2"/>
      <c r="DMN1001" s="1"/>
      <c r="DMO1001" s="2"/>
      <c r="DMP1001" s="2"/>
      <c r="DMQ1001" s="2"/>
      <c r="DMR1001" s="2"/>
      <c r="DMS1001" s="2"/>
      <c r="DMU1001" s="2"/>
      <c r="DMV1001" s="1"/>
      <c r="DMW1001" s="2"/>
      <c r="DMX1001" s="2"/>
      <c r="DMY1001" s="2"/>
      <c r="DMZ1001" s="2"/>
      <c r="DNA1001" s="2"/>
      <c r="DNC1001" s="2"/>
      <c r="DND1001" s="1"/>
      <c r="DNE1001" s="2"/>
      <c r="DNF1001" s="2"/>
      <c r="DNG1001" s="2"/>
      <c r="DNH1001" s="2"/>
      <c r="DNI1001" s="2"/>
      <c r="DNK1001" s="2"/>
      <c r="DNL1001" s="1"/>
      <c r="DNM1001" s="2"/>
      <c r="DNN1001" s="2"/>
      <c r="DNO1001" s="2"/>
      <c r="DNP1001" s="2"/>
      <c r="DNQ1001" s="2"/>
      <c r="DNS1001" s="2"/>
      <c r="DNT1001" s="1"/>
      <c r="DNU1001" s="2"/>
      <c r="DNV1001" s="2"/>
      <c r="DNW1001" s="2"/>
      <c r="DNX1001" s="2"/>
      <c r="DNY1001" s="2"/>
      <c r="DOA1001" s="2"/>
      <c r="DOB1001" s="1"/>
      <c r="DOC1001" s="2"/>
      <c r="DOD1001" s="2"/>
      <c r="DOE1001" s="2"/>
      <c r="DOF1001" s="2"/>
      <c r="DOG1001" s="2"/>
      <c r="DOI1001" s="2"/>
      <c r="DOJ1001" s="1"/>
      <c r="DOK1001" s="2"/>
      <c r="DOL1001" s="2"/>
      <c r="DOM1001" s="2"/>
      <c r="DON1001" s="2"/>
      <c r="DOO1001" s="2"/>
      <c r="DOQ1001" s="2"/>
      <c r="DOR1001" s="1"/>
      <c r="DOS1001" s="2"/>
      <c r="DOT1001" s="2"/>
      <c r="DOU1001" s="2"/>
      <c r="DOV1001" s="2"/>
      <c r="DOW1001" s="2"/>
      <c r="DOY1001" s="2"/>
      <c r="DOZ1001" s="1"/>
      <c r="DPA1001" s="2"/>
      <c r="DPB1001" s="2"/>
      <c r="DPC1001" s="2"/>
      <c r="DPD1001" s="2"/>
      <c r="DPE1001" s="2"/>
      <c r="DPG1001" s="2"/>
      <c r="DPH1001" s="1"/>
      <c r="DPI1001" s="2"/>
      <c r="DPJ1001" s="2"/>
      <c r="DPK1001" s="2"/>
      <c r="DPL1001" s="2"/>
      <c r="DPM1001" s="2"/>
      <c r="DPO1001" s="2"/>
      <c r="DPP1001" s="1"/>
      <c r="DPQ1001" s="2"/>
      <c r="DPR1001" s="2"/>
      <c r="DPS1001" s="2"/>
      <c r="DPT1001" s="2"/>
      <c r="DPU1001" s="2"/>
      <c r="DPW1001" s="2"/>
      <c r="DPX1001" s="1"/>
      <c r="DPY1001" s="2"/>
      <c r="DPZ1001" s="2"/>
      <c r="DQA1001" s="2"/>
      <c r="DQB1001" s="2"/>
      <c r="DQC1001" s="2"/>
      <c r="DQE1001" s="2"/>
      <c r="DQF1001" s="1"/>
      <c r="DQG1001" s="2"/>
      <c r="DQH1001" s="2"/>
      <c r="DQI1001" s="2"/>
      <c r="DQJ1001" s="2"/>
      <c r="DQK1001" s="2"/>
      <c r="DQM1001" s="2"/>
      <c r="DQN1001" s="1"/>
      <c r="DQO1001" s="2"/>
      <c r="DQP1001" s="2"/>
      <c r="DQQ1001" s="2"/>
      <c r="DQR1001" s="2"/>
      <c r="DQS1001" s="2"/>
      <c r="DQU1001" s="2"/>
      <c r="DQV1001" s="1"/>
      <c r="DQW1001" s="2"/>
      <c r="DQX1001" s="2"/>
      <c r="DQY1001" s="2"/>
      <c r="DQZ1001" s="2"/>
      <c r="DRA1001" s="2"/>
      <c r="DRC1001" s="2"/>
      <c r="DRD1001" s="1"/>
      <c r="DRE1001" s="2"/>
      <c r="DRF1001" s="2"/>
      <c r="DRG1001" s="2"/>
      <c r="DRH1001" s="2"/>
      <c r="DRI1001" s="2"/>
      <c r="DRK1001" s="2"/>
      <c r="DRL1001" s="1"/>
      <c r="DRM1001" s="2"/>
      <c r="DRN1001" s="2"/>
      <c r="DRO1001" s="2"/>
      <c r="DRP1001" s="2"/>
      <c r="DRQ1001" s="2"/>
      <c r="DRS1001" s="2"/>
      <c r="DRT1001" s="1"/>
      <c r="DRU1001" s="2"/>
      <c r="DRV1001" s="2"/>
      <c r="DRW1001" s="2"/>
      <c r="DRX1001" s="2"/>
      <c r="DRY1001" s="2"/>
      <c r="DSA1001" s="2"/>
      <c r="DSB1001" s="1"/>
      <c r="DSC1001" s="2"/>
      <c r="DSD1001" s="2"/>
      <c r="DSE1001" s="2"/>
      <c r="DSF1001" s="2"/>
      <c r="DSG1001" s="2"/>
      <c r="DSI1001" s="2"/>
      <c r="DSJ1001" s="1"/>
      <c r="DSK1001" s="2"/>
      <c r="DSL1001" s="2"/>
      <c r="DSM1001" s="2"/>
      <c r="DSN1001" s="2"/>
      <c r="DSO1001" s="2"/>
      <c r="DSQ1001" s="2"/>
      <c r="DSR1001" s="1"/>
      <c r="DSS1001" s="2"/>
      <c r="DST1001" s="2"/>
      <c r="DSU1001" s="2"/>
      <c r="DSV1001" s="2"/>
      <c r="DSW1001" s="2"/>
      <c r="DSY1001" s="2"/>
      <c r="DSZ1001" s="1"/>
      <c r="DTA1001" s="2"/>
      <c r="DTB1001" s="2"/>
      <c r="DTC1001" s="2"/>
      <c r="DTD1001" s="2"/>
      <c r="DTE1001" s="2"/>
      <c r="DTG1001" s="2"/>
      <c r="DTH1001" s="1"/>
      <c r="DTI1001" s="2"/>
      <c r="DTJ1001" s="2"/>
      <c r="DTK1001" s="2"/>
      <c r="DTL1001" s="2"/>
      <c r="DTM1001" s="2"/>
      <c r="DTO1001" s="2"/>
      <c r="DTP1001" s="1"/>
      <c r="DTQ1001" s="2"/>
      <c r="DTR1001" s="2"/>
      <c r="DTS1001" s="2"/>
      <c r="DTT1001" s="2"/>
      <c r="DTU1001" s="2"/>
      <c r="DTW1001" s="2"/>
      <c r="DTX1001" s="1"/>
      <c r="DTY1001" s="2"/>
      <c r="DTZ1001" s="2"/>
      <c r="DUA1001" s="2"/>
      <c r="DUB1001" s="2"/>
      <c r="DUC1001" s="2"/>
      <c r="DUE1001" s="2"/>
      <c r="DUF1001" s="1"/>
      <c r="DUG1001" s="2"/>
      <c r="DUH1001" s="2"/>
      <c r="DUI1001" s="2"/>
      <c r="DUJ1001" s="2"/>
      <c r="DUK1001" s="2"/>
      <c r="DUM1001" s="2"/>
      <c r="DUN1001" s="1"/>
      <c r="DUO1001" s="2"/>
      <c r="DUP1001" s="2"/>
      <c r="DUQ1001" s="2"/>
      <c r="DUR1001" s="2"/>
      <c r="DUS1001" s="2"/>
      <c r="DUU1001" s="2"/>
      <c r="DUV1001" s="1"/>
      <c r="DUW1001" s="2"/>
      <c r="DUX1001" s="2"/>
      <c r="DUY1001" s="2"/>
      <c r="DUZ1001" s="2"/>
      <c r="DVA1001" s="2"/>
      <c r="DVC1001" s="2"/>
      <c r="DVD1001" s="1"/>
      <c r="DVE1001" s="2"/>
      <c r="DVF1001" s="2"/>
      <c r="DVG1001" s="2"/>
      <c r="DVH1001" s="2"/>
      <c r="DVI1001" s="2"/>
      <c r="DVK1001" s="2"/>
      <c r="DVL1001" s="1"/>
      <c r="DVM1001" s="2"/>
      <c r="DVN1001" s="2"/>
      <c r="DVO1001" s="2"/>
      <c r="DVP1001" s="2"/>
      <c r="DVQ1001" s="2"/>
      <c r="DVS1001" s="2"/>
      <c r="DVT1001" s="1"/>
      <c r="DVU1001" s="2"/>
      <c r="DVV1001" s="2"/>
      <c r="DVW1001" s="2"/>
      <c r="DVX1001" s="2"/>
      <c r="DVY1001" s="2"/>
      <c r="DWA1001" s="2"/>
      <c r="DWB1001" s="1"/>
      <c r="DWC1001" s="2"/>
      <c r="DWD1001" s="2"/>
      <c r="DWE1001" s="2"/>
      <c r="DWF1001" s="2"/>
      <c r="DWG1001" s="2"/>
      <c r="DWI1001" s="2"/>
      <c r="DWJ1001" s="1"/>
      <c r="DWK1001" s="2"/>
      <c r="DWL1001" s="2"/>
      <c r="DWM1001" s="2"/>
      <c r="DWN1001" s="2"/>
      <c r="DWO1001" s="2"/>
      <c r="DWQ1001" s="2"/>
      <c r="DWR1001" s="1"/>
      <c r="DWS1001" s="2"/>
      <c r="DWT1001" s="2"/>
      <c r="DWU1001" s="2"/>
      <c r="DWV1001" s="2"/>
      <c r="DWW1001" s="2"/>
      <c r="DWY1001" s="2"/>
      <c r="DWZ1001" s="1"/>
      <c r="DXA1001" s="2"/>
      <c r="DXB1001" s="2"/>
      <c r="DXC1001" s="2"/>
      <c r="DXD1001" s="2"/>
      <c r="DXE1001" s="2"/>
      <c r="DXG1001" s="2"/>
      <c r="DXH1001" s="1"/>
      <c r="DXI1001" s="2"/>
      <c r="DXJ1001" s="2"/>
      <c r="DXK1001" s="2"/>
      <c r="DXL1001" s="2"/>
      <c r="DXM1001" s="2"/>
      <c r="DXO1001" s="2"/>
      <c r="DXP1001" s="1"/>
      <c r="DXQ1001" s="2"/>
      <c r="DXR1001" s="2"/>
      <c r="DXS1001" s="2"/>
      <c r="DXT1001" s="2"/>
      <c r="DXU1001" s="2"/>
      <c r="DXW1001" s="2"/>
      <c r="DXX1001" s="1"/>
      <c r="DXY1001" s="2"/>
      <c r="DXZ1001" s="2"/>
      <c r="DYA1001" s="2"/>
      <c r="DYB1001" s="2"/>
      <c r="DYC1001" s="2"/>
      <c r="DYE1001" s="2"/>
      <c r="DYF1001" s="1"/>
      <c r="DYG1001" s="2"/>
      <c r="DYH1001" s="2"/>
      <c r="DYI1001" s="2"/>
      <c r="DYJ1001" s="2"/>
      <c r="DYK1001" s="2"/>
      <c r="DYM1001" s="2"/>
      <c r="DYN1001" s="1"/>
      <c r="DYO1001" s="2"/>
      <c r="DYP1001" s="2"/>
      <c r="DYQ1001" s="2"/>
      <c r="DYR1001" s="2"/>
      <c r="DYS1001" s="2"/>
      <c r="DYU1001" s="2"/>
      <c r="DYV1001" s="1"/>
      <c r="DYW1001" s="2"/>
      <c r="DYX1001" s="2"/>
      <c r="DYY1001" s="2"/>
      <c r="DYZ1001" s="2"/>
      <c r="DZA1001" s="2"/>
      <c r="DZC1001" s="2"/>
      <c r="DZD1001" s="1"/>
      <c r="DZE1001" s="2"/>
      <c r="DZF1001" s="2"/>
      <c r="DZG1001" s="2"/>
      <c r="DZH1001" s="2"/>
      <c r="DZI1001" s="2"/>
      <c r="DZK1001" s="2"/>
      <c r="DZL1001" s="1"/>
      <c r="DZM1001" s="2"/>
      <c r="DZN1001" s="2"/>
      <c r="DZO1001" s="2"/>
      <c r="DZP1001" s="2"/>
      <c r="DZQ1001" s="2"/>
      <c r="DZS1001" s="2"/>
      <c r="DZT1001" s="1"/>
      <c r="DZU1001" s="2"/>
      <c r="DZV1001" s="2"/>
      <c r="DZW1001" s="2"/>
      <c r="DZX1001" s="2"/>
      <c r="DZY1001" s="2"/>
      <c r="EAA1001" s="2"/>
      <c r="EAB1001" s="1"/>
      <c r="EAC1001" s="2"/>
      <c r="EAD1001" s="2"/>
      <c r="EAE1001" s="2"/>
      <c r="EAF1001" s="2"/>
      <c r="EAG1001" s="2"/>
      <c r="EAI1001" s="2"/>
      <c r="EAJ1001" s="1"/>
      <c r="EAK1001" s="2"/>
      <c r="EAL1001" s="2"/>
      <c r="EAM1001" s="2"/>
      <c r="EAN1001" s="2"/>
      <c r="EAO1001" s="2"/>
      <c r="EAQ1001" s="2"/>
      <c r="EAR1001" s="1"/>
      <c r="EAS1001" s="2"/>
      <c r="EAT1001" s="2"/>
      <c r="EAU1001" s="2"/>
      <c r="EAV1001" s="2"/>
      <c r="EAW1001" s="2"/>
      <c r="EAY1001" s="2"/>
      <c r="EAZ1001" s="1"/>
      <c r="EBA1001" s="2"/>
      <c r="EBB1001" s="2"/>
      <c r="EBC1001" s="2"/>
      <c r="EBD1001" s="2"/>
      <c r="EBE1001" s="2"/>
      <c r="EBG1001" s="2"/>
      <c r="EBH1001" s="1"/>
      <c r="EBI1001" s="2"/>
      <c r="EBJ1001" s="2"/>
      <c r="EBK1001" s="2"/>
      <c r="EBL1001" s="2"/>
      <c r="EBM1001" s="2"/>
      <c r="EBO1001" s="2"/>
      <c r="EBP1001" s="1"/>
      <c r="EBQ1001" s="2"/>
      <c r="EBR1001" s="2"/>
      <c r="EBS1001" s="2"/>
      <c r="EBT1001" s="2"/>
      <c r="EBU1001" s="2"/>
      <c r="EBW1001" s="2"/>
      <c r="EBX1001" s="1"/>
      <c r="EBY1001" s="2"/>
      <c r="EBZ1001" s="2"/>
      <c r="ECA1001" s="2"/>
      <c r="ECB1001" s="2"/>
      <c r="ECC1001" s="2"/>
      <c r="ECE1001" s="2"/>
      <c r="ECF1001" s="1"/>
      <c r="ECG1001" s="2"/>
      <c r="ECH1001" s="2"/>
      <c r="ECI1001" s="2"/>
      <c r="ECJ1001" s="2"/>
      <c r="ECK1001" s="2"/>
      <c r="ECM1001" s="2"/>
      <c r="ECN1001" s="1"/>
      <c r="ECO1001" s="2"/>
      <c r="ECP1001" s="2"/>
      <c r="ECQ1001" s="2"/>
      <c r="ECR1001" s="2"/>
      <c r="ECS1001" s="2"/>
      <c r="ECU1001" s="2"/>
      <c r="ECV1001" s="1"/>
      <c r="ECW1001" s="2"/>
      <c r="ECX1001" s="2"/>
      <c r="ECY1001" s="2"/>
      <c r="ECZ1001" s="2"/>
      <c r="EDA1001" s="2"/>
      <c r="EDC1001" s="2"/>
      <c r="EDD1001" s="1"/>
      <c r="EDE1001" s="2"/>
      <c r="EDF1001" s="2"/>
      <c r="EDG1001" s="2"/>
      <c r="EDH1001" s="2"/>
      <c r="EDI1001" s="2"/>
      <c r="EDK1001" s="2"/>
      <c r="EDL1001" s="1"/>
      <c r="EDM1001" s="2"/>
      <c r="EDN1001" s="2"/>
      <c r="EDO1001" s="2"/>
      <c r="EDP1001" s="2"/>
      <c r="EDQ1001" s="2"/>
      <c r="EDS1001" s="2"/>
      <c r="EDT1001" s="1"/>
      <c r="EDU1001" s="2"/>
      <c r="EDV1001" s="2"/>
      <c r="EDW1001" s="2"/>
      <c r="EDX1001" s="2"/>
      <c r="EDY1001" s="2"/>
      <c r="EEA1001" s="2"/>
      <c r="EEB1001" s="1"/>
      <c r="EEC1001" s="2"/>
      <c r="EED1001" s="2"/>
      <c r="EEE1001" s="2"/>
      <c r="EEF1001" s="2"/>
      <c r="EEG1001" s="2"/>
      <c r="EEI1001" s="2"/>
      <c r="EEJ1001" s="1"/>
      <c r="EEK1001" s="2"/>
      <c r="EEL1001" s="2"/>
      <c r="EEM1001" s="2"/>
      <c r="EEN1001" s="2"/>
      <c r="EEO1001" s="2"/>
      <c r="EEQ1001" s="2"/>
      <c r="EER1001" s="1"/>
      <c r="EES1001" s="2"/>
      <c r="EET1001" s="2"/>
      <c r="EEU1001" s="2"/>
      <c r="EEV1001" s="2"/>
      <c r="EEW1001" s="2"/>
      <c r="EEY1001" s="2"/>
      <c r="EEZ1001" s="1"/>
      <c r="EFA1001" s="2"/>
      <c r="EFB1001" s="2"/>
      <c r="EFC1001" s="2"/>
      <c r="EFD1001" s="2"/>
      <c r="EFE1001" s="2"/>
      <c r="EFG1001" s="2"/>
      <c r="EFH1001" s="1"/>
      <c r="EFI1001" s="2"/>
      <c r="EFJ1001" s="2"/>
      <c r="EFK1001" s="2"/>
      <c r="EFL1001" s="2"/>
      <c r="EFM1001" s="2"/>
      <c r="EFO1001" s="2"/>
      <c r="EFP1001" s="1"/>
      <c r="EFQ1001" s="2"/>
      <c r="EFR1001" s="2"/>
      <c r="EFS1001" s="2"/>
      <c r="EFT1001" s="2"/>
      <c r="EFU1001" s="2"/>
      <c r="EFW1001" s="2"/>
      <c r="EFX1001" s="1"/>
      <c r="EFY1001" s="2"/>
      <c r="EFZ1001" s="2"/>
      <c r="EGA1001" s="2"/>
      <c r="EGB1001" s="2"/>
      <c r="EGC1001" s="2"/>
      <c r="EGE1001" s="2"/>
      <c r="EGF1001" s="1"/>
      <c r="EGG1001" s="2"/>
      <c r="EGH1001" s="2"/>
      <c r="EGI1001" s="2"/>
      <c r="EGJ1001" s="2"/>
      <c r="EGK1001" s="2"/>
      <c r="EGM1001" s="2"/>
      <c r="EGN1001" s="1"/>
      <c r="EGO1001" s="2"/>
      <c r="EGP1001" s="2"/>
      <c r="EGQ1001" s="2"/>
      <c r="EGR1001" s="2"/>
      <c r="EGS1001" s="2"/>
      <c r="EGU1001" s="2"/>
      <c r="EGV1001" s="1"/>
      <c r="EGW1001" s="2"/>
      <c r="EGX1001" s="2"/>
      <c r="EGY1001" s="2"/>
      <c r="EGZ1001" s="2"/>
      <c r="EHA1001" s="2"/>
      <c r="EHC1001" s="2"/>
      <c r="EHD1001" s="1"/>
      <c r="EHE1001" s="2"/>
      <c r="EHF1001" s="2"/>
      <c r="EHG1001" s="2"/>
      <c r="EHH1001" s="2"/>
      <c r="EHI1001" s="2"/>
      <c r="EHK1001" s="2"/>
      <c r="EHL1001" s="1"/>
      <c r="EHM1001" s="2"/>
      <c r="EHN1001" s="2"/>
      <c r="EHO1001" s="2"/>
      <c r="EHP1001" s="2"/>
      <c r="EHQ1001" s="2"/>
      <c r="EHS1001" s="2"/>
      <c r="EHT1001" s="1"/>
      <c r="EHU1001" s="2"/>
      <c r="EHV1001" s="2"/>
      <c r="EHW1001" s="2"/>
      <c r="EHX1001" s="2"/>
      <c r="EHY1001" s="2"/>
      <c r="EIA1001" s="2"/>
      <c r="EIB1001" s="1"/>
      <c r="EIC1001" s="2"/>
      <c r="EID1001" s="2"/>
      <c r="EIE1001" s="2"/>
      <c r="EIF1001" s="2"/>
      <c r="EIG1001" s="2"/>
      <c r="EII1001" s="2"/>
      <c r="EIJ1001" s="1"/>
      <c r="EIK1001" s="2"/>
      <c r="EIL1001" s="2"/>
      <c r="EIM1001" s="2"/>
      <c r="EIN1001" s="2"/>
      <c r="EIO1001" s="2"/>
      <c r="EIQ1001" s="2"/>
      <c r="EIR1001" s="1"/>
      <c r="EIS1001" s="2"/>
      <c r="EIT1001" s="2"/>
      <c r="EIU1001" s="2"/>
      <c r="EIV1001" s="2"/>
      <c r="EIW1001" s="2"/>
      <c r="EIY1001" s="2"/>
      <c r="EIZ1001" s="1"/>
      <c r="EJA1001" s="2"/>
      <c r="EJB1001" s="2"/>
      <c r="EJC1001" s="2"/>
      <c r="EJD1001" s="2"/>
      <c r="EJE1001" s="2"/>
      <c r="EJG1001" s="2"/>
      <c r="EJH1001" s="1"/>
      <c r="EJI1001" s="2"/>
      <c r="EJJ1001" s="2"/>
      <c r="EJK1001" s="2"/>
      <c r="EJL1001" s="2"/>
      <c r="EJM1001" s="2"/>
      <c r="EJO1001" s="2"/>
      <c r="EJP1001" s="1"/>
      <c r="EJQ1001" s="2"/>
      <c r="EJR1001" s="2"/>
      <c r="EJS1001" s="2"/>
      <c r="EJT1001" s="2"/>
      <c r="EJU1001" s="2"/>
      <c r="EJW1001" s="2"/>
      <c r="EJX1001" s="1"/>
      <c r="EJY1001" s="2"/>
      <c r="EJZ1001" s="2"/>
      <c r="EKA1001" s="2"/>
      <c r="EKB1001" s="2"/>
      <c r="EKC1001" s="2"/>
      <c r="EKE1001" s="2"/>
      <c r="EKF1001" s="1"/>
      <c r="EKG1001" s="2"/>
      <c r="EKH1001" s="2"/>
      <c r="EKI1001" s="2"/>
      <c r="EKJ1001" s="2"/>
      <c r="EKK1001" s="2"/>
      <c r="EKM1001" s="2"/>
      <c r="EKN1001" s="1"/>
      <c r="EKO1001" s="2"/>
      <c r="EKP1001" s="2"/>
      <c r="EKQ1001" s="2"/>
      <c r="EKR1001" s="2"/>
      <c r="EKS1001" s="2"/>
      <c r="EKU1001" s="2"/>
      <c r="EKV1001" s="1"/>
      <c r="EKW1001" s="2"/>
      <c r="EKX1001" s="2"/>
      <c r="EKY1001" s="2"/>
      <c r="EKZ1001" s="2"/>
      <c r="ELA1001" s="2"/>
      <c r="ELC1001" s="2"/>
      <c r="ELD1001" s="1"/>
      <c r="ELE1001" s="2"/>
      <c r="ELF1001" s="2"/>
      <c r="ELG1001" s="2"/>
      <c r="ELH1001" s="2"/>
      <c r="ELI1001" s="2"/>
      <c r="ELK1001" s="2"/>
      <c r="ELL1001" s="1"/>
      <c r="ELM1001" s="2"/>
      <c r="ELN1001" s="2"/>
      <c r="ELO1001" s="2"/>
      <c r="ELP1001" s="2"/>
      <c r="ELQ1001" s="2"/>
      <c r="ELS1001" s="2"/>
      <c r="ELT1001" s="1"/>
      <c r="ELU1001" s="2"/>
      <c r="ELV1001" s="2"/>
      <c r="ELW1001" s="2"/>
      <c r="ELX1001" s="2"/>
      <c r="ELY1001" s="2"/>
      <c r="EMA1001" s="2"/>
      <c r="EMB1001" s="1"/>
      <c r="EMC1001" s="2"/>
      <c r="EMD1001" s="2"/>
      <c r="EME1001" s="2"/>
      <c r="EMF1001" s="2"/>
      <c r="EMG1001" s="2"/>
      <c r="EMI1001" s="2"/>
      <c r="EMJ1001" s="1"/>
      <c r="EMK1001" s="2"/>
      <c r="EML1001" s="2"/>
      <c r="EMM1001" s="2"/>
      <c r="EMN1001" s="2"/>
      <c r="EMO1001" s="2"/>
      <c r="EMQ1001" s="2"/>
      <c r="EMR1001" s="1"/>
      <c r="EMS1001" s="2"/>
      <c r="EMT1001" s="2"/>
      <c r="EMU1001" s="2"/>
      <c r="EMV1001" s="2"/>
      <c r="EMW1001" s="2"/>
      <c r="EMY1001" s="2"/>
      <c r="EMZ1001" s="1"/>
      <c r="ENA1001" s="2"/>
      <c r="ENB1001" s="2"/>
      <c r="ENC1001" s="2"/>
      <c r="END1001" s="2"/>
      <c r="ENE1001" s="2"/>
      <c r="ENG1001" s="2"/>
      <c r="ENH1001" s="1"/>
      <c r="ENI1001" s="2"/>
      <c r="ENJ1001" s="2"/>
      <c r="ENK1001" s="2"/>
      <c r="ENL1001" s="2"/>
      <c r="ENM1001" s="2"/>
      <c r="ENO1001" s="2"/>
      <c r="ENP1001" s="1"/>
      <c r="ENQ1001" s="2"/>
      <c r="ENR1001" s="2"/>
      <c r="ENS1001" s="2"/>
      <c r="ENT1001" s="2"/>
      <c r="ENU1001" s="2"/>
      <c r="ENW1001" s="2"/>
      <c r="ENX1001" s="1"/>
      <c r="ENY1001" s="2"/>
      <c r="ENZ1001" s="2"/>
      <c r="EOA1001" s="2"/>
      <c r="EOB1001" s="2"/>
      <c r="EOC1001" s="2"/>
      <c r="EOE1001" s="2"/>
      <c r="EOF1001" s="1"/>
      <c r="EOG1001" s="2"/>
      <c r="EOH1001" s="2"/>
      <c r="EOI1001" s="2"/>
      <c r="EOJ1001" s="2"/>
      <c r="EOK1001" s="2"/>
      <c r="EOM1001" s="2"/>
      <c r="EON1001" s="1"/>
      <c r="EOO1001" s="2"/>
      <c r="EOP1001" s="2"/>
      <c r="EOQ1001" s="2"/>
      <c r="EOR1001" s="2"/>
      <c r="EOS1001" s="2"/>
      <c r="EOU1001" s="2"/>
      <c r="EOV1001" s="1"/>
      <c r="EOW1001" s="2"/>
      <c r="EOX1001" s="2"/>
      <c r="EOY1001" s="2"/>
      <c r="EOZ1001" s="2"/>
      <c r="EPA1001" s="2"/>
      <c r="EPC1001" s="2"/>
      <c r="EPD1001" s="1"/>
      <c r="EPE1001" s="2"/>
      <c r="EPF1001" s="2"/>
      <c r="EPG1001" s="2"/>
      <c r="EPH1001" s="2"/>
      <c r="EPI1001" s="2"/>
      <c r="EPK1001" s="2"/>
      <c r="EPL1001" s="1"/>
      <c r="EPM1001" s="2"/>
      <c r="EPN1001" s="2"/>
      <c r="EPO1001" s="2"/>
      <c r="EPP1001" s="2"/>
      <c r="EPQ1001" s="2"/>
      <c r="EPS1001" s="2"/>
      <c r="EPT1001" s="1"/>
      <c r="EPU1001" s="2"/>
      <c r="EPV1001" s="2"/>
      <c r="EPW1001" s="2"/>
      <c r="EPX1001" s="2"/>
      <c r="EPY1001" s="2"/>
      <c r="EQA1001" s="2"/>
      <c r="EQB1001" s="1"/>
      <c r="EQC1001" s="2"/>
      <c r="EQD1001" s="2"/>
      <c r="EQE1001" s="2"/>
      <c r="EQF1001" s="2"/>
      <c r="EQG1001" s="2"/>
      <c r="EQI1001" s="2"/>
      <c r="EQJ1001" s="1"/>
      <c r="EQK1001" s="2"/>
      <c r="EQL1001" s="2"/>
      <c r="EQM1001" s="2"/>
      <c r="EQN1001" s="2"/>
      <c r="EQO1001" s="2"/>
      <c r="EQQ1001" s="2"/>
      <c r="EQR1001" s="1"/>
      <c r="EQS1001" s="2"/>
      <c r="EQT1001" s="2"/>
      <c r="EQU1001" s="2"/>
      <c r="EQV1001" s="2"/>
      <c r="EQW1001" s="2"/>
      <c r="EQY1001" s="2"/>
      <c r="EQZ1001" s="1"/>
      <c r="ERA1001" s="2"/>
      <c r="ERB1001" s="2"/>
      <c r="ERC1001" s="2"/>
      <c r="ERD1001" s="2"/>
      <c r="ERE1001" s="2"/>
      <c r="ERG1001" s="2"/>
      <c r="ERH1001" s="1"/>
      <c r="ERI1001" s="2"/>
      <c r="ERJ1001" s="2"/>
      <c r="ERK1001" s="2"/>
      <c r="ERL1001" s="2"/>
      <c r="ERM1001" s="2"/>
      <c r="ERO1001" s="2"/>
      <c r="ERP1001" s="1"/>
      <c r="ERQ1001" s="2"/>
      <c r="ERR1001" s="2"/>
      <c r="ERS1001" s="2"/>
      <c r="ERT1001" s="2"/>
      <c r="ERU1001" s="2"/>
      <c r="ERW1001" s="2"/>
      <c r="ERX1001" s="1"/>
      <c r="ERY1001" s="2"/>
      <c r="ERZ1001" s="2"/>
      <c r="ESA1001" s="2"/>
      <c r="ESB1001" s="2"/>
      <c r="ESC1001" s="2"/>
      <c r="ESE1001" s="2"/>
      <c r="ESF1001" s="1"/>
      <c r="ESG1001" s="2"/>
      <c r="ESH1001" s="2"/>
      <c r="ESI1001" s="2"/>
      <c r="ESJ1001" s="2"/>
      <c r="ESK1001" s="2"/>
      <c r="ESM1001" s="2"/>
      <c r="ESN1001" s="1"/>
      <c r="ESO1001" s="2"/>
      <c r="ESP1001" s="2"/>
      <c r="ESQ1001" s="2"/>
      <c r="ESR1001" s="2"/>
      <c r="ESS1001" s="2"/>
      <c r="ESU1001" s="2"/>
      <c r="ESV1001" s="1"/>
      <c r="ESW1001" s="2"/>
      <c r="ESX1001" s="2"/>
      <c r="ESY1001" s="2"/>
      <c r="ESZ1001" s="2"/>
      <c r="ETA1001" s="2"/>
      <c r="ETC1001" s="2"/>
      <c r="ETD1001" s="1"/>
      <c r="ETE1001" s="2"/>
      <c r="ETF1001" s="2"/>
      <c r="ETG1001" s="2"/>
      <c r="ETH1001" s="2"/>
      <c r="ETI1001" s="2"/>
      <c r="ETK1001" s="2"/>
      <c r="ETL1001" s="1"/>
      <c r="ETM1001" s="2"/>
      <c r="ETN1001" s="2"/>
      <c r="ETO1001" s="2"/>
      <c r="ETP1001" s="2"/>
      <c r="ETQ1001" s="2"/>
      <c r="ETS1001" s="2"/>
      <c r="ETT1001" s="1"/>
      <c r="ETU1001" s="2"/>
      <c r="ETV1001" s="2"/>
      <c r="ETW1001" s="2"/>
      <c r="ETX1001" s="2"/>
      <c r="ETY1001" s="2"/>
      <c r="EUA1001" s="2"/>
      <c r="EUB1001" s="1"/>
      <c r="EUC1001" s="2"/>
      <c r="EUD1001" s="2"/>
      <c r="EUE1001" s="2"/>
      <c r="EUF1001" s="2"/>
      <c r="EUG1001" s="2"/>
      <c r="EUI1001" s="2"/>
      <c r="EUJ1001" s="1"/>
      <c r="EUK1001" s="2"/>
      <c r="EUL1001" s="2"/>
      <c r="EUM1001" s="2"/>
      <c r="EUN1001" s="2"/>
      <c r="EUO1001" s="2"/>
      <c r="EUQ1001" s="2"/>
      <c r="EUR1001" s="1"/>
      <c r="EUS1001" s="2"/>
      <c r="EUT1001" s="2"/>
      <c r="EUU1001" s="2"/>
      <c r="EUV1001" s="2"/>
      <c r="EUW1001" s="2"/>
      <c r="EUY1001" s="2"/>
      <c r="EUZ1001" s="1"/>
      <c r="EVA1001" s="2"/>
      <c r="EVB1001" s="2"/>
      <c r="EVC1001" s="2"/>
      <c r="EVD1001" s="2"/>
      <c r="EVE1001" s="2"/>
      <c r="EVG1001" s="2"/>
      <c r="EVH1001" s="1"/>
      <c r="EVI1001" s="2"/>
      <c r="EVJ1001" s="2"/>
      <c r="EVK1001" s="2"/>
      <c r="EVL1001" s="2"/>
      <c r="EVM1001" s="2"/>
      <c r="EVO1001" s="2"/>
      <c r="EVP1001" s="1"/>
      <c r="EVQ1001" s="2"/>
      <c r="EVR1001" s="2"/>
      <c r="EVS1001" s="2"/>
      <c r="EVT1001" s="2"/>
      <c r="EVU1001" s="2"/>
      <c r="EVW1001" s="2"/>
      <c r="EVX1001" s="1"/>
      <c r="EVY1001" s="2"/>
      <c r="EVZ1001" s="2"/>
      <c r="EWA1001" s="2"/>
      <c r="EWB1001" s="2"/>
      <c r="EWC1001" s="2"/>
      <c r="EWE1001" s="2"/>
      <c r="EWF1001" s="1"/>
      <c r="EWG1001" s="2"/>
      <c r="EWH1001" s="2"/>
      <c r="EWI1001" s="2"/>
      <c r="EWJ1001" s="2"/>
      <c r="EWK1001" s="2"/>
      <c r="EWM1001" s="2"/>
      <c r="EWN1001" s="1"/>
      <c r="EWO1001" s="2"/>
      <c r="EWP1001" s="2"/>
      <c r="EWQ1001" s="2"/>
      <c r="EWR1001" s="2"/>
      <c r="EWS1001" s="2"/>
      <c r="EWU1001" s="2"/>
      <c r="EWV1001" s="1"/>
      <c r="EWW1001" s="2"/>
      <c r="EWX1001" s="2"/>
      <c r="EWY1001" s="2"/>
      <c r="EWZ1001" s="2"/>
      <c r="EXA1001" s="2"/>
      <c r="EXC1001" s="2"/>
      <c r="EXD1001" s="1"/>
      <c r="EXE1001" s="2"/>
      <c r="EXF1001" s="2"/>
      <c r="EXG1001" s="2"/>
      <c r="EXH1001" s="2"/>
      <c r="EXI1001" s="2"/>
      <c r="EXK1001" s="2"/>
      <c r="EXL1001" s="1"/>
      <c r="EXM1001" s="2"/>
      <c r="EXN1001" s="2"/>
      <c r="EXO1001" s="2"/>
      <c r="EXP1001" s="2"/>
      <c r="EXQ1001" s="2"/>
      <c r="EXS1001" s="2"/>
      <c r="EXT1001" s="1"/>
      <c r="EXU1001" s="2"/>
      <c r="EXV1001" s="2"/>
      <c r="EXW1001" s="2"/>
      <c r="EXX1001" s="2"/>
      <c r="EXY1001" s="2"/>
      <c r="EYA1001" s="2"/>
      <c r="EYB1001" s="1"/>
      <c r="EYC1001" s="2"/>
      <c r="EYD1001" s="2"/>
      <c r="EYE1001" s="2"/>
      <c r="EYF1001" s="2"/>
      <c r="EYG1001" s="2"/>
      <c r="EYI1001" s="2"/>
      <c r="EYJ1001" s="1"/>
      <c r="EYK1001" s="2"/>
      <c r="EYL1001" s="2"/>
      <c r="EYM1001" s="2"/>
      <c r="EYN1001" s="2"/>
      <c r="EYO1001" s="2"/>
      <c r="EYQ1001" s="2"/>
      <c r="EYR1001" s="1"/>
      <c r="EYS1001" s="2"/>
      <c r="EYT1001" s="2"/>
      <c r="EYU1001" s="2"/>
      <c r="EYV1001" s="2"/>
      <c r="EYW1001" s="2"/>
      <c r="EYY1001" s="2"/>
      <c r="EYZ1001" s="1"/>
      <c r="EZA1001" s="2"/>
      <c r="EZB1001" s="2"/>
      <c r="EZC1001" s="2"/>
      <c r="EZD1001" s="2"/>
      <c r="EZE1001" s="2"/>
      <c r="EZG1001" s="2"/>
      <c r="EZH1001" s="1"/>
      <c r="EZI1001" s="2"/>
      <c r="EZJ1001" s="2"/>
      <c r="EZK1001" s="2"/>
      <c r="EZL1001" s="2"/>
      <c r="EZM1001" s="2"/>
      <c r="EZO1001" s="2"/>
      <c r="EZP1001" s="1"/>
      <c r="EZQ1001" s="2"/>
      <c r="EZR1001" s="2"/>
      <c r="EZS1001" s="2"/>
      <c r="EZT1001" s="2"/>
      <c r="EZU1001" s="2"/>
      <c r="EZW1001" s="2"/>
      <c r="EZX1001" s="1"/>
      <c r="EZY1001" s="2"/>
      <c r="EZZ1001" s="2"/>
      <c r="FAA1001" s="2"/>
      <c r="FAB1001" s="2"/>
      <c r="FAC1001" s="2"/>
      <c r="FAE1001" s="2"/>
      <c r="FAF1001" s="1"/>
      <c r="FAG1001" s="2"/>
      <c r="FAH1001" s="2"/>
      <c r="FAI1001" s="2"/>
      <c r="FAJ1001" s="2"/>
      <c r="FAK1001" s="2"/>
      <c r="FAM1001" s="2"/>
      <c r="FAN1001" s="1"/>
      <c r="FAO1001" s="2"/>
      <c r="FAP1001" s="2"/>
      <c r="FAQ1001" s="2"/>
      <c r="FAR1001" s="2"/>
      <c r="FAS1001" s="2"/>
      <c r="FAU1001" s="2"/>
      <c r="FAV1001" s="1"/>
      <c r="FAW1001" s="2"/>
      <c r="FAX1001" s="2"/>
      <c r="FAY1001" s="2"/>
      <c r="FAZ1001" s="2"/>
      <c r="FBA1001" s="2"/>
      <c r="FBC1001" s="2"/>
      <c r="FBD1001" s="1"/>
      <c r="FBE1001" s="2"/>
      <c r="FBF1001" s="2"/>
      <c r="FBG1001" s="2"/>
      <c r="FBH1001" s="2"/>
      <c r="FBI1001" s="2"/>
      <c r="FBK1001" s="2"/>
      <c r="FBL1001" s="1"/>
      <c r="FBM1001" s="2"/>
      <c r="FBN1001" s="2"/>
      <c r="FBO1001" s="2"/>
      <c r="FBP1001" s="2"/>
      <c r="FBQ1001" s="2"/>
      <c r="FBS1001" s="2"/>
      <c r="FBT1001" s="1"/>
      <c r="FBU1001" s="2"/>
      <c r="FBV1001" s="2"/>
      <c r="FBW1001" s="2"/>
      <c r="FBX1001" s="2"/>
      <c r="FBY1001" s="2"/>
      <c r="FCA1001" s="2"/>
      <c r="FCB1001" s="1"/>
      <c r="FCC1001" s="2"/>
      <c r="FCD1001" s="2"/>
      <c r="FCE1001" s="2"/>
      <c r="FCF1001" s="2"/>
      <c r="FCG1001" s="2"/>
      <c r="FCI1001" s="2"/>
      <c r="FCJ1001" s="1"/>
      <c r="FCK1001" s="2"/>
      <c r="FCL1001" s="2"/>
      <c r="FCM1001" s="2"/>
      <c r="FCN1001" s="2"/>
      <c r="FCO1001" s="2"/>
      <c r="FCQ1001" s="2"/>
      <c r="FCR1001" s="1"/>
      <c r="FCS1001" s="2"/>
      <c r="FCT1001" s="2"/>
      <c r="FCU1001" s="2"/>
      <c r="FCV1001" s="2"/>
      <c r="FCW1001" s="2"/>
      <c r="FCY1001" s="2"/>
      <c r="FCZ1001" s="1"/>
      <c r="FDA1001" s="2"/>
      <c r="FDB1001" s="2"/>
      <c r="FDC1001" s="2"/>
      <c r="FDD1001" s="2"/>
      <c r="FDE1001" s="2"/>
      <c r="FDG1001" s="2"/>
      <c r="FDH1001" s="1"/>
      <c r="FDI1001" s="2"/>
      <c r="FDJ1001" s="2"/>
      <c r="FDK1001" s="2"/>
      <c r="FDL1001" s="2"/>
      <c r="FDM1001" s="2"/>
      <c r="FDO1001" s="2"/>
      <c r="FDP1001" s="1"/>
      <c r="FDQ1001" s="2"/>
      <c r="FDR1001" s="2"/>
      <c r="FDS1001" s="2"/>
      <c r="FDT1001" s="2"/>
      <c r="FDU1001" s="2"/>
      <c r="FDW1001" s="2"/>
      <c r="FDX1001" s="1"/>
      <c r="FDY1001" s="2"/>
      <c r="FDZ1001" s="2"/>
      <c r="FEA1001" s="2"/>
      <c r="FEB1001" s="2"/>
      <c r="FEC1001" s="2"/>
      <c r="FEE1001" s="2"/>
      <c r="FEF1001" s="1"/>
      <c r="FEG1001" s="2"/>
      <c r="FEH1001" s="2"/>
      <c r="FEI1001" s="2"/>
      <c r="FEJ1001" s="2"/>
      <c r="FEK1001" s="2"/>
      <c r="FEM1001" s="2"/>
      <c r="FEN1001" s="1"/>
      <c r="FEO1001" s="2"/>
      <c r="FEP1001" s="2"/>
      <c r="FEQ1001" s="2"/>
      <c r="FER1001" s="2"/>
      <c r="FES1001" s="2"/>
      <c r="FEU1001" s="2"/>
      <c r="FEV1001" s="1"/>
      <c r="FEW1001" s="2"/>
      <c r="FEX1001" s="2"/>
      <c r="FEY1001" s="2"/>
      <c r="FEZ1001" s="2"/>
      <c r="FFA1001" s="2"/>
      <c r="FFC1001" s="2"/>
      <c r="FFD1001" s="1"/>
      <c r="FFE1001" s="2"/>
      <c r="FFF1001" s="2"/>
      <c r="FFG1001" s="2"/>
      <c r="FFH1001" s="2"/>
      <c r="FFI1001" s="2"/>
      <c r="FFK1001" s="2"/>
      <c r="FFL1001" s="1"/>
      <c r="FFM1001" s="2"/>
      <c r="FFN1001" s="2"/>
      <c r="FFO1001" s="2"/>
      <c r="FFP1001" s="2"/>
      <c r="FFQ1001" s="2"/>
      <c r="FFS1001" s="2"/>
      <c r="FFT1001" s="1"/>
      <c r="FFU1001" s="2"/>
      <c r="FFV1001" s="2"/>
      <c r="FFW1001" s="2"/>
      <c r="FFX1001" s="2"/>
      <c r="FFY1001" s="2"/>
      <c r="FGA1001" s="2"/>
      <c r="FGB1001" s="1"/>
      <c r="FGC1001" s="2"/>
      <c r="FGD1001" s="2"/>
      <c r="FGE1001" s="2"/>
      <c r="FGF1001" s="2"/>
      <c r="FGG1001" s="2"/>
      <c r="FGI1001" s="2"/>
      <c r="FGJ1001" s="1"/>
      <c r="FGK1001" s="2"/>
      <c r="FGL1001" s="2"/>
      <c r="FGM1001" s="2"/>
      <c r="FGN1001" s="2"/>
      <c r="FGO1001" s="2"/>
      <c r="FGQ1001" s="2"/>
      <c r="FGR1001" s="1"/>
      <c r="FGS1001" s="2"/>
      <c r="FGT1001" s="2"/>
      <c r="FGU1001" s="2"/>
      <c r="FGV1001" s="2"/>
      <c r="FGW1001" s="2"/>
      <c r="FGY1001" s="2"/>
      <c r="FGZ1001" s="1"/>
      <c r="FHA1001" s="2"/>
      <c r="FHB1001" s="2"/>
      <c r="FHC1001" s="2"/>
      <c r="FHD1001" s="2"/>
      <c r="FHE1001" s="2"/>
      <c r="FHG1001" s="2"/>
      <c r="FHH1001" s="1"/>
      <c r="FHI1001" s="2"/>
      <c r="FHJ1001" s="2"/>
      <c r="FHK1001" s="2"/>
      <c r="FHL1001" s="2"/>
      <c r="FHM1001" s="2"/>
      <c r="FHO1001" s="2"/>
      <c r="FHP1001" s="1"/>
      <c r="FHQ1001" s="2"/>
      <c r="FHR1001" s="2"/>
      <c r="FHS1001" s="2"/>
      <c r="FHT1001" s="2"/>
      <c r="FHU1001" s="2"/>
      <c r="FHW1001" s="2"/>
      <c r="FHX1001" s="1"/>
      <c r="FHY1001" s="2"/>
      <c r="FHZ1001" s="2"/>
      <c r="FIA1001" s="2"/>
      <c r="FIB1001" s="2"/>
      <c r="FIC1001" s="2"/>
      <c r="FIE1001" s="2"/>
      <c r="FIF1001" s="1"/>
      <c r="FIG1001" s="2"/>
      <c r="FIH1001" s="2"/>
      <c r="FII1001" s="2"/>
      <c r="FIJ1001" s="2"/>
      <c r="FIK1001" s="2"/>
      <c r="FIM1001" s="2"/>
      <c r="FIN1001" s="1"/>
      <c r="FIO1001" s="2"/>
      <c r="FIP1001" s="2"/>
      <c r="FIQ1001" s="2"/>
      <c r="FIR1001" s="2"/>
      <c r="FIS1001" s="2"/>
      <c r="FIU1001" s="2"/>
      <c r="FIV1001" s="1"/>
      <c r="FIW1001" s="2"/>
      <c r="FIX1001" s="2"/>
      <c r="FIY1001" s="2"/>
      <c r="FIZ1001" s="2"/>
      <c r="FJA1001" s="2"/>
      <c r="FJC1001" s="2"/>
      <c r="FJD1001" s="1"/>
      <c r="FJE1001" s="2"/>
      <c r="FJF1001" s="2"/>
      <c r="FJG1001" s="2"/>
      <c r="FJH1001" s="2"/>
      <c r="FJI1001" s="2"/>
      <c r="FJK1001" s="2"/>
      <c r="FJL1001" s="1"/>
      <c r="FJM1001" s="2"/>
      <c r="FJN1001" s="2"/>
      <c r="FJO1001" s="2"/>
      <c r="FJP1001" s="2"/>
      <c r="FJQ1001" s="2"/>
      <c r="FJS1001" s="2"/>
      <c r="FJT1001" s="1"/>
      <c r="FJU1001" s="2"/>
      <c r="FJV1001" s="2"/>
      <c r="FJW1001" s="2"/>
      <c r="FJX1001" s="2"/>
      <c r="FJY1001" s="2"/>
      <c r="FKA1001" s="2"/>
      <c r="FKB1001" s="1"/>
      <c r="FKC1001" s="2"/>
      <c r="FKD1001" s="2"/>
      <c r="FKE1001" s="2"/>
      <c r="FKF1001" s="2"/>
      <c r="FKG1001" s="2"/>
      <c r="FKI1001" s="2"/>
      <c r="FKJ1001" s="1"/>
      <c r="FKK1001" s="2"/>
      <c r="FKL1001" s="2"/>
      <c r="FKM1001" s="2"/>
      <c r="FKN1001" s="2"/>
      <c r="FKO1001" s="2"/>
      <c r="FKQ1001" s="2"/>
      <c r="FKR1001" s="1"/>
      <c r="FKS1001" s="2"/>
      <c r="FKT1001" s="2"/>
      <c r="FKU1001" s="2"/>
      <c r="FKV1001" s="2"/>
      <c r="FKW1001" s="2"/>
      <c r="FKY1001" s="2"/>
      <c r="FKZ1001" s="1"/>
      <c r="FLA1001" s="2"/>
      <c r="FLB1001" s="2"/>
      <c r="FLC1001" s="2"/>
      <c r="FLD1001" s="2"/>
      <c r="FLE1001" s="2"/>
      <c r="FLG1001" s="2"/>
      <c r="FLH1001" s="1"/>
      <c r="FLI1001" s="2"/>
      <c r="FLJ1001" s="2"/>
      <c r="FLK1001" s="2"/>
      <c r="FLL1001" s="2"/>
      <c r="FLM1001" s="2"/>
      <c r="FLO1001" s="2"/>
      <c r="FLP1001" s="1"/>
      <c r="FLQ1001" s="2"/>
      <c r="FLR1001" s="2"/>
      <c r="FLS1001" s="2"/>
      <c r="FLT1001" s="2"/>
      <c r="FLU1001" s="2"/>
      <c r="FLW1001" s="2"/>
      <c r="FLX1001" s="1"/>
      <c r="FLY1001" s="2"/>
      <c r="FLZ1001" s="2"/>
      <c r="FMA1001" s="2"/>
      <c r="FMB1001" s="2"/>
      <c r="FMC1001" s="2"/>
      <c r="FME1001" s="2"/>
      <c r="FMF1001" s="1"/>
      <c r="FMG1001" s="2"/>
      <c r="FMH1001" s="2"/>
      <c r="FMI1001" s="2"/>
      <c r="FMJ1001" s="2"/>
      <c r="FMK1001" s="2"/>
      <c r="FMM1001" s="2"/>
      <c r="FMN1001" s="1"/>
      <c r="FMO1001" s="2"/>
      <c r="FMP1001" s="2"/>
      <c r="FMQ1001" s="2"/>
      <c r="FMR1001" s="2"/>
      <c r="FMS1001" s="2"/>
      <c r="FMU1001" s="2"/>
      <c r="FMV1001" s="1"/>
      <c r="FMW1001" s="2"/>
      <c r="FMX1001" s="2"/>
      <c r="FMY1001" s="2"/>
      <c r="FMZ1001" s="2"/>
      <c r="FNA1001" s="2"/>
      <c r="FNC1001" s="2"/>
      <c r="FND1001" s="1"/>
      <c r="FNE1001" s="2"/>
      <c r="FNF1001" s="2"/>
      <c r="FNG1001" s="2"/>
      <c r="FNH1001" s="2"/>
      <c r="FNI1001" s="2"/>
      <c r="FNK1001" s="2"/>
      <c r="FNL1001" s="1"/>
      <c r="FNM1001" s="2"/>
      <c r="FNN1001" s="2"/>
      <c r="FNO1001" s="2"/>
      <c r="FNP1001" s="2"/>
      <c r="FNQ1001" s="2"/>
      <c r="FNS1001" s="2"/>
      <c r="FNT1001" s="1"/>
      <c r="FNU1001" s="2"/>
      <c r="FNV1001" s="2"/>
      <c r="FNW1001" s="2"/>
      <c r="FNX1001" s="2"/>
      <c r="FNY1001" s="2"/>
      <c r="FOA1001" s="2"/>
      <c r="FOB1001" s="1"/>
      <c r="FOC1001" s="2"/>
      <c r="FOD1001" s="2"/>
      <c r="FOE1001" s="2"/>
      <c r="FOF1001" s="2"/>
      <c r="FOG1001" s="2"/>
      <c r="FOI1001" s="2"/>
      <c r="FOJ1001" s="1"/>
      <c r="FOK1001" s="2"/>
      <c r="FOL1001" s="2"/>
      <c r="FOM1001" s="2"/>
      <c r="FON1001" s="2"/>
      <c r="FOO1001" s="2"/>
      <c r="FOQ1001" s="2"/>
      <c r="FOR1001" s="1"/>
      <c r="FOS1001" s="2"/>
      <c r="FOT1001" s="2"/>
      <c r="FOU1001" s="2"/>
      <c r="FOV1001" s="2"/>
      <c r="FOW1001" s="2"/>
      <c r="FOY1001" s="2"/>
      <c r="FOZ1001" s="1"/>
      <c r="FPA1001" s="2"/>
      <c r="FPB1001" s="2"/>
      <c r="FPC1001" s="2"/>
      <c r="FPD1001" s="2"/>
      <c r="FPE1001" s="2"/>
      <c r="FPG1001" s="2"/>
      <c r="FPH1001" s="1"/>
      <c r="FPI1001" s="2"/>
      <c r="FPJ1001" s="2"/>
      <c r="FPK1001" s="2"/>
      <c r="FPL1001" s="2"/>
      <c r="FPM1001" s="2"/>
      <c r="FPO1001" s="2"/>
      <c r="FPP1001" s="1"/>
      <c r="FPQ1001" s="2"/>
      <c r="FPR1001" s="2"/>
      <c r="FPS1001" s="2"/>
      <c r="FPT1001" s="2"/>
      <c r="FPU1001" s="2"/>
      <c r="FPW1001" s="2"/>
      <c r="FPX1001" s="1"/>
      <c r="FPY1001" s="2"/>
      <c r="FPZ1001" s="2"/>
      <c r="FQA1001" s="2"/>
      <c r="FQB1001" s="2"/>
      <c r="FQC1001" s="2"/>
      <c r="FQE1001" s="2"/>
      <c r="FQF1001" s="1"/>
      <c r="FQG1001" s="2"/>
      <c r="FQH1001" s="2"/>
      <c r="FQI1001" s="2"/>
      <c r="FQJ1001" s="2"/>
      <c r="FQK1001" s="2"/>
      <c r="FQM1001" s="2"/>
      <c r="FQN1001" s="1"/>
      <c r="FQO1001" s="2"/>
      <c r="FQP1001" s="2"/>
      <c r="FQQ1001" s="2"/>
      <c r="FQR1001" s="2"/>
      <c r="FQS1001" s="2"/>
      <c r="FQU1001" s="2"/>
      <c r="FQV1001" s="1"/>
      <c r="FQW1001" s="2"/>
      <c r="FQX1001" s="2"/>
      <c r="FQY1001" s="2"/>
      <c r="FQZ1001" s="2"/>
      <c r="FRA1001" s="2"/>
      <c r="FRC1001" s="2"/>
      <c r="FRD1001" s="1"/>
      <c r="FRE1001" s="2"/>
      <c r="FRF1001" s="2"/>
      <c r="FRG1001" s="2"/>
      <c r="FRH1001" s="2"/>
      <c r="FRI1001" s="2"/>
      <c r="FRK1001" s="2"/>
      <c r="FRL1001" s="1"/>
      <c r="FRM1001" s="2"/>
      <c r="FRN1001" s="2"/>
      <c r="FRO1001" s="2"/>
      <c r="FRP1001" s="2"/>
      <c r="FRQ1001" s="2"/>
      <c r="FRS1001" s="2"/>
      <c r="FRT1001" s="1"/>
      <c r="FRU1001" s="2"/>
      <c r="FRV1001" s="2"/>
      <c r="FRW1001" s="2"/>
      <c r="FRX1001" s="2"/>
      <c r="FRY1001" s="2"/>
      <c r="FSA1001" s="2"/>
      <c r="FSB1001" s="1"/>
      <c r="FSC1001" s="2"/>
      <c r="FSD1001" s="2"/>
      <c r="FSE1001" s="2"/>
      <c r="FSF1001" s="2"/>
      <c r="FSG1001" s="2"/>
      <c r="FSI1001" s="2"/>
      <c r="FSJ1001" s="1"/>
      <c r="FSK1001" s="2"/>
      <c r="FSL1001" s="2"/>
      <c r="FSM1001" s="2"/>
      <c r="FSN1001" s="2"/>
      <c r="FSO1001" s="2"/>
      <c r="FSQ1001" s="2"/>
      <c r="FSR1001" s="1"/>
      <c r="FSS1001" s="2"/>
      <c r="FST1001" s="2"/>
      <c r="FSU1001" s="2"/>
      <c r="FSV1001" s="2"/>
      <c r="FSW1001" s="2"/>
      <c r="FSY1001" s="2"/>
      <c r="FSZ1001" s="1"/>
      <c r="FTA1001" s="2"/>
      <c r="FTB1001" s="2"/>
      <c r="FTC1001" s="2"/>
      <c r="FTD1001" s="2"/>
      <c r="FTE1001" s="2"/>
      <c r="FTG1001" s="2"/>
      <c r="FTH1001" s="1"/>
      <c r="FTI1001" s="2"/>
      <c r="FTJ1001" s="2"/>
      <c r="FTK1001" s="2"/>
      <c r="FTL1001" s="2"/>
      <c r="FTM1001" s="2"/>
      <c r="FTO1001" s="2"/>
      <c r="FTP1001" s="1"/>
      <c r="FTQ1001" s="2"/>
      <c r="FTR1001" s="2"/>
      <c r="FTS1001" s="2"/>
      <c r="FTT1001" s="2"/>
      <c r="FTU1001" s="2"/>
      <c r="FTW1001" s="2"/>
      <c r="FTX1001" s="1"/>
      <c r="FTY1001" s="2"/>
      <c r="FTZ1001" s="2"/>
      <c r="FUA1001" s="2"/>
      <c r="FUB1001" s="2"/>
      <c r="FUC1001" s="2"/>
      <c r="FUE1001" s="2"/>
      <c r="FUF1001" s="1"/>
      <c r="FUG1001" s="2"/>
      <c r="FUH1001" s="2"/>
      <c r="FUI1001" s="2"/>
      <c r="FUJ1001" s="2"/>
      <c r="FUK1001" s="2"/>
      <c r="FUM1001" s="2"/>
      <c r="FUN1001" s="1"/>
      <c r="FUO1001" s="2"/>
      <c r="FUP1001" s="2"/>
      <c r="FUQ1001" s="2"/>
      <c r="FUR1001" s="2"/>
      <c r="FUS1001" s="2"/>
      <c r="FUU1001" s="2"/>
      <c r="FUV1001" s="1"/>
      <c r="FUW1001" s="2"/>
      <c r="FUX1001" s="2"/>
      <c r="FUY1001" s="2"/>
      <c r="FUZ1001" s="2"/>
      <c r="FVA1001" s="2"/>
      <c r="FVC1001" s="2"/>
      <c r="FVD1001" s="1"/>
      <c r="FVE1001" s="2"/>
      <c r="FVF1001" s="2"/>
      <c r="FVG1001" s="2"/>
      <c r="FVH1001" s="2"/>
      <c r="FVI1001" s="2"/>
      <c r="FVK1001" s="2"/>
      <c r="FVL1001" s="1"/>
      <c r="FVM1001" s="2"/>
      <c r="FVN1001" s="2"/>
      <c r="FVO1001" s="2"/>
      <c r="FVP1001" s="2"/>
      <c r="FVQ1001" s="2"/>
      <c r="FVS1001" s="2"/>
      <c r="FVT1001" s="1"/>
      <c r="FVU1001" s="2"/>
      <c r="FVV1001" s="2"/>
      <c r="FVW1001" s="2"/>
      <c r="FVX1001" s="2"/>
      <c r="FVY1001" s="2"/>
      <c r="FWA1001" s="2"/>
      <c r="FWB1001" s="1"/>
      <c r="FWC1001" s="2"/>
      <c r="FWD1001" s="2"/>
      <c r="FWE1001" s="2"/>
      <c r="FWF1001" s="2"/>
      <c r="FWG1001" s="2"/>
      <c r="FWI1001" s="2"/>
      <c r="FWJ1001" s="1"/>
      <c r="FWK1001" s="2"/>
      <c r="FWL1001" s="2"/>
      <c r="FWM1001" s="2"/>
      <c r="FWN1001" s="2"/>
      <c r="FWO1001" s="2"/>
      <c r="FWQ1001" s="2"/>
      <c r="FWR1001" s="1"/>
      <c r="FWS1001" s="2"/>
      <c r="FWT1001" s="2"/>
      <c r="FWU1001" s="2"/>
      <c r="FWV1001" s="2"/>
      <c r="FWW1001" s="2"/>
      <c r="FWY1001" s="2"/>
      <c r="FWZ1001" s="1"/>
      <c r="FXA1001" s="2"/>
      <c r="FXB1001" s="2"/>
      <c r="FXC1001" s="2"/>
      <c r="FXD1001" s="2"/>
      <c r="FXE1001" s="2"/>
      <c r="FXG1001" s="2"/>
      <c r="FXH1001" s="1"/>
      <c r="FXI1001" s="2"/>
      <c r="FXJ1001" s="2"/>
      <c r="FXK1001" s="2"/>
      <c r="FXL1001" s="2"/>
      <c r="FXM1001" s="2"/>
      <c r="FXO1001" s="2"/>
      <c r="FXP1001" s="1"/>
      <c r="FXQ1001" s="2"/>
      <c r="FXR1001" s="2"/>
      <c r="FXS1001" s="2"/>
      <c r="FXT1001" s="2"/>
      <c r="FXU1001" s="2"/>
      <c r="FXW1001" s="2"/>
      <c r="FXX1001" s="1"/>
      <c r="FXY1001" s="2"/>
      <c r="FXZ1001" s="2"/>
      <c r="FYA1001" s="2"/>
      <c r="FYB1001" s="2"/>
      <c r="FYC1001" s="2"/>
      <c r="FYE1001" s="2"/>
      <c r="FYF1001" s="1"/>
      <c r="FYG1001" s="2"/>
      <c r="FYH1001" s="2"/>
      <c r="FYI1001" s="2"/>
      <c r="FYJ1001" s="2"/>
      <c r="FYK1001" s="2"/>
      <c r="FYM1001" s="2"/>
      <c r="FYN1001" s="1"/>
      <c r="FYO1001" s="2"/>
      <c r="FYP1001" s="2"/>
      <c r="FYQ1001" s="2"/>
      <c r="FYR1001" s="2"/>
      <c r="FYS1001" s="2"/>
      <c r="FYU1001" s="2"/>
      <c r="FYV1001" s="1"/>
      <c r="FYW1001" s="2"/>
      <c r="FYX1001" s="2"/>
      <c r="FYY1001" s="2"/>
      <c r="FYZ1001" s="2"/>
      <c r="FZA1001" s="2"/>
      <c r="FZC1001" s="2"/>
      <c r="FZD1001" s="1"/>
      <c r="FZE1001" s="2"/>
      <c r="FZF1001" s="2"/>
      <c r="FZG1001" s="2"/>
      <c r="FZH1001" s="2"/>
      <c r="FZI1001" s="2"/>
      <c r="FZK1001" s="2"/>
      <c r="FZL1001" s="1"/>
      <c r="FZM1001" s="2"/>
      <c r="FZN1001" s="2"/>
      <c r="FZO1001" s="2"/>
      <c r="FZP1001" s="2"/>
      <c r="FZQ1001" s="2"/>
      <c r="FZS1001" s="2"/>
      <c r="FZT1001" s="1"/>
      <c r="FZU1001" s="2"/>
      <c r="FZV1001" s="2"/>
      <c r="FZW1001" s="2"/>
      <c r="FZX1001" s="2"/>
      <c r="FZY1001" s="2"/>
      <c r="GAA1001" s="2"/>
      <c r="GAB1001" s="1"/>
      <c r="GAC1001" s="2"/>
      <c r="GAD1001" s="2"/>
      <c r="GAE1001" s="2"/>
      <c r="GAF1001" s="2"/>
      <c r="GAG1001" s="2"/>
      <c r="GAI1001" s="2"/>
      <c r="GAJ1001" s="1"/>
      <c r="GAK1001" s="2"/>
      <c r="GAL1001" s="2"/>
      <c r="GAM1001" s="2"/>
      <c r="GAN1001" s="2"/>
      <c r="GAO1001" s="2"/>
      <c r="GAQ1001" s="2"/>
      <c r="GAR1001" s="1"/>
      <c r="GAS1001" s="2"/>
      <c r="GAT1001" s="2"/>
      <c r="GAU1001" s="2"/>
      <c r="GAV1001" s="2"/>
      <c r="GAW1001" s="2"/>
      <c r="GAY1001" s="2"/>
      <c r="GAZ1001" s="1"/>
      <c r="GBA1001" s="2"/>
      <c r="GBB1001" s="2"/>
      <c r="GBC1001" s="2"/>
      <c r="GBD1001" s="2"/>
      <c r="GBE1001" s="2"/>
      <c r="GBG1001" s="2"/>
      <c r="GBH1001" s="1"/>
      <c r="GBI1001" s="2"/>
      <c r="GBJ1001" s="2"/>
      <c r="GBK1001" s="2"/>
      <c r="GBL1001" s="2"/>
      <c r="GBM1001" s="2"/>
      <c r="GBO1001" s="2"/>
      <c r="GBP1001" s="1"/>
      <c r="GBQ1001" s="2"/>
      <c r="GBR1001" s="2"/>
      <c r="GBS1001" s="2"/>
      <c r="GBT1001" s="2"/>
      <c r="GBU1001" s="2"/>
      <c r="GBW1001" s="2"/>
      <c r="GBX1001" s="1"/>
      <c r="GBY1001" s="2"/>
      <c r="GBZ1001" s="2"/>
      <c r="GCA1001" s="2"/>
      <c r="GCB1001" s="2"/>
      <c r="GCC1001" s="2"/>
      <c r="GCE1001" s="2"/>
      <c r="GCF1001" s="1"/>
      <c r="GCG1001" s="2"/>
      <c r="GCH1001" s="2"/>
      <c r="GCI1001" s="2"/>
      <c r="GCJ1001" s="2"/>
      <c r="GCK1001" s="2"/>
      <c r="GCM1001" s="2"/>
      <c r="GCN1001" s="1"/>
      <c r="GCO1001" s="2"/>
      <c r="GCP1001" s="2"/>
      <c r="GCQ1001" s="2"/>
      <c r="GCR1001" s="2"/>
      <c r="GCS1001" s="2"/>
      <c r="GCU1001" s="2"/>
      <c r="GCV1001" s="1"/>
      <c r="GCW1001" s="2"/>
      <c r="GCX1001" s="2"/>
      <c r="GCY1001" s="2"/>
      <c r="GCZ1001" s="2"/>
      <c r="GDA1001" s="2"/>
      <c r="GDC1001" s="2"/>
      <c r="GDD1001" s="1"/>
      <c r="GDE1001" s="2"/>
      <c r="GDF1001" s="2"/>
      <c r="GDG1001" s="2"/>
      <c r="GDH1001" s="2"/>
      <c r="GDI1001" s="2"/>
      <c r="GDK1001" s="2"/>
      <c r="GDL1001" s="1"/>
      <c r="GDM1001" s="2"/>
      <c r="GDN1001" s="2"/>
      <c r="GDO1001" s="2"/>
      <c r="GDP1001" s="2"/>
      <c r="GDQ1001" s="2"/>
      <c r="GDS1001" s="2"/>
      <c r="GDT1001" s="1"/>
      <c r="GDU1001" s="2"/>
      <c r="GDV1001" s="2"/>
      <c r="GDW1001" s="2"/>
      <c r="GDX1001" s="2"/>
      <c r="GDY1001" s="2"/>
      <c r="GEA1001" s="2"/>
      <c r="GEB1001" s="1"/>
      <c r="GEC1001" s="2"/>
      <c r="GED1001" s="2"/>
      <c r="GEE1001" s="2"/>
      <c r="GEF1001" s="2"/>
      <c r="GEG1001" s="2"/>
      <c r="GEI1001" s="2"/>
      <c r="GEJ1001" s="1"/>
      <c r="GEK1001" s="2"/>
      <c r="GEL1001" s="2"/>
      <c r="GEM1001" s="2"/>
      <c r="GEN1001" s="2"/>
      <c r="GEO1001" s="2"/>
      <c r="GEQ1001" s="2"/>
      <c r="GER1001" s="1"/>
      <c r="GES1001" s="2"/>
      <c r="GET1001" s="2"/>
      <c r="GEU1001" s="2"/>
      <c r="GEV1001" s="2"/>
      <c r="GEW1001" s="2"/>
      <c r="GEY1001" s="2"/>
      <c r="GEZ1001" s="1"/>
      <c r="GFA1001" s="2"/>
      <c r="GFB1001" s="2"/>
      <c r="GFC1001" s="2"/>
      <c r="GFD1001" s="2"/>
      <c r="GFE1001" s="2"/>
      <c r="GFG1001" s="2"/>
      <c r="GFH1001" s="1"/>
      <c r="GFI1001" s="2"/>
      <c r="GFJ1001" s="2"/>
      <c r="GFK1001" s="2"/>
      <c r="GFL1001" s="2"/>
      <c r="GFM1001" s="2"/>
      <c r="GFO1001" s="2"/>
      <c r="GFP1001" s="1"/>
      <c r="GFQ1001" s="2"/>
      <c r="GFR1001" s="2"/>
      <c r="GFS1001" s="2"/>
      <c r="GFT1001" s="2"/>
      <c r="GFU1001" s="2"/>
      <c r="GFW1001" s="2"/>
      <c r="GFX1001" s="1"/>
      <c r="GFY1001" s="2"/>
      <c r="GFZ1001" s="2"/>
      <c r="GGA1001" s="2"/>
      <c r="GGB1001" s="2"/>
      <c r="GGC1001" s="2"/>
      <c r="GGE1001" s="2"/>
      <c r="GGF1001" s="1"/>
      <c r="GGG1001" s="2"/>
      <c r="GGH1001" s="2"/>
      <c r="GGI1001" s="2"/>
      <c r="GGJ1001" s="2"/>
      <c r="GGK1001" s="2"/>
      <c r="GGM1001" s="2"/>
      <c r="GGN1001" s="1"/>
      <c r="GGO1001" s="2"/>
      <c r="GGP1001" s="2"/>
      <c r="GGQ1001" s="2"/>
      <c r="GGR1001" s="2"/>
      <c r="GGS1001" s="2"/>
      <c r="GGU1001" s="2"/>
      <c r="GGV1001" s="1"/>
      <c r="GGW1001" s="2"/>
      <c r="GGX1001" s="2"/>
      <c r="GGY1001" s="2"/>
      <c r="GGZ1001" s="2"/>
      <c r="GHA1001" s="2"/>
      <c r="GHC1001" s="2"/>
      <c r="GHD1001" s="1"/>
      <c r="GHE1001" s="2"/>
      <c r="GHF1001" s="2"/>
      <c r="GHG1001" s="2"/>
      <c r="GHH1001" s="2"/>
      <c r="GHI1001" s="2"/>
      <c r="GHK1001" s="2"/>
      <c r="GHL1001" s="1"/>
      <c r="GHM1001" s="2"/>
      <c r="GHN1001" s="2"/>
      <c r="GHO1001" s="2"/>
      <c r="GHP1001" s="2"/>
      <c r="GHQ1001" s="2"/>
      <c r="GHS1001" s="2"/>
      <c r="GHT1001" s="1"/>
      <c r="GHU1001" s="2"/>
      <c r="GHV1001" s="2"/>
      <c r="GHW1001" s="2"/>
      <c r="GHX1001" s="2"/>
      <c r="GHY1001" s="2"/>
      <c r="GIA1001" s="2"/>
      <c r="GIB1001" s="1"/>
      <c r="GIC1001" s="2"/>
      <c r="GID1001" s="2"/>
      <c r="GIE1001" s="2"/>
      <c r="GIF1001" s="2"/>
      <c r="GIG1001" s="2"/>
      <c r="GII1001" s="2"/>
      <c r="GIJ1001" s="1"/>
      <c r="GIK1001" s="2"/>
      <c r="GIL1001" s="2"/>
      <c r="GIM1001" s="2"/>
      <c r="GIN1001" s="2"/>
      <c r="GIO1001" s="2"/>
      <c r="GIQ1001" s="2"/>
      <c r="GIR1001" s="1"/>
      <c r="GIS1001" s="2"/>
      <c r="GIT1001" s="2"/>
      <c r="GIU1001" s="2"/>
      <c r="GIV1001" s="2"/>
      <c r="GIW1001" s="2"/>
      <c r="GIY1001" s="2"/>
      <c r="GIZ1001" s="1"/>
      <c r="GJA1001" s="2"/>
      <c r="GJB1001" s="2"/>
      <c r="GJC1001" s="2"/>
      <c r="GJD1001" s="2"/>
      <c r="GJE1001" s="2"/>
      <c r="GJG1001" s="2"/>
      <c r="GJH1001" s="1"/>
      <c r="GJI1001" s="2"/>
      <c r="GJJ1001" s="2"/>
      <c r="GJK1001" s="2"/>
      <c r="GJL1001" s="2"/>
      <c r="GJM1001" s="2"/>
      <c r="GJO1001" s="2"/>
      <c r="GJP1001" s="1"/>
      <c r="GJQ1001" s="2"/>
      <c r="GJR1001" s="2"/>
      <c r="GJS1001" s="2"/>
      <c r="GJT1001" s="2"/>
      <c r="GJU1001" s="2"/>
      <c r="GJW1001" s="2"/>
      <c r="GJX1001" s="1"/>
      <c r="GJY1001" s="2"/>
      <c r="GJZ1001" s="2"/>
      <c r="GKA1001" s="2"/>
      <c r="GKB1001" s="2"/>
      <c r="GKC1001" s="2"/>
      <c r="GKE1001" s="2"/>
      <c r="GKF1001" s="1"/>
      <c r="GKG1001" s="2"/>
      <c r="GKH1001" s="2"/>
      <c r="GKI1001" s="2"/>
      <c r="GKJ1001" s="2"/>
      <c r="GKK1001" s="2"/>
      <c r="GKM1001" s="2"/>
      <c r="GKN1001" s="1"/>
      <c r="GKO1001" s="2"/>
      <c r="GKP1001" s="2"/>
      <c r="GKQ1001" s="2"/>
      <c r="GKR1001" s="2"/>
      <c r="GKS1001" s="2"/>
      <c r="GKU1001" s="2"/>
      <c r="GKV1001" s="1"/>
      <c r="GKW1001" s="2"/>
      <c r="GKX1001" s="2"/>
      <c r="GKY1001" s="2"/>
      <c r="GKZ1001" s="2"/>
      <c r="GLA1001" s="2"/>
      <c r="GLC1001" s="2"/>
      <c r="GLD1001" s="1"/>
      <c r="GLE1001" s="2"/>
      <c r="GLF1001" s="2"/>
      <c r="GLG1001" s="2"/>
      <c r="GLH1001" s="2"/>
      <c r="GLI1001" s="2"/>
      <c r="GLK1001" s="2"/>
      <c r="GLL1001" s="1"/>
      <c r="GLM1001" s="2"/>
      <c r="GLN1001" s="2"/>
      <c r="GLO1001" s="2"/>
      <c r="GLP1001" s="2"/>
      <c r="GLQ1001" s="2"/>
      <c r="GLS1001" s="2"/>
      <c r="GLT1001" s="1"/>
      <c r="GLU1001" s="2"/>
      <c r="GLV1001" s="2"/>
      <c r="GLW1001" s="2"/>
      <c r="GLX1001" s="2"/>
      <c r="GLY1001" s="2"/>
      <c r="GMA1001" s="2"/>
      <c r="GMB1001" s="1"/>
      <c r="GMC1001" s="2"/>
      <c r="GMD1001" s="2"/>
      <c r="GME1001" s="2"/>
      <c r="GMF1001" s="2"/>
      <c r="GMG1001" s="2"/>
      <c r="GMI1001" s="2"/>
      <c r="GMJ1001" s="1"/>
      <c r="GMK1001" s="2"/>
      <c r="GML1001" s="2"/>
      <c r="GMM1001" s="2"/>
      <c r="GMN1001" s="2"/>
      <c r="GMO1001" s="2"/>
      <c r="GMQ1001" s="2"/>
      <c r="GMR1001" s="1"/>
      <c r="GMS1001" s="2"/>
      <c r="GMT1001" s="2"/>
      <c r="GMU1001" s="2"/>
      <c r="GMV1001" s="2"/>
      <c r="GMW1001" s="2"/>
      <c r="GMY1001" s="2"/>
      <c r="GMZ1001" s="1"/>
      <c r="GNA1001" s="2"/>
      <c r="GNB1001" s="2"/>
      <c r="GNC1001" s="2"/>
      <c r="GND1001" s="2"/>
      <c r="GNE1001" s="2"/>
      <c r="GNG1001" s="2"/>
      <c r="GNH1001" s="1"/>
      <c r="GNI1001" s="2"/>
      <c r="GNJ1001" s="2"/>
      <c r="GNK1001" s="2"/>
      <c r="GNL1001" s="2"/>
      <c r="GNM1001" s="2"/>
      <c r="GNO1001" s="2"/>
      <c r="GNP1001" s="1"/>
      <c r="GNQ1001" s="2"/>
      <c r="GNR1001" s="2"/>
      <c r="GNS1001" s="2"/>
      <c r="GNT1001" s="2"/>
      <c r="GNU1001" s="2"/>
      <c r="GNW1001" s="2"/>
      <c r="GNX1001" s="1"/>
      <c r="GNY1001" s="2"/>
      <c r="GNZ1001" s="2"/>
      <c r="GOA1001" s="2"/>
      <c r="GOB1001" s="2"/>
      <c r="GOC1001" s="2"/>
      <c r="GOE1001" s="2"/>
      <c r="GOF1001" s="1"/>
      <c r="GOG1001" s="2"/>
      <c r="GOH1001" s="2"/>
      <c r="GOI1001" s="2"/>
      <c r="GOJ1001" s="2"/>
      <c r="GOK1001" s="2"/>
      <c r="GOM1001" s="2"/>
      <c r="GON1001" s="1"/>
      <c r="GOO1001" s="2"/>
      <c r="GOP1001" s="2"/>
      <c r="GOQ1001" s="2"/>
      <c r="GOR1001" s="2"/>
      <c r="GOS1001" s="2"/>
      <c r="GOU1001" s="2"/>
      <c r="GOV1001" s="1"/>
      <c r="GOW1001" s="2"/>
      <c r="GOX1001" s="2"/>
      <c r="GOY1001" s="2"/>
      <c r="GOZ1001" s="2"/>
      <c r="GPA1001" s="2"/>
      <c r="GPC1001" s="2"/>
      <c r="GPD1001" s="1"/>
      <c r="GPE1001" s="2"/>
      <c r="GPF1001" s="2"/>
      <c r="GPG1001" s="2"/>
      <c r="GPH1001" s="2"/>
      <c r="GPI1001" s="2"/>
      <c r="GPK1001" s="2"/>
      <c r="GPL1001" s="1"/>
      <c r="GPM1001" s="2"/>
      <c r="GPN1001" s="2"/>
      <c r="GPO1001" s="2"/>
      <c r="GPP1001" s="2"/>
      <c r="GPQ1001" s="2"/>
      <c r="GPS1001" s="2"/>
      <c r="GPT1001" s="1"/>
      <c r="GPU1001" s="2"/>
      <c r="GPV1001" s="2"/>
      <c r="GPW1001" s="2"/>
      <c r="GPX1001" s="2"/>
      <c r="GPY1001" s="2"/>
      <c r="GQA1001" s="2"/>
      <c r="GQB1001" s="1"/>
      <c r="GQC1001" s="2"/>
      <c r="GQD1001" s="2"/>
      <c r="GQE1001" s="2"/>
      <c r="GQF1001" s="2"/>
      <c r="GQG1001" s="2"/>
      <c r="GQI1001" s="2"/>
      <c r="GQJ1001" s="1"/>
      <c r="GQK1001" s="2"/>
      <c r="GQL1001" s="2"/>
      <c r="GQM1001" s="2"/>
      <c r="GQN1001" s="2"/>
      <c r="GQO1001" s="2"/>
      <c r="GQQ1001" s="2"/>
      <c r="GQR1001" s="1"/>
      <c r="GQS1001" s="2"/>
      <c r="GQT1001" s="2"/>
      <c r="GQU1001" s="2"/>
      <c r="GQV1001" s="2"/>
      <c r="GQW1001" s="2"/>
      <c r="GQY1001" s="2"/>
      <c r="GQZ1001" s="1"/>
      <c r="GRA1001" s="2"/>
      <c r="GRB1001" s="2"/>
      <c r="GRC1001" s="2"/>
      <c r="GRD1001" s="2"/>
      <c r="GRE1001" s="2"/>
      <c r="GRG1001" s="2"/>
      <c r="GRH1001" s="1"/>
      <c r="GRI1001" s="2"/>
      <c r="GRJ1001" s="2"/>
      <c r="GRK1001" s="2"/>
      <c r="GRL1001" s="2"/>
      <c r="GRM1001" s="2"/>
      <c r="GRO1001" s="2"/>
      <c r="GRP1001" s="1"/>
      <c r="GRQ1001" s="2"/>
      <c r="GRR1001" s="2"/>
      <c r="GRS1001" s="2"/>
      <c r="GRT1001" s="2"/>
      <c r="GRU1001" s="2"/>
      <c r="GRW1001" s="2"/>
      <c r="GRX1001" s="1"/>
      <c r="GRY1001" s="2"/>
      <c r="GRZ1001" s="2"/>
      <c r="GSA1001" s="2"/>
      <c r="GSB1001" s="2"/>
      <c r="GSC1001" s="2"/>
      <c r="GSE1001" s="2"/>
      <c r="GSF1001" s="1"/>
      <c r="GSG1001" s="2"/>
      <c r="GSH1001" s="2"/>
      <c r="GSI1001" s="2"/>
      <c r="GSJ1001" s="2"/>
      <c r="GSK1001" s="2"/>
      <c r="GSM1001" s="2"/>
      <c r="GSN1001" s="1"/>
      <c r="GSO1001" s="2"/>
      <c r="GSP1001" s="2"/>
      <c r="GSQ1001" s="2"/>
      <c r="GSR1001" s="2"/>
      <c r="GSS1001" s="2"/>
      <c r="GSU1001" s="2"/>
      <c r="GSV1001" s="1"/>
      <c r="GSW1001" s="2"/>
      <c r="GSX1001" s="2"/>
      <c r="GSY1001" s="2"/>
      <c r="GSZ1001" s="2"/>
      <c r="GTA1001" s="2"/>
      <c r="GTC1001" s="2"/>
      <c r="GTD1001" s="1"/>
      <c r="GTE1001" s="2"/>
      <c r="GTF1001" s="2"/>
      <c r="GTG1001" s="2"/>
      <c r="GTH1001" s="2"/>
      <c r="GTI1001" s="2"/>
      <c r="GTK1001" s="2"/>
      <c r="GTL1001" s="1"/>
      <c r="GTM1001" s="2"/>
      <c r="GTN1001" s="2"/>
      <c r="GTO1001" s="2"/>
      <c r="GTP1001" s="2"/>
      <c r="GTQ1001" s="2"/>
      <c r="GTS1001" s="2"/>
      <c r="GTT1001" s="1"/>
      <c r="GTU1001" s="2"/>
      <c r="GTV1001" s="2"/>
      <c r="GTW1001" s="2"/>
      <c r="GTX1001" s="2"/>
      <c r="GTY1001" s="2"/>
      <c r="GUA1001" s="2"/>
      <c r="GUB1001" s="1"/>
      <c r="GUC1001" s="2"/>
      <c r="GUD1001" s="2"/>
      <c r="GUE1001" s="2"/>
      <c r="GUF1001" s="2"/>
      <c r="GUG1001" s="2"/>
      <c r="GUI1001" s="2"/>
      <c r="GUJ1001" s="1"/>
      <c r="GUK1001" s="2"/>
      <c r="GUL1001" s="2"/>
      <c r="GUM1001" s="2"/>
      <c r="GUN1001" s="2"/>
      <c r="GUO1001" s="2"/>
      <c r="GUQ1001" s="2"/>
      <c r="GUR1001" s="1"/>
      <c r="GUS1001" s="2"/>
      <c r="GUT1001" s="2"/>
      <c r="GUU1001" s="2"/>
      <c r="GUV1001" s="2"/>
      <c r="GUW1001" s="2"/>
      <c r="GUY1001" s="2"/>
      <c r="GUZ1001" s="1"/>
      <c r="GVA1001" s="2"/>
      <c r="GVB1001" s="2"/>
      <c r="GVC1001" s="2"/>
      <c r="GVD1001" s="2"/>
      <c r="GVE1001" s="2"/>
      <c r="GVG1001" s="2"/>
      <c r="GVH1001" s="1"/>
      <c r="GVI1001" s="2"/>
      <c r="GVJ1001" s="2"/>
      <c r="GVK1001" s="2"/>
      <c r="GVL1001" s="2"/>
      <c r="GVM1001" s="2"/>
      <c r="GVO1001" s="2"/>
      <c r="GVP1001" s="1"/>
      <c r="GVQ1001" s="2"/>
      <c r="GVR1001" s="2"/>
      <c r="GVS1001" s="2"/>
      <c r="GVT1001" s="2"/>
      <c r="GVU1001" s="2"/>
      <c r="GVW1001" s="2"/>
      <c r="GVX1001" s="1"/>
      <c r="GVY1001" s="2"/>
      <c r="GVZ1001" s="2"/>
      <c r="GWA1001" s="2"/>
      <c r="GWB1001" s="2"/>
      <c r="GWC1001" s="2"/>
      <c r="GWE1001" s="2"/>
      <c r="GWF1001" s="1"/>
      <c r="GWG1001" s="2"/>
      <c r="GWH1001" s="2"/>
      <c r="GWI1001" s="2"/>
      <c r="GWJ1001" s="2"/>
      <c r="GWK1001" s="2"/>
      <c r="GWM1001" s="2"/>
      <c r="GWN1001" s="1"/>
      <c r="GWO1001" s="2"/>
      <c r="GWP1001" s="2"/>
      <c r="GWQ1001" s="2"/>
      <c r="GWR1001" s="2"/>
      <c r="GWS1001" s="2"/>
      <c r="GWU1001" s="2"/>
      <c r="GWV1001" s="1"/>
      <c r="GWW1001" s="2"/>
      <c r="GWX1001" s="2"/>
      <c r="GWY1001" s="2"/>
      <c r="GWZ1001" s="2"/>
      <c r="GXA1001" s="2"/>
      <c r="GXC1001" s="2"/>
      <c r="GXD1001" s="1"/>
      <c r="GXE1001" s="2"/>
      <c r="GXF1001" s="2"/>
      <c r="GXG1001" s="2"/>
      <c r="GXH1001" s="2"/>
      <c r="GXI1001" s="2"/>
      <c r="GXK1001" s="2"/>
      <c r="GXL1001" s="1"/>
      <c r="GXM1001" s="2"/>
      <c r="GXN1001" s="2"/>
      <c r="GXO1001" s="2"/>
      <c r="GXP1001" s="2"/>
      <c r="GXQ1001" s="2"/>
      <c r="GXS1001" s="2"/>
      <c r="GXT1001" s="1"/>
      <c r="GXU1001" s="2"/>
      <c r="GXV1001" s="2"/>
      <c r="GXW1001" s="2"/>
      <c r="GXX1001" s="2"/>
      <c r="GXY1001" s="2"/>
      <c r="GYA1001" s="2"/>
      <c r="GYB1001" s="1"/>
      <c r="GYC1001" s="2"/>
      <c r="GYD1001" s="2"/>
      <c r="GYE1001" s="2"/>
      <c r="GYF1001" s="2"/>
      <c r="GYG1001" s="2"/>
      <c r="GYI1001" s="2"/>
      <c r="GYJ1001" s="1"/>
      <c r="GYK1001" s="2"/>
      <c r="GYL1001" s="2"/>
      <c r="GYM1001" s="2"/>
      <c r="GYN1001" s="2"/>
      <c r="GYO1001" s="2"/>
      <c r="GYQ1001" s="2"/>
      <c r="GYR1001" s="1"/>
      <c r="GYS1001" s="2"/>
      <c r="GYT1001" s="2"/>
      <c r="GYU1001" s="2"/>
      <c r="GYV1001" s="2"/>
      <c r="GYW1001" s="2"/>
      <c r="GYY1001" s="2"/>
      <c r="GYZ1001" s="1"/>
      <c r="GZA1001" s="2"/>
      <c r="GZB1001" s="2"/>
      <c r="GZC1001" s="2"/>
      <c r="GZD1001" s="2"/>
      <c r="GZE1001" s="2"/>
      <c r="GZG1001" s="2"/>
      <c r="GZH1001" s="1"/>
      <c r="GZI1001" s="2"/>
      <c r="GZJ1001" s="2"/>
      <c r="GZK1001" s="2"/>
      <c r="GZL1001" s="2"/>
      <c r="GZM1001" s="2"/>
      <c r="GZO1001" s="2"/>
      <c r="GZP1001" s="1"/>
      <c r="GZQ1001" s="2"/>
      <c r="GZR1001" s="2"/>
      <c r="GZS1001" s="2"/>
      <c r="GZT1001" s="2"/>
      <c r="GZU1001" s="2"/>
      <c r="GZW1001" s="2"/>
      <c r="GZX1001" s="1"/>
      <c r="GZY1001" s="2"/>
      <c r="GZZ1001" s="2"/>
      <c r="HAA1001" s="2"/>
      <c r="HAB1001" s="2"/>
      <c r="HAC1001" s="2"/>
      <c r="HAE1001" s="2"/>
      <c r="HAF1001" s="1"/>
      <c r="HAG1001" s="2"/>
      <c r="HAH1001" s="2"/>
      <c r="HAI1001" s="2"/>
      <c r="HAJ1001" s="2"/>
      <c r="HAK1001" s="2"/>
      <c r="HAM1001" s="2"/>
      <c r="HAN1001" s="1"/>
      <c r="HAO1001" s="2"/>
      <c r="HAP1001" s="2"/>
      <c r="HAQ1001" s="2"/>
      <c r="HAR1001" s="2"/>
      <c r="HAS1001" s="2"/>
      <c r="HAU1001" s="2"/>
      <c r="HAV1001" s="1"/>
      <c r="HAW1001" s="2"/>
      <c r="HAX1001" s="2"/>
      <c r="HAY1001" s="2"/>
      <c r="HAZ1001" s="2"/>
      <c r="HBA1001" s="2"/>
      <c r="HBC1001" s="2"/>
      <c r="HBD1001" s="1"/>
      <c r="HBE1001" s="2"/>
      <c r="HBF1001" s="2"/>
      <c r="HBG1001" s="2"/>
      <c r="HBH1001" s="2"/>
      <c r="HBI1001" s="2"/>
      <c r="HBK1001" s="2"/>
      <c r="HBL1001" s="1"/>
      <c r="HBM1001" s="2"/>
      <c r="HBN1001" s="2"/>
      <c r="HBO1001" s="2"/>
      <c r="HBP1001" s="2"/>
      <c r="HBQ1001" s="2"/>
      <c r="HBS1001" s="2"/>
      <c r="HBT1001" s="1"/>
      <c r="HBU1001" s="2"/>
      <c r="HBV1001" s="2"/>
      <c r="HBW1001" s="2"/>
      <c r="HBX1001" s="2"/>
      <c r="HBY1001" s="2"/>
      <c r="HCA1001" s="2"/>
      <c r="HCB1001" s="1"/>
      <c r="HCC1001" s="2"/>
      <c r="HCD1001" s="2"/>
      <c r="HCE1001" s="2"/>
      <c r="HCF1001" s="2"/>
      <c r="HCG1001" s="2"/>
      <c r="HCI1001" s="2"/>
      <c r="HCJ1001" s="1"/>
      <c r="HCK1001" s="2"/>
      <c r="HCL1001" s="2"/>
      <c r="HCM1001" s="2"/>
      <c r="HCN1001" s="2"/>
      <c r="HCO1001" s="2"/>
      <c r="HCQ1001" s="2"/>
      <c r="HCR1001" s="1"/>
      <c r="HCS1001" s="2"/>
      <c r="HCT1001" s="2"/>
      <c r="HCU1001" s="2"/>
      <c r="HCV1001" s="2"/>
      <c r="HCW1001" s="2"/>
      <c r="HCY1001" s="2"/>
      <c r="HCZ1001" s="1"/>
      <c r="HDA1001" s="2"/>
      <c r="HDB1001" s="2"/>
      <c r="HDC1001" s="2"/>
      <c r="HDD1001" s="2"/>
      <c r="HDE1001" s="2"/>
      <c r="HDG1001" s="2"/>
      <c r="HDH1001" s="1"/>
      <c r="HDI1001" s="2"/>
      <c r="HDJ1001" s="2"/>
      <c r="HDK1001" s="2"/>
      <c r="HDL1001" s="2"/>
      <c r="HDM1001" s="2"/>
      <c r="HDO1001" s="2"/>
      <c r="HDP1001" s="1"/>
      <c r="HDQ1001" s="2"/>
      <c r="HDR1001" s="2"/>
      <c r="HDS1001" s="2"/>
      <c r="HDT1001" s="2"/>
      <c r="HDU1001" s="2"/>
      <c r="HDW1001" s="2"/>
      <c r="HDX1001" s="1"/>
      <c r="HDY1001" s="2"/>
      <c r="HDZ1001" s="2"/>
      <c r="HEA1001" s="2"/>
      <c r="HEB1001" s="2"/>
      <c r="HEC1001" s="2"/>
      <c r="HEE1001" s="2"/>
      <c r="HEF1001" s="1"/>
      <c r="HEG1001" s="2"/>
      <c r="HEH1001" s="2"/>
      <c r="HEI1001" s="2"/>
      <c r="HEJ1001" s="2"/>
      <c r="HEK1001" s="2"/>
      <c r="HEM1001" s="2"/>
      <c r="HEN1001" s="1"/>
      <c r="HEO1001" s="2"/>
      <c r="HEP1001" s="2"/>
      <c r="HEQ1001" s="2"/>
      <c r="HER1001" s="2"/>
      <c r="HES1001" s="2"/>
      <c r="HEU1001" s="2"/>
      <c r="HEV1001" s="1"/>
      <c r="HEW1001" s="2"/>
      <c r="HEX1001" s="2"/>
      <c r="HEY1001" s="2"/>
      <c r="HEZ1001" s="2"/>
      <c r="HFA1001" s="2"/>
      <c r="HFC1001" s="2"/>
      <c r="HFD1001" s="1"/>
      <c r="HFE1001" s="2"/>
      <c r="HFF1001" s="2"/>
      <c r="HFG1001" s="2"/>
      <c r="HFH1001" s="2"/>
      <c r="HFI1001" s="2"/>
      <c r="HFK1001" s="2"/>
      <c r="HFL1001" s="1"/>
      <c r="HFM1001" s="2"/>
      <c r="HFN1001" s="2"/>
      <c r="HFO1001" s="2"/>
      <c r="HFP1001" s="2"/>
      <c r="HFQ1001" s="2"/>
      <c r="HFS1001" s="2"/>
      <c r="HFT1001" s="1"/>
      <c r="HFU1001" s="2"/>
      <c r="HFV1001" s="2"/>
      <c r="HFW1001" s="2"/>
      <c r="HFX1001" s="2"/>
      <c r="HFY1001" s="2"/>
      <c r="HGA1001" s="2"/>
      <c r="HGB1001" s="1"/>
      <c r="HGC1001" s="2"/>
      <c r="HGD1001" s="2"/>
      <c r="HGE1001" s="2"/>
      <c r="HGF1001" s="2"/>
      <c r="HGG1001" s="2"/>
      <c r="HGI1001" s="2"/>
      <c r="HGJ1001" s="1"/>
      <c r="HGK1001" s="2"/>
      <c r="HGL1001" s="2"/>
      <c r="HGM1001" s="2"/>
      <c r="HGN1001" s="2"/>
      <c r="HGO1001" s="2"/>
      <c r="HGQ1001" s="2"/>
      <c r="HGR1001" s="1"/>
      <c r="HGS1001" s="2"/>
      <c r="HGT1001" s="2"/>
      <c r="HGU1001" s="2"/>
      <c r="HGV1001" s="2"/>
      <c r="HGW1001" s="2"/>
      <c r="HGY1001" s="2"/>
      <c r="HGZ1001" s="1"/>
      <c r="HHA1001" s="2"/>
      <c r="HHB1001" s="2"/>
      <c r="HHC1001" s="2"/>
      <c r="HHD1001" s="2"/>
      <c r="HHE1001" s="2"/>
      <c r="HHG1001" s="2"/>
      <c r="HHH1001" s="1"/>
      <c r="HHI1001" s="2"/>
      <c r="HHJ1001" s="2"/>
      <c r="HHK1001" s="2"/>
      <c r="HHL1001" s="2"/>
      <c r="HHM1001" s="2"/>
      <c r="HHO1001" s="2"/>
      <c r="HHP1001" s="1"/>
      <c r="HHQ1001" s="2"/>
      <c r="HHR1001" s="2"/>
      <c r="HHS1001" s="2"/>
      <c r="HHT1001" s="2"/>
      <c r="HHU1001" s="2"/>
      <c r="HHW1001" s="2"/>
      <c r="HHX1001" s="1"/>
      <c r="HHY1001" s="2"/>
      <c r="HHZ1001" s="2"/>
      <c r="HIA1001" s="2"/>
      <c r="HIB1001" s="2"/>
      <c r="HIC1001" s="2"/>
      <c r="HIE1001" s="2"/>
      <c r="HIF1001" s="1"/>
      <c r="HIG1001" s="2"/>
      <c r="HIH1001" s="2"/>
      <c r="HII1001" s="2"/>
      <c r="HIJ1001" s="2"/>
      <c r="HIK1001" s="2"/>
      <c r="HIM1001" s="2"/>
      <c r="HIN1001" s="1"/>
      <c r="HIO1001" s="2"/>
      <c r="HIP1001" s="2"/>
      <c r="HIQ1001" s="2"/>
      <c r="HIR1001" s="2"/>
      <c r="HIS1001" s="2"/>
      <c r="HIU1001" s="2"/>
      <c r="HIV1001" s="1"/>
      <c r="HIW1001" s="2"/>
      <c r="HIX1001" s="2"/>
      <c r="HIY1001" s="2"/>
      <c r="HIZ1001" s="2"/>
      <c r="HJA1001" s="2"/>
      <c r="HJC1001" s="2"/>
      <c r="HJD1001" s="1"/>
      <c r="HJE1001" s="2"/>
      <c r="HJF1001" s="2"/>
      <c r="HJG1001" s="2"/>
      <c r="HJH1001" s="2"/>
      <c r="HJI1001" s="2"/>
      <c r="HJK1001" s="2"/>
      <c r="HJL1001" s="1"/>
      <c r="HJM1001" s="2"/>
      <c r="HJN1001" s="2"/>
      <c r="HJO1001" s="2"/>
      <c r="HJP1001" s="2"/>
      <c r="HJQ1001" s="2"/>
      <c r="HJS1001" s="2"/>
      <c r="HJT1001" s="1"/>
      <c r="HJU1001" s="2"/>
      <c r="HJV1001" s="2"/>
      <c r="HJW1001" s="2"/>
      <c r="HJX1001" s="2"/>
      <c r="HJY1001" s="2"/>
      <c r="HKA1001" s="2"/>
      <c r="HKB1001" s="1"/>
      <c r="HKC1001" s="2"/>
      <c r="HKD1001" s="2"/>
      <c r="HKE1001" s="2"/>
      <c r="HKF1001" s="2"/>
      <c r="HKG1001" s="2"/>
      <c r="HKI1001" s="2"/>
      <c r="HKJ1001" s="1"/>
      <c r="HKK1001" s="2"/>
      <c r="HKL1001" s="2"/>
      <c r="HKM1001" s="2"/>
      <c r="HKN1001" s="2"/>
      <c r="HKO1001" s="2"/>
      <c r="HKQ1001" s="2"/>
      <c r="HKR1001" s="1"/>
      <c r="HKS1001" s="2"/>
      <c r="HKT1001" s="2"/>
      <c r="HKU1001" s="2"/>
      <c r="HKV1001" s="2"/>
      <c r="HKW1001" s="2"/>
      <c r="HKY1001" s="2"/>
      <c r="HKZ1001" s="1"/>
      <c r="HLA1001" s="2"/>
      <c r="HLB1001" s="2"/>
      <c r="HLC1001" s="2"/>
      <c r="HLD1001" s="2"/>
      <c r="HLE1001" s="2"/>
      <c r="HLG1001" s="2"/>
      <c r="HLH1001" s="1"/>
      <c r="HLI1001" s="2"/>
      <c r="HLJ1001" s="2"/>
      <c r="HLK1001" s="2"/>
      <c r="HLL1001" s="2"/>
      <c r="HLM1001" s="2"/>
      <c r="HLO1001" s="2"/>
      <c r="HLP1001" s="1"/>
      <c r="HLQ1001" s="2"/>
      <c r="HLR1001" s="2"/>
      <c r="HLS1001" s="2"/>
      <c r="HLT1001" s="2"/>
      <c r="HLU1001" s="2"/>
      <c r="HLW1001" s="2"/>
      <c r="HLX1001" s="1"/>
      <c r="HLY1001" s="2"/>
      <c r="HLZ1001" s="2"/>
      <c r="HMA1001" s="2"/>
      <c r="HMB1001" s="2"/>
      <c r="HMC1001" s="2"/>
      <c r="HME1001" s="2"/>
      <c r="HMF1001" s="1"/>
      <c r="HMG1001" s="2"/>
      <c r="HMH1001" s="2"/>
      <c r="HMI1001" s="2"/>
      <c r="HMJ1001" s="2"/>
      <c r="HMK1001" s="2"/>
      <c r="HMM1001" s="2"/>
      <c r="HMN1001" s="1"/>
      <c r="HMO1001" s="2"/>
      <c r="HMP1001" s="2"/>
      <c r="HMQ1001" s="2"/>
      <c r="HMR1001" s="2"/>
      <c r="HMS1001" s="2"/>
      <c r="HMU1001" s="2"/>
      <c r="HMV1001" s="1"/>
      <c r="HMW1001" s="2"/>
      <c r="HMX1001" s="2"/>
      <c r="HMY1001" s="2"/>
      <c r="HMZ1001" s="2"/>
      <c r="HNA1001" s="2"/>
      <c r="HNC1001" s="2"/>
      <c r="HND1001" s="1"/>
      <c r="HNE1001" s="2"/>
      <c r="HNF1001" s="2"/>
      <c r="HNG1001" s="2"/>
      <c r="HNH1001" s="2"/>
      <c r="HNI1001" s="2"/>
      <c r="HNK1001" s="2"/>
      <c r="HNL1001" s="1"/>
      <c r="HNM1001" s="2"/>
      <c r="HNN1001" s="2"/>
      <c r="HNO1001" s="2"/>
      <c r="HNP1001" s="2"/>
      <c r="HNQ1001" s="2"/>
      <c r="HNS1001" s="2"/>
      <c r="HNT1001" s="1"/>
      <c r="HNU1001" s="2"/>
      <c r="HNV1001" s="2"/>
      <c r="HNW1001" s="2"/>
      <c r="HNX1001" s="2"/>
      <c r="HNY1001" s="2"/>
      <c r="HOA1001" s="2"/>
      <c r="HOB1001" s="1"/>
      <c r="HOC1001" s="2"/>
      <c r="HOD1001" s="2"/>
      <c r="HOE1001" s="2"/>
      <c r="HOF1001" s="2"/>
      <c r="HOG1001" s="2"/>
      <c r="HOI1001" s="2"/>
      <c r="HOJ1001" s="1"/>
      <c r="HOK1001" s="2"/>
      <c r="HOL1001" s="2"/>
      <c r="HOM1001" s="2"/>
      <c r="HON1001" s="2"/>
      <c r="HOO1001" s="2"/>
      <c r="HOQ1001" s="2"/>
      <c r="HOR1001" s="1"/>
      <c r="HOS1001" s="2"/>
      <c r="HOT1001" s="2"/>
      <c r="HOU1001" s="2"/>
      <c r="HOV1001" s="2"/>
      <c r="HOW1001" s="2"/>
      <c r="HOY1001" s="2"/>
      <c r="HOZ1001" s="1"/>
      <c r="HPA1001" s="2"/>
      <c r="HPB1001" s="2"/>
      <c r="HPC1001" s="2"/>
      <c r="HPD1001" s="2"/>
      <c r="HPE1001" s="2"/>
      <c r="HPG1001" s="2"/>
      <c r="HPH1001" s="1"/>
      <c r="HPI1001" s="2"/>
      <c r="HPJ1001" s="2"/>
      <c r="HPK1001" s="2"/>
      <c r="HPL1001" s="2"/>
      <c r="HPM1001" s="2"/>
      <c r="HPO1001" s="2"/>
      <c r="HPP1001" s="1"/>
      <c r="HPQ1001" s="2"/>
      <c r="HPR1001" s="2"/>
      <c r="HPS1001" s="2"/>
      <c r="HPT1001" s="2"/>
      <c r="HPU1001" s="2"/>
      <c r="HPW1001" s="2"/>
      <c r="HPX1001" s="1"/>
      <c r="HPY1001" s="2"/>
      <c r="HPZ1001" s="2"/>
      <c r="HQA1001" s="2"/>
      <c r="HQB1001" s="2"/>
      <c r="HQC1001" s="2"/>
      <c r="HQE1001" s="2"/>
      <c r="HQF1001" s="1"/>
      <c r="HQG1001" s="2"/>
      <c r="HQH1001" s="2"/>
      <c r="HQI1001" s="2"/>
      <c r="HQJ1001" s="2"/>
      <c r="HQK1001" s="2"/>
      <c r="HQM1001" s="2"/>
      <c r="HQN1001" s="1"/>
      <c r="HQO1001" s="2"/>
      <c r="HQP1001" s="2"/>
      <c r="HQQ1001" s="2"/>
      <c r="HQR1001" s="2"/>
      <c r="HQS1001" s="2"/>
      <c r="HQU1001" s="2"/>
      <c r="HQV1001" s="1"/>
      <c r="HQW1001" s="2"/>
      <c r="HQX1001" s="2"/>
      <c r="HQY1001" s="2"/>
      <c r="HQZ1001" s="2"/>
      <c r="HRA1001" s="2"/>
      <c r="HRC1001" s="2"/>
      <c r="HRD1001" s="1"/>
      <c r="HRE1001" s="2"/>
      <c r="HRF1001" s="2"/>
      <c r="HRG1001" s="2"/>
      <c r="HRH1001" s="2"/>
      <c r="HRI1001" s="2"/>
      <c r="HRK1001" s="2"/>
      <c r="HRL1001" s="1"/>
      <c r="HRM1001" s="2"/>
      <c r="HRN1001" s="2"/>
      <c r="HRO1001" s="2"/>
      <c r="HRP1001" s="2"/>
      <c r="HRQ1001" s="2"/>
      <c r="HRS1001" s="2"/>
      <c r="HRT1001" s="1"/>
      <c r="HRU1001" s="2"/>
      <c r="HRV1001" s="2"/>
      <c r="HRW1001" s="2"/>
      <c r="HRX1001" s="2"/>
      <c r="HRY1001" s="2"/>
      <c r="HSA1001" s="2"/>
      <c r="HSB1001" s="1"/>
      <c r="HSC1001" s="2"/>
      <c r="HSD1001" s="2"/>
      <c r="HSE1001" s="2"/>
      <c r="HSF1001" s="2"/>
      <c r="HSG1001" s="2"/>
      <c r="HSI1001" s="2"/>
      <c r="HSJ1001" s="1"/>
      <c r="HSK1001" s="2"/>
      <c r="HSL1001" s="2"/>
      <c r="HSM1001" s="2"/>
      <c r="HSN1001" s="2"/>
      <c r="HSO1001" s="2"/>
      <c r="HSQ1001" s="2"/>
      <c r="HSR1001" s="1"/>
      <c r="HSS1001" s="2"/>
      <c r="HST1001" s="2"/>
      <c r="HSU1001" s="2"/>
      <c r="HSV1001" s="2"/>
      <c r="HSW1001" s="2"/>
      <c r="HSY1001" s="2"/>
      <c r="HSZ1001" s="1"/>
      <c r="HTA1001" s="2"/>
      <c r="HTB1001" s="2"/>
      <c r="HTC1001" s="2"/>
      <c r="HTD1001" s="2"/>
      <c r="HTE1001" s="2"/>
      <c r="HTG1001" s="2"/>
      <c r="HTH1001" s="1"/>
      <c r="HTI1001" s="2"/>
      <c r="HTJ1001" s="2"/>
      <c r="HTK1001" s="2"/>
      <c r="HTL1001" s="2"/>
      <c r="HTM1001" s="2"/>
      <c r="HTO1001" s="2"/>
      <c r="HTP1001" s="1"/>
      <c r="HTQ1001" s="2"/>
      <c r="HTR1001" s="2"/>
      <c r="HTS1001" s="2"/>
      <c r="HTT1001" s="2"/>
      <c r="HTU1001" s="2"/>
      <c r="HTW1001" s="2"/>
      <c r="HTX1001" s="1"/>
      <c r="HTY1001" s="2"/>
      <c r="HTZ1001" s="2"/>
      <c r="HUA1001" s="2"/>
      <c r="HUB1001" s="2"/>
      <c r="HUC1001" s="2"/>
      <c r="HUE1001" s="2"/>
      <c r="HUF1001" s="1"/>
      <c r="HUG1001" s="2"/>
      <c r="HUH1001" s="2"/>
      <c r="HUI1001" s="2"/>
      <c r="HUJ1001" s="2"/>
      <c r="HUK1001" s="2"/>
      <c r="HUM1001" s="2"/>
      <c r="HUN1001" s="1"/>
      <c r="HUO1001" s="2"/>
      <c r="HUP1001" s="2"/>
      <c r="HUQ1001" s="2"/>
      <c r="HUR1001" s="2"/>
      <c r="HUS1001" s="2"/>
      <c r="HUU1001" s="2"/>
      <c r="HUV1001" s="1"/>
      <c r="HUW1001" s="2"/>
      <c r="HUX1001" s="2"/>
      <c r="HUY1001" s="2"/>
      <c r="HUZ1001" s="2"/>
      <c r="HVA1001" s="2"/>
      <c r="HVC1001" s="2"/>
      <c r="HVD1001" s="1"/>
      <c r="HVE1001" s="2"/>
      <c r="HVF1001" s="2"/>
      <c r="HVG1001" s="2"/>
      <c r="HVH1001" s="2"/>
      <c r="HVI1001" s="2"/>
      <c r="HVK1001" s="2"/>
      <c r="HVL1001" s="1"/>
      <c r="HVM1001" s="2"/>
      <c r="HVN1001" s="2"/>
      <c r="HVO1001" s="2"/>
      <c r="HVP1001" s="2"/>
      <c r="HVQ1001" s="2"/>
      <c r="HVS1001" s="2"/>
      <c r="HVT1001" s="1"/>
      <c r="HVU1001" s="2"/>
      <c r="HVV1001" s="2"/>
      <c r="HVW1001" s="2"/>
      <c r="HVX1001" s="2"/>
      <c r="HVY1001" s="2"/>
      <c r="HWA1001" s="2"/>
      <c r="HWB1001" s="1"/>
      <c r="HWC1001" s="2"/>
      <c r="HWD1001" s="2"/>
      <c r="HWE1001" s="2"/>
      <c r="HWF1001" s="2"/>
      <c r="HWG1001" s="2"/>
      <c r="HWI1001" s="2"/>
      <c r="HWJ1001" s="1"/>
      <c r="HWK1001" s="2"/>
      <c r="HWL1001" s="2"/>
      <c r="HWM1001" s="2"/>
      <c r="HWN1001" s="2"/>
      <c r="HWO1001" s="2"/>
      <c r="HWQ1001" s="2"/>
      <c r="HWR1001" s="1"/>
      <c r="HWS1001" s="2"/>
      <c r="HWT1001" s="2"/>
      <c r="HWU1001" s="2"/>
      <c r="HWV1001" s="2"/>
      <c r="HWW1001" s="2"/>
      <c r="HWY1001" s="2"/>
      <c r="HWZ1001" s="1"/>
      <c r="HXA1001" s="2"/>
      <c r="HXB1001" s="2"/>
      <c r="HXC1001" s="2"/>
      <c r="HXD1001" s="2"/>
      <c r="HXE1001" s="2"/>
      <c r="HXG1001" s="2"/>
      <c r="HXH1001" s="1"/>
      <c r="HXI1001" s="2"/>
      <c r="HXJ1001" s="2"/>
      <c r="HXK1001" s="2"/>
      <c r="HXL1001" s="2"/>
      <c r="HXM1001" s="2"/>
      <c r="HXO1001" s="2"/>
      <c r="HXP1001" s="1"/>
      <c r="HXQ1001" s="2"/>
      <c r="HXR1001" s="2"/>
      <c r="HXS1001" s="2"/>
      <c r="HXT1001" s="2"/>
      <c r="HXU1001" s="2"/>
      <c r="HXW1001" s="2"/>
      <c r="HXX1001" s="1"/>
      <c r="HXY1001" s="2"/>
      <c r="HXZ1001" s="2"/>
      <c r="HYA1001" s="2"/>
      <c r="HYB1001" s="2"/>
      <c r="HYC1001" s="2"/>
      <c r="HYE1001" s="2"/>
      <c r="HYF1001" s="1"/>
      <c r="HYG1001" s="2"/>
      <c r="HYH1001" s="2"/>
      <c r="HYI1001" s="2"/>
      <c r="HYJ1001" s="2"/>
      <c r="HYK1001" s="2"/>
      <c r="HYM1001" s="2"/>
      <c r="HYN1001" s="1"/>
      <c r="HYO1001" s="2"/>
      <c r="HYP1001" s="2"/>
      <c r="HYQ1001" s="2"/>
      <c r="HYR1001" s="2"/>
      <c r="HYS1001" s="2"/>
      <c r="HYU1001" s="2"/>
      <c r="HYV1001" s="1"/>
      <c r="HYW1001" s="2"/>
      <c r="HYX1001" s="2"/>
      <c r="HYY1001" s="2"/>
      <c r="HYZ1001" s="2"/>
      <c r="HZA1001" s="2"/>
      <c r="HZC1001" s="2"/>
      <c r="HZD1001" s="1"/>
      <c r="HZE1001" s="2"/>
      <c r="HZF1001" s="2"/>
      <c r="HZG1001" s="2"/>
      <c r="HZH1001" s="2"/>
      <c r="HZI1001" s="2"/>
      <c r="HZK1001" s="2"/>
      <c r="HZL1001" s="1"/>
      <c r="HZM1001" s="2"/>
      <c r="HZN1001" s="2"/>
      <c r="HZO1001" s="2"/>
      <c r="HZP1001" s="2"/>
      <c r="HZQ1001" s="2"/>
      <c r="HZS1001" s="2"/>
      <c r="HZT1001" s="1"/>
      <c r="HZU1001" s="2"/>
      <c r="HZV1001" s="2"/>
      <c r="HZW1001" s="2"/>
      <c r="HZX1001" s="2"/>
      <c r="HZY1001" s="2"/>
      <c r="IAA1001" s="2"/>
      <c r="IAB1001" s="1"/>
      <c r="IAC1001" s="2"/>
      <c r="IAD1001" s="2"/>
      <c r="IAE1001" s="2"/>
      <c r="IAF1001" s="2"/>
      <c r="IAG1001" s="2"/>
      <c r="IAI1001" s="2"/>
      <c r="IAJ1001" s="1"/>
      <c r="IAK1001" s="2"/>
      <c r="IAL1001" s="2"/>
      <c r="IAM1001" s="2"/>
      <c r="IAN1001" s="2"/>
      <c r="IAO1001" s="2"/>
      <c r="IAQ1001" s="2"/>
      <c r="IAR1001" s="1"/>
      <c r="IAS1001" s="2"/>
      <c r="IAT1001" s="2"/>
      <c r="IAU1001" s="2"/>
      <c r="IAV1001" s="2"/>
      <c r="IAW1001" s="2"/>
      <c r="IAY1001" s="2"/>
      <c r="IAZ1001" s="1"/>
      <c r="IBA1001" s="2"/>
      <c r="IBB1001" s="2"/>
      <c r="IBC1001" s="2"/>
      <c r="IBD1001" s="2"/>
      <c r="IBE1001" s="2"/>
      <c r="IBG1001" s="2"/>
      <c r="IBH1001" s="1"/>
      <c r="IBI1001" s="2"/>
      <c r="IBJ1001" s="2"/>
      <c r="IBK1001" s="2"/>
      <c r="IBL1001" s="2"/>
      <c r="IBM1001" s="2"/>
      <c r="IBO1001" s="2"/>
      <c r="IBP1001" s="1"/>
      <c r="IBQ1001" s="2"/>
      <c r="IBR1001" s="2"/>
      <c r="IBS1001" s="2"/>
      <c r="IBT1001" s="2"/>
      <c r="IBU1001" s="2"/>
      <c r="IBW1001" s="2"/>
      <c r="IBX1001" s="1"/>
      <c r="IBY1001" s="2"/>
      <c r="IBZ1001" s="2"/>
      <c r="ICA1001" s="2"/>
      <c r="ICB1001" s="2"/>
      <c r="ICC1001" s="2"/>
      <c r="ICE1001" s="2"/>
      <c r="ICF1001" s="1"/>
      <c r="ICG1001" s="2"/>
      <c r="ICH1001" s="2"/>
      <c r="ICI1001" s="2"/>
      <c r="ICJ1001" s="2"/>
      <c r="ICK1001" s="2"/>
      <c r="ICM1001" s="2"/>
      <c r="ICN1001" s="1"/>
      <c r="ICO1001" s="2"/>
      <c r="ICP1001" s="2"/>
      <c r="ICQ1001" s="2"/>
      <c r="ICR1001" s="2"/>
      <c r="ICS1001" s="2"/>
      <c r="ICU1001" s="2"/>
      <c r="ICV1001" s="1"/>
      <c r="ICW1001" s="2"/>
      <c r="ICX1001" s="2"/>
      <c r="ICY1001" s="2"/>
      <c r="ICZ1001" s="2"/>
      <c r="IDA1001" s="2"/>
      <c r="IDC1001" s="2"/>
      <c r="IDD1001" s="1"/>
      <c r="IDE1001" s="2"/>
      <c r="IDF1001" s="2"/>
      <c r="IDG1001" s="2"/>
      <c r="IDH1001" s="2"/>
      <c r="IDI1001" s="2"/>
      <c r="IDK1001" s="2"/>
      <c r="IDL1001" s="1"/>
      <c r="IDM1001" s="2"/>
      <c r="IDN1001" s="2"/>
      <c r="IDO1001" s="2"/>
      <c r="IDP1001" s="2"/>
      <c r="IDQ1001" s="2"/>
      <c r="IDS1001" s="2"/>
      <c r="IDT1001" s="1"/>
      <c r="IDU1001" s="2"/>
      <c r="IDV1001" s="2"/>
      <c r="IDW1001" s="2"/>
      <c r="IDX1001" s="2"/>
      <c r="IDY1001" s="2"/>
      <c r="IEA1001" s="2"/>
      <c r="IEB1001" s="1"/>
      <c r="IEC1001" s="2"/>
      <c r="IED1001" s="2"/>
      <c r="IEE1001" s="2"/>
      <c r="IEF1001" s="2"/>
      <c r="IEG1001" s="2"/>
      <c r="IEI1001" s="2"/>
      <c r="IEJ1001" s="1"/>
      <c r="IEK1001" s="2"/>
      <c r="IEL1001" s="2"/>
      <c r="IEM1001" s="2"/>
      <c r="IEN1001" s="2"/>
      <c r="IEO1001" s="2"/>
      <c r="IEQ1001" s="2"/>
      <c r="IER1001" s="1"/>
      <c r="IES1001" s="2"/>
      <c r="IET1001" s="2"/>
      <c r="IEU1001" s="2"/>
      <c r="IEV1001" s="2"/>
      <c r="IEW1001" s="2"/>
      <c r="IEY1001" s="2"/>
      <c r="IEZ1001" s="1"/>
      <c r="IFA1001" s="2"/>
      <c r="IFB1001" s="2"/>
      <c r="IFC1001" s="2"/>
      <c r="IFD1001" s="2"/>
      <c r="IFE1001" s="2"/>
      <c r="IFG1001" s="2"/>
      <c r="IFH1001" s="1"/>
      <c r="IFI1001" s="2"/>
      <c r="IFJ1001" s="2"/>
      <c r="IFK1001" s="2"/>
      <c r="IFL1001" s="2"/>
      <c r="IFM1001" s="2"/>
      <c r="IFO1001" s="2"/>
      <c r="IFP1001" s="1"/>
      <c r="IFQ1001" s="2"/>
      <c r="IFR1001" s="2"/>
      <c r="IFS1001" s="2"/>
      <c r="IFT1001" s="2"/>
      <c r="IFU1001" s="2"/>
      <c r="IFW1001" s="2"/>
      <c r="IFX1001" s="1"/>
      <c r="IFY1001" s="2"/>
      <c r="IFZ1001" s="2"/>
      <c r="IGA1001" s="2"/>
      <c r="IGB1001" s="2"/>
      <c r="IGC1001" s="2"/>
      <c r="IGE1001" s="2"/>
      <c r="IGF1001" s="1"/>
      <c r="IGG1001" s="2"/>
      <c r="IGH1001" s="2"/>
      <c r="IGI1001" s="2"/>
      <c r="IGJ1001" s="2"/>
      <c r="IGK1001" s="2"/>
      <c r="IGM1001" s="2"/>
      <c r="IGN1001" s="1"/>
      <c r="IGO1001" s="2"/>
      <c r="IGP1001" s="2"/>
      <c r="IGQ1001" s="2"/>
      <c r="IGR1001" s="2"/>
      <c r="IGS1001" s="2"/>
      <c r="IGU1001" s="2"/>
      <c r="IGV1001" s="1"/>
      <c r="IGW1001" s="2"/>
      <c r="IGX1001" s="2"/>
      <c r="IGY1001" s="2"/>
      <c r="IGZ1001" s="2"/>
      <c r="IHA1001" s="2"/>
      <c r="IHC1001" s="2"/>
      <c r="IHD1001" s="1"/>
      <c r="IHE1001" s="2"/>
      <c r="IHF1001" s="2"/>
      <c r="IHG1001" s="2"/>
      <c r="IHH1001" s="2"/>
      <c r="IHI1001" s="2"/>
      <c r="IHK1001" s="2"/>
      <c r="IHL1001" s="1"/>
      <c r="IHM1001" s="2"/>
      <c r="IHN1001" s="2"/>
      <c r="IHO1001" s="2"/>
      <c r="IHP1001" s="2"/>
      <c r="IHQ1001" s="2"/>
      <c r="IHS1001" s="2"/>
      <c r="IHT1001" s="1"/>
      <c r="IHU1001" s="2"/>
      <c r="IHV1001" s="2"/>
      <c r="IHW1001" s="2"/>
      <c r="IHX1001" s="2"/>
      <c r="IHY1001" s="2"/>
      <c r="IIA1001" s="2"/>
      <c r="IIB1001" s="1"/>
      <c r="IIC1001" s="2"/>
      <c r="IID1001" s="2"/>
      <c r="IIE1001" s="2"/>
      <c r="IIF1001" s="2"/>
      <c r="IIG1001" s="2"/>
      <c r="III1001" s="2"/>
      <c r="IIJ1001" s="1"/>
      <c r="IIK1001" s="2"/>
      <c r="IIL1001" s="2"/>
      <c r="IIM1001" s="2"/>
      <c r="IIN1001" s="2"/>
      <c r="IIO1001" s="2"/>
      <c r="IIQ1001" s="2"/>
      <c r="IIR1001" s="1"/>
      <c r="IIS1001" s="2"/>
      <c r="IIT1001" s="2"/>
      <c r="IIU1001" s="2"/>
      <c r="IIV1001" s="2"/>
      <c r="IIW1001" s="2"/>
      <c r="IIY1001" s="2"/>
      <c r="IIZ1001" s="1"/>
      <c r="IJA1001" s="2"/>
      <c r="IJB1001" s="2"/>
      <c r="IJC1001" s="2"/>
      <c r="IJD1001" s="2"/>
      <c r="IJE1001" s="2"/>
      <c r="IJG1001" s="2"/>
      <c r="IJH1001" s="1"/>
      <c r="IJI1001" s="2"/>
      <c r="IJJ1001" s="2"/>
      <c r="IJK1001" s="2"/>
      <c r="IJL1001" s="2"/>
      <c r="IJM1001" s="2"/>
      <c r="IJO1001" s="2"/>
      <c r="IJP1001" s="1"/>
      <c r="IJQ1001" s="2"/>
      <c r="IJR1001" s="2"/>
      <c r="IJS1001" s="2"/>
      <c r="IJT1001" s="2"/>
      <c r="IJU1001" s="2"/>
      <c r="IJW1001" s="2"/>
      <c r="IJX1001" s="1"/>
      <c r="IJY1001" s="2"/>
      <c r="IJZ1001" s="2"/>
      <c r="IKA1001" s="2"/>
      <c r="IKB1001" s="2"/>
      <c r="IKC1001" s="2"/>
      <c r="IKE1001" s="2"/>
      <c r="IKF1001" s="1"/>
      <c r="IKG1001" s="2"/>
      <c r="IKH1001" s="2"/>
      <c r="IKI1001" s="2"/>
      <c r="IKJ1001" s="2"/>
      <c r="IKK1001" s="2"/>
      <c r="IKM1001" s="2"/>
      <c r="IKN1001" s="1"/>
      <c r="IKO1001" s="2"/>
      <c r="IKP1001" s="2"/>
      <c r="IKQ1001" s="2"/>
      <c r="IKR1001" s="2"/>
      <c r="IKS1001" s="2"/>
      <c r="IKU1001" s="2"/>
      <c r="IKV1001" s="1"/>
      <c r="IKW1001" s="2"/>
      <c r="IKX1001" s="2"/>
      <c r="IKY1001" s="2"/>
      <c r="IKZ1001" s="2"/>
      <c r="ILA1001" s="2"/>
      <c r="ILC1001" s="2"/>
      <c r="ILD1001" s="1"/>
      <c r="ILE1001" s="2"/>
      <c r="ILF1001" s="2"/>
      <c r="ILG1001" s="2"/>
      <c r="ILH1001" s="2"/>
      <c r="ILI1001" s="2"/>
      <c r="ILK1001" s="2"/>
      <c r="ILL1001" s="1"/>
      <c r="ILM1001" s="2"/>
      <c r="ILN1001" s="2"/>
      <c r="ILO1001" s="2"/>
      <c r="ILP1001" s="2"/>
      <c r="ILQ1001" s="2"/>
      <c r="ILS1001" s="2"/>
      <c r="ILT1001" s="1"/>
      <c r="ILU1001" s="2"/>
      <c r="ILV1001" s="2"/>
      <c r="ILW1001" s="2"/>
      <c r="ILX1001" s="2"/>
      <c r="ILY1001" s="2"/>
      <c r="IMA1001" s="2"/>
      <c r="IMB1001" s="1"/>
      <c r="IMC1001" s="2"/>
      <c r="IMD1001" s="2"/>
      <c r="IME1001" s="2"/>
      <c r="IMF1001" s="2"/>
      <c r="IMG1001" s="2"/>
      <c r="IMI1001" s="2"/>
      <c r="IMJ1001" s="1"/>
      <c r="IMK1001" s="2"/>
      <c r="IML1001" s="2"/>
      <c r="IMM1001" s="2"/>
      <c r="IMN1001" s="2"/>
      <c r="IMO1001" s="2"/>
      <c r="IMQ1001" s="2"/>
      <c r="IMR1001" s="1"/>
      <c r="IMS1001" s="2"/>
      <c r="IMT1001" s="2"/>
      <c r="IMU1001" s="2"/>
      <c r="IMV1001" s="2"/>
      <c r="IMW1001" s="2"/>
      <c r="IMY1001" s="2"/>
      <c r="IMZ1001" s="1"/>
      <c r="INA1001" s="2"/>
      <c r="INB1001" s="2"/>
      <c r="INC1001" s="2"/>
      <c r="IND1001" s="2"/>
      <c r="INE1001" s="2"/>
      <c r="ING1001" s="2"/>
      <c r="INH1001" s="1"/>
      <c r="INI1001" s="2"/>
      <c r="INJ1001" s="2"/>
      <c r="INK1001" s="2"/>
      <c r="INL1001" s="2"/>
      <c r="INM1001" s="2"/>
      <c r="INO1001" s="2"/>
      <c r="INP1001" s="1"/>
      <c r="INQ1001" s="2"/>
      <c r="INR1001" s="2"/>
      <c r="INS1001" s="2"/>
      <c r="INT1001" s="2"/>
      <c r="INU1001" s="2"/>
      <c r="INW1001" s="2"/>
      <c r="INX1001" s="1"/>
      <c r="INY1001" s="2"/>
      <c r="INZ1001" s="2"/>
      <c r="IOA1001" s="2"/>
      <c r="IOB1001" s="2"/>
      <c r="IOC1001" s="2"/>
      <c r="IOE1001" s="2"/>
      <c r="IOF1001" s="1"/>
      <c r="IOG1001" s="2"/>
      <c r="IOH1001" s="2"/>
      <c r="IOI1001" s="2"/>
      <c r="IOJ1001" s="2"/>
      <c r="IOK1001" s="2"/>
      <c r="IOM1001" s="2"/>
      <c r="ION1001" s="1"/>
      <c r="IOO1001" s="2"/>
      <c r="IOP1001" s="2"/>
      <c r="IOQ1001" s="2"/>
      <c r="IOR1001" s="2"/>
      <c r="IOS1001" s="2"/>
      <c r="IOU1001" s="2"/>
      <c r="IOV1001" s="1"/>
      <c r="IOW1001" s="2"/>
      <c r="IOX1001" s="2"/>
      <c r="IOY1001" s="2"/>
      <c r="IOZ1001" s="2"/>
      <c r="IPA1001" s="2"/>
      <c r="IPC1001" s="2"/>
      <c r="IPD1001" s="1"/>
      <c r="IPE1001" s="2"/>
      <c r="IPF1001" s="2"/>
      <c r="IPG1001" s="2"/>
      <c r="IPH1001" s="2"/>
      <c r="IPI1001" s="2"/>
      <c r="IPK1001" s="2"/>
      <c r="IPL1001" s="1"/>
      <c r="IPM1001" s="2"/>
      <c r="IPN1001" s="2"/>
      <c r="IPO1001" s="2"/>
      <c r="IPP1001" s="2"/>
      <c r="IPQ1001" s="2"/>
      <c r="IPS1001" s="2"/>
      <c r="IPT1001" s="1"/>
      <c r="IPU1001" s="2"/>
      <c r="IPV1001" s="2"/>
      <c r="IPW1001" s="2"/>
      <c r="IPX1001" s="2"/>
      <c r="IPY1001" s="2"/>
      <c r="IQA1001" s="2"/>
      <c r="IQB1001" s="1"/>
      <c r="IQC1001" s="2"/>
      <c r="IQD1001" s="2"/>
      <c r="IQE1001" s="2"/>
      <c r="IQF1001" s="2"/>
      <c r="IQG1001" s="2"/>
      <c r="IQI1001" s="2"/>
      <c r="IQJ1001" s="1"/>
      <c r="IQK1001" s="2"/>
      <c r="IQL1001" s="2"/>
      <c r="IQM1001" s="2"/>
      <c r="IQN1001" s="2"/>
      <c r="IQO1001" s="2"/>
      <c r="IQQ1001" s="2"/>
      <c r="IQR1001" s="1"/>
      <c r="IQS1001" s="2"/>
      <c r="IQT1001" s="2"/>
      <c r="IQU1001" s="2"/>
      <c r="IQV1001" s="2"/>
      <c r="IQW1001" s="2"/>
      <c r="IQY1001" s="2"/>
      <c r="IQZ1001" s="1"/>
      <c r="IRA1001" s="2"/>
      <c r="IRB1001" s="2"/>
      <c r="IRC1001" s="2"/>
      <c r="IRD1001" s="2"/>
      <c r="IRE1001" s="2"/>
      <c r="IRG1001" s="2"/>
      <c r="IRH1001" s="1"/>
      <c r="IRI1001" s="2"/>
      <c r="IRJ1001" s="2"/>
      <c r="IRK1001" s="2"/>
      <c r="IRL1001" s="2"/>
      <c r="IRM1001" s="2"/>
      <c r="IRO1001" s="2"/>
      <c r="IRP1001" s="1"/>
      <c r="IRQ1001" s="2"/>
      <c r="IRR1001" s="2"/>
      <c r="IRS1001" s="2"/>
      <c r="IRT1001" s="2"/>
      <c r="IRU1001" s="2"/>
      <c r="IRW1001" s="2"/>
      <c r="IRX1001" s="1"/>
      <c r="IRY1001" s="2"/>
      <c r="IRZ1001" s="2"/>
      <c r="ISA1001" s="2"/>
      <c r="ISB1001" s="2"/>
      <c r="ISC1001" s="2"/>
      <c r="ISE1001" s="2"/>
      <c r="ISF1001" s="1"/>
      <c r="ISG1001" s="2"/>
      <c r="ISH1001" s="2"/>
      <c r="ISI1001" s="2"/>
      <c r="ISJ1001" s="2"/>
      <c r="ISK1001" s="2"/>
      <c r="ISM1001" s="2"/>
      <c r="ISN1001" s="1"/>
      <c r="ISO1001" s="2"/>
      <c r="ISP1001" s="2"/>
      <c r="ISQ1001" s="2"/>
      <c r="ISR1001" s="2"/>
      <c r="ISS1001" s="2"/>
      <c r="ISU1001" s="2"/>
      <c r="ISV1001" s="1"/>
      <c r="ISW1001" s="2"/>
      <c r="ISX1001" s="2"/>
      <c r="ISY1001" s="2"/>
      <c r="ISZ1001" s="2"/>
      <c r="ITA1001" s="2"/>
      <c r="ITC1001" s="2"/>
      <c r="ITD1001" s="1"/>
      <c r="ITE1001" s="2"/>
      <c r="ITF1001" s="2"/>
      <c r="ITG1001" s="2"/>
      <c r="ITH1001" s="2"/>
      <c r="ITI1001" s="2"/>
      <c r="ITK1001" s="2"/>
      <c r="ITL1001" s="1"/>
      <c r="ITM1001" s="2"/>
      <c r="ITN1001" s="2"/>
      <c r="ITO1001" s="2"/>
      <c r="ITP1001" s="2"/>
      <c r="ITQ1001" s="2"/>
      <c r="ITS1001" s="2"/>
      <c r="ITT1001" s="1"/>
      <c r="ITU1001" s="2"/>
      <c r="ITV1001" s="2"/>
      <c r="ITW1001" s="2"/>
      <c r="ITX1001" s="2"/>
      <c r="ITY1001" s="2"/>
      <c r="IUA1001" s="2"/>
      <c r="IUB1001" s="1"/>
      <c r="IUC1001" s="2"/>
      <c r="IUD1001" s="2"/>
      <c r="IUE1001" s="2"/>
      <c r="IUF1001" s="2"/>
      <c r="IUG1001" s="2"/>
      <c r="IUI1001" s="2"/>
      <c r="IUJ1001" s="1"/>
      <c r="IUK1001" s="2"/>
      <c r="IUL1001" s="2"/>
      <c r="IUM1001" s="2"/>
      <c r="IUN1001" s="2"/>
      <c r="IUO1001" s="2"/>
      <c r="IUQ1001" s="2"/>
      <c r="IUR1001" s="1"/>
      <c r="IUS1001" s="2"/>
      <c r="IUT1001" s="2"/>
      <c r="IUU1001" s="2"/>
      <c r="IUV1001" s="2"/>
      <c r="IUW1001" s="2"/>
      <c r="IUY1001" s="2"/>
      <c r="IUZ1001" s="1"/>
      <c r="IVA1001" s="2"/>
      <c r="IVB1001" s="2"/>
      <c r="IVC1001" s="2"/>
      <c r="IVD1001" s="2"/>
      <c r="IVE1001" s="2"/>
      <c r="IVG1001" s="2"/>
      <c r="IVH1001" s="1"/>
      <c r="IVI1001" s="2"/>
      <c r="IVJ1001" s="2"/>
      <c r="IVK1001" s="2"/>
      <c r="IVL1001" s="2"/>
      <c r="IVM1001" s="2"/>
      <c r="IVO1001" s="2"/>
      <c r="IVP1001" s="1"/>
      <c r="IVQ1001" s="2"/>
      <c r="IVR1001" s="2"/>
      <c r="IVS1001" s="2"/>
      <c r="IVT1001" s="2"/>
      <c r="IVU1001" s="2"/>
      <c r="IVW1001" s="2"/>
      <c r="IVX1001" s="1"/>
      <c r="IVY1001" s="2"/>
      <c r="IVZ1001" s="2"/>
      <c r="IWA1001" s="2"/>
      <c r="IWB1001" s="2"/>
      <c r="IWC1001" s="2"/>
      <c r="IWE1001" s="2"/>
      <c r="IWF1001" s="1"/>
      <c r="IWG1001" s="2"/>
      <c r="IWH1001" s="2"/>
      <c r="IWI1001" s="2"/>
      <c r="IWJ1001" s="2"/>
      <c r="IWK1001" s="2"/>
      <c r="IWM1001" s="2"/>
      <c r="IWN1001" s="1"/>
      <c r="IWO1001" s="2"/>
      <c r="IWP1001" s="2"/>
      <c r="IWQ1001" s="2"/>
      <c r="IWR1001" s="2"/>
      <c r="IWS1001" s="2"/>
      <c r="IWU1001" s="2"/>
      <c r="IWV1001" s="1"/>
      <c r="IWW1001" s="2"/>
      <c r="IWX1001" s="2"/>
      <c r="IWY1001" s="2"/>
      <c r="IWZ1001" s="2"/>
      <c r="IXA1001" s="2"/>
      <c r="IXC1001" s="2"/>
      <c r="IXD1001" s="1"/>
      <c r="IXE1001" s="2"/>
      <c r="IXF1001" s="2"/>
      <c r="IXG1001" s="2"/>
      <c r="IXH1001" s="2"/>
      <c r="IXI1001" s="2"/>
      <c r="IXK1001" s="2"/>
      <c r="IXL1001" s="1"/>
      <c r="IXM1001" s="2"/>
      <c r="IXN1001" s="2"/>
      <c r="IXO1001" s="2"/>
      <c r="IXP1001" s="2"/>
      <c r="IXQ1001" s="2"/>
      <c r="IXS1001" s="2"/>
      <c r="IXT1001" s="1"/>
      <c r="IXU1001" s="2"/>
      <c r="IXV1001" s="2"/>
      <c r="IXW1001" s="2"/>
      <c r="IXX1001" s="2"/>
      <c r="IXY1001" s="2"/>
      <c r="IYA1001" s="2"/>
      <c r="IYB1001" s="1"/>
      <c r="IYC1001" s="2"/>
      <c r="IYD1001" s="2"/>
      <c r="IYE1001" s="2"/>
      <c r="IYF1001" s="2"/>
      <c r="IYG1001" s="2"/>
      <c r="IYI1001" s="2"/>
      <c r="IYJ1001" s="1"/>
      <c r="IYK1001" s="2"/>
      <c r="IYL1001" s="2"/>
      <c r="IYM1001" s="2"/>
      <c r="IYN1001" s="2"/>
      <c r="IYO1001" s="2"/>
      <c r="IYQ1001" s="2"/>
      <c r="IYR1001" s="1"/>
      <c r="IYS1001" s="2"/>
      <c r="IYT1001" s="2"/>
      <c r="IYU1001" s="2"/>
      <c r="IYV1001" s="2"/>
      <c r="IYW1001" s="2"/>
      <c r="IYY1001" s="2"/>
      <c r="IYZ1001" s="1"/>
      <c r="IZA1001" s="2"/>
      <c r="IZB1001" s="2"/>
      <c r="IZC1001" s="2"/>
      <c r="IZD1001" s="2"/>
      <c r="IZE1001" s="2"/>
      <c r="IZG1001" s="2"/>
      <c r="IZH1001" s="1"/>
      <c r="IZI1001" s="2"/>
      <c r="IZJ1001" s="2"/>
      <c r="IZK1001" s="2"/>
      <c r="IZL1001" s="2"/>
      <c r="IZM1001" s="2"/>
      <c r="IZO1001" s="2"/>
      <c r="IZP1001" s="1"/>
      <c r="IZQ1001" s="2"/>
      <c r="IZR1001" s="2"/>
      <c r="IZS1001" s="2"/>
      <c r="IZT1001" s="2"/>
      <c r="IZU1001" s="2"/>
      <c r="IZW1001" s="2"/>
      <c r="IZX1001" s="1"/>
      <c r="IZY1001" s="2"/>
      <c r="IZZ1001" s="2"/>
      <c r="JAA1001" s="2"/>
      <c r="JAB1001" s="2"/>
      <c r="JAC1001" s="2"/>
      <c r="JAE1001" s="2"/>
      <c r="JAF1001" s="1"/>
      <c r="JAG1001" s="2"/>
      <c r="JAH1001" s="2"/>
      <c r="JAI1001" s="2"/>
      <c r="JAJ1001" s="2"/>
      <c r="JAK1001" s="2"/>
      <c r="JAM1001" s="2"/>
      <c r="JAN1001" s="1"/>
      <c r="JAO1001" s="2"/>
      <c r="JAP1001" s="2"/>
      <c r="JAQ1001" s="2"/>
      <c r="JAR1001" s="2"/>
      <c r="JAS1001" s="2"/>
      <c r="JAU1001" s="2"/>
      <c r="JAV1001" s="1"/>
      <c r="JAW1001" s="2"/>
      <c r="JAX1001" s="2"/>
      <c r="JAY1001" s="2"/>
      <c r="JAZ1001" s="2"/>
      <c r="JBA1001" s="2"/>
      <c r="JBC1001" s="2"/>
      <c r="JBD1001" s="1"/>
      <c r="JBE1001" s="2"/>
      <c r="JBF1001" s="2"/>
      <c r="JBG1001" s="2"/>
      <c r="JBH1001" s="2"/>
      <c r="JBI1001" s="2"/>
      <c r="JBK1001" s="2"/>
      <c r="JBL1001" s="1"/>
      <c r="JBM1001" s="2"/>
      <c r="JBN1001" s="2"/>
      <c r="JBO1001" s="2"/>
      <c r="JBP1001" s="2"/>
      <c r="JBQ1001" s="2"/>
      <c r="JBS1001" s="2"/>
      <c r="JBT1001" s="1"/>
      <c r="JBU1001" s="2"/>
      <c r="JBV1001" s="2"/>
      <c r="JBW1001" s="2"/>
      <c r="JBX1001" s="2"/>
      <c r="JBY1001" s="2"/>
      <c r="JCA1001" s="2"/>
      <c r="JCB1001" s="1"/>
      <c r="JCC1001" s="2"/>
      <c r="JCD1001" s="2"/>
      <c r="JCE1001" s="2"/>
      <c r="JCF1001" s="2"/>
      <c r="JCG1001" s="2"/>
      <c r="JCI1001" s="2"/>
      <c r="JCJ1001" s="1"/>
      <c r="JCK1001" s="2"/>
      <c r="JCL1001" s="2"/>
      <c r="JCM1001" s="2"/>
      <c r="JCN1001" s="2"/>
      <c r="JCO1001" s="2"/>
      <c r="JCQ1001" s="2"/>
      <c r="JCR1001" s="1"/>
      <c r="JCS1001" s="2"/>
      <c r="JCT1001" s="2"/>
      <c r="JCU1001" s="2"/>
      <c r="JCV1001" s="2"/>
      <c r="JCW1001" s="2"/>
      <c r="JCY1001" s="2"/>
      <c r="JCZ1001" s="1"/>
      <c r="JDA1001" s="2"/>
      <c r="JDB1001" s="2"/>
      <c r="JDC1001" s="2"/>
      <c r="JDD1001" s="2"/>
      <c r="JDE1001" s="2"/>
      <c r="JDG1001" s="2"/>
      <c r="JDH1001" s="1"/>
      <c r="JDI1001" s="2"/>
      <c r="JDJ1001" s="2"/>
      <c r="JDK1001" s="2"/>
      <c r="JDL1001" s="2"/>
      <c r="JDM1001" s="2"/>
      <c r="JDO1001" s="2"/>
      <c r="JDP1001" s="1"/>
      <c r="JDQ1001" s="2"/>
      <c r="JDR1001" s="2"/>
      <c r="JDS1001" s="2"/>
      <c r="JDT1001" s="2"/>
      <c r="JDU1001" s="2"/>
      <c r="JDW1001" s="2"/>
      <c r="JDX1001" s="1"/>
      <c r="JDY1001" s="2"/>
      <c r="JDZ1001" s="2"/>
      <c r="JEA1001" s="2"/>
      <c r="JEB1001" s="2"/>
      <c r="JEC1001" s="2"/>
      <c r="JEE1001" s="2"/>
      <c r="JEF1001" s="1"/>
      <c r="JEG1001" s="2"/>
      <c r="JEH1001" s="2"/>
      <c r="JEI1001" s="2"/>
      <c r="JEJ1001" s="2"/>
      <c r="JEK1001" s="2"/>
      <c r="JEM1001" s="2"/>
      <c r="JEN1001" s="1"/>
      <c r="JEO1001" s="2"/>
      <c r="JEP1001" s="2"/>
      <c r="JEQ1001" s="2"/>
      <c r="JER1001" s="2"/>
      <c r="JES1001" s="2"/>
      <c r="JEU1001" s="2"/>
      <c r="JEV1001" s="1"/>
      <c r="JEW1001" s="2"/>
      <c r="JEX1001" s="2"/>
      <c r="JEY1001" s="2"/>
      <c r="JEZ1001" s="2"/>
      <c r="JFA1001" s="2"/>
      <c r="JFC1001" s="2"/>
      <c r="JFD1001" s="1"/>
      <c r="JFE1001" s="2"/>
      <c r="JFF1001" s="2"/>
      <c r="JFG1001" s="2"/>
      <c r="JFH1001" s="2"/>
      <c r="JFI1001" s="2"/>
      <c r="JFK1001" s="2"/>
      <c r="JFL1001" s="1"/>
      <c r="JFM1001" s="2"/>
      <c r="JFN1001" s="2"/>
      <c r="JFO1001" s="2"/>
      <c r="JFP1001" s="2"/>
      <c r="JFQ1001" s="2"/>
      <c r="JFS1001" s="2"/>
      <c r="JFT1001" s="1"/>
      <c r="JFU1001" s="2"/>
      <c r="JFV1001" s="2"/>
      <c r="JFW1001" s="2"/>
      <c r="JFX1001" s="2"/>
      <c r="JFY1001" s="2"/>
      <c r="JGA1001" s="2"/>
      <c r="JGB1001" s="1"/>
      <c r="JGC1001" s="2"/>
      <c r="JGD1001" s="2"/>
      <c r="JGE1001" s="2"/>
      <c r="JGF1001" s="2"/>
      <c r="JGG1001" s="2"/>
      <c r="JGI1001" s="2"/>
      <c r="JGJ1001" s="1"/>
      <c r="JGK1001" s="2"/>
      <c r="JGL1001" s="2"/>
      <c r="JGM1001" s="2"/>
      <c r="JGN1001" s="2"/>
      <c r="JGO1001" s="2"/>
      <c r="JGQ1001" s="2"/>
      <c r="JGR1001" s="1"/>
      <c r="JGS1001" s="2"/>
      <c r="JGT1001" s="2"/>
      <c r="JGU1001" s="2"/>
      <c r="JGV1001" s="2"/>
      <c r="JGW1001" s="2"/>
      <c r="JGY1001" s="2"/>
      <c r="JGZ1001" s="1"/>
      <c r="JHA1001" s="2"/>
      <c r="JHB1001" s="2"/>
      <c r="JHC1001" s="2"/>
      <c r="JHD1001" s="2"/>
      <c r="JHE1001" s="2"/>
      <c r="JHG1001" s="2"/>
      <c r="JHH1001" s="1"/>
      <c r="JHI1001" s="2"/>
      <c r="JHJ1001" s="2"/>
      <c r="JHK1001" s="2"/>
      <c r="JHL1001" s="2"/>
      <c r="JHM1001" s="2"/>
      <c r="JHO1001" s="2"/>
      <c r="JHP1001" s="1"/>
      <c r="JHQ1001" s="2"/>
      <c r="JHR1001" s="2"/>
      <c r="JHS1001" s="2"/>
      <c r="JHT1001" s="2"/>
      <c r="JHU1001" s="2"/>
      <c r="JHW1001" s="2"/>
      <c r="JHX1001" s="1"/>
      <c r="JHY1001" s="2"/>
      <c r="JHZ1001" s="2"/>
      <c r="JIA1001" s="2"/>
      <c r="JIB1001" s="2"/>
      <c r="JIC1001" s="2"/>
      <c r="JIE1001" s="2"/>
      <c r="JIF1001" s="1"/>
      <c r="JIG1001" s="2"/>
      <c r="JIH1001" s="2"/>
      <c r="JII1001" s="2"/>
      <c r="JIJ1001" s="2"/>
      <c r="JIK1001" s="2"/>
      <c r="JIM1001" s="2"/>
      <c r="JIN1001" s="1"/>
      <c r="JIO1001" s="2"/>
      <c r="JIP1001" s="2"/>
      <c r="JIQ1001" s="2"/>
      <c r="JIR1001" s="2"/>
      <c r="JIS1001" s="2"/>
      <c r="JIU1001" s="2"/>
      <c r="JIV1001" s="1"/>
      <c r="JIW1001" s="2"/>
      <c r="JIX1001" s="2"/>
      <c r="JIY1001" s="2"/>
      <c r="JIZ1001" s="2"/>
      <c r="JJA1001" s="2"/>
      <c r="JJC1001" s="2"/>
      <c r="JJD1001" s="1"/>
      <c r="JJE1001" s="2"/>
      <c r="JJF1001" s="2"/>
      <c r="JJG1001" s="2"/>
      <c r="JJH1001" s="2"/>
      <c r="JJI1001" s="2"/>
      <c r="JJK1001" s="2"/>
      <c r="JJL1001" s="1"/>
      <c r="JJM1001" s="2"/>
      <c r="JJN1001" s="2"/>
      <c r="JJO1001" s="2"/>
      <c r="JJP1001" s="2"/>
      <c r="JJQ1001" s="2"/>
      <c r="JJS1001" s="2"/>
      <c r="JJT1001" s="1"/>
      <c r="JJU1001" s="2"/>
      <c r="JJV1001" s="2"/>
      <c r="JJW1001" s="2"/>
      <c r="JJX1001" s="2"/>
      <c r="JJY1001" s="2"/>
      <c r="JKA1001" s="2"/>
      <c r="JKB1001" s="1"/>
      <c r="JKC1001" s="2"/>
      <c r="JKD1001" s="2"/>
      <c r="JKE1001" s="2"/>
      <c r="JKF1001" s="2"/>
      <c r="JKG1001" s="2"/>
      <c r="JKI1001" s="2"/>
      <c r="JKJ1001" s="1"/>
      <c r="JKK1001" s="2"/>
      <c r="JKL1001" s="2"/>
      <c r="JKM1001" s="2"/>
      <c r="JKN1001" s="2"/>
      <c r="JKO1001" s="2"/>
      <c r="JKQ1001" s="2"/>
      <c r="JKR1001" s="1"/>
      <c r="JKS1001" s="2"/>
      <c r="JKT1001" s="2"/>
      <c r="JKU1001" s="2"/>
      <c r="JKV1001" s="2"/>
      <c r="JKW1001" s="2"/>
      <c r="JKY1001" s="2"/>
      <c r="JKZ1001" s="1"/>
      <c r="JLA1001" s="2"/>
      <c r="JLB1001" s="2"/>
      <c r="JLC1001" s="2"/>
      <c r="JLD1001" s="2"/>
      <c r="JLE1001" s="2"/>
      <c r="JLG1001" s="2"/>
      <c r="JLH1001" s="1"/>
      <c r="JLI1001" s="2"/>
      <c r="JLJ1001" s="2"/>
      <c r="JLK1001" s="2"/>
      <c r="JLL1001" s="2"/>
      <c r="JLM1001" s="2"/>
      <c r="JLO1001" s="2"/>
      <c r="JLP1001" s="1"/>
      <c r="JLQ1001" s="2"/>
      <c r="JLR1001" s="2"/>
      <c r="JLS1001" s="2"/>
      <c r="JLT1001" s="2"/>
      <c r="JLU1001" s="2"/>
      <c r="JLW1001" s="2"/>
      <c r="JLX1001" s="1"/>
      <c r="JLY1001" s="2"/>
      <c r="JLZ1001" s="2"/>
      <c r="JMA1001" s="2"/>
      <c r="JMB1001" s="2"/>
      <c r="JMC1001" s="2"/>
      <c r="JME1001" s="2"/>
      <c r="JMF1001" s="1"/>
      <c r="JMG1001" s="2"/>
      <c r="JMH1001" s="2"/>
      <c r="JMI1001" s="2"/>
      <c r="JMJ1001" s="2"/>
      <c r="JMK1001" s="2"/>
      <c r="JMM1001" s="2"/>
      <c r="JMN1001" s="1"/>
      <c r="JMO1001" s="2"/>
      <c r="JMP1001" s="2"/>
      <c r="JMQ1001" s="2"/>
      <c r="JMR1001" s="2"/>
      <c r="JMS1001" s="2"/>
      <c r="JMU1001" s="2"/>
      <c r="JMV1001" s="1"/>
      <c r="JMW1001" s="2"/>
      <c r="JMX1001" s="2"/>
      <c r="JMY1001" s="2"/>
      <c r="JMZ1001" s="2"/>
      <c r="JNA1001" s="2"/>
      <c r="JNC1001" s="2"/>
      <c r="JND1001" s="1"/>
      <c r="JNE1001" s="2"/>
      <c r="JNF1001" s="2"/>
      <c r="JNG1001" s="2"/>
      <c r="JNH1001" s="2"/>
      <c r="JNI1001" s="2"/>
      <c r="JNK1001" s="2"/>
      <c r="JNL1001" s="1"/>
      <c r="JNM1001" s="2"/>
      <c r="JNN1001" s="2"/>
      <c r="JNO1001" s="2"/>
      <c r="JNP1001" s="2"/>
      <c r="JNQ1001" s="2"/>
      <c r="JNS1001" s="2"/>
      <c r="JNT1001" s="1"/>
      <c r="JNU1001" s="2"/>
      <c r="JNV1001" s="2"/>
      <c r="JNW1001" s="2"/>
      <c r="JNX1001" s="2"/>
      <c r="JNY1001" s="2"/>
      <c r="JOA1001" s="2"/>
      <c r="JOB1001" s="1"/>
      <c r="JOC1001" s="2"/>
      <c r="JOD1001" s="2"/>
      <c r="JOE1001" s="2"/>
      <c r="JOF1001" s="2"/>
      <c r="JOG1001" s="2"/>
      <c r="JOI1001" s="2"/>
      <c r="JOJ1001" s="1"/>
      <c r="JOK1001" s="2"/>
      <c r="JOL1001" s="2"/>
      <c r="JOM1001" s="2"/>
      <c r="JON1001" s="2"/>
      <c r="JOO1001" s="2"/>
      <c r="JOQ1001" s="2"/>
      <c r="JOR1001" s="1"/>
      <c r="JOS1001" s="2"/>
      <c r="JOT1001" s="2"/>
      <c r="JOU1001" s="2"/>
      <c r="JOV1001" s="2"/>
      <c r="JOW1001" s="2"/>
      <c r="JOY1001" s="2"/>
      <c r="JOZ1001" s="1"/>
      <c r="JPA1001" s="2"/>
      <c r="JPB1001" s="2"/>
      <c r="JPC1001" s="2"/>
      <c r="JPD1001" s="2"/>
      <c r="JPE1001" s="2"/>
      <c r="JPG1001" s="2"/>
      <c r="JPH1001" s="1"/>
      <c r="JPI1001" s="2"/>
      <c r="JPJ1001" s="2"/>
      <c r="JPK1001" s="2"/>
      <c r="JPL1001" s="2"/>
      <c r="JPM1001" s="2"/>
      <c r="JPO1001" s="2"/>
      <c r="JPP1001" s="1"/>
      <c r="JPQ1001" s="2"/>
      <c r="JPR1001" s="2"/>
      <c r="JPS1001" s="2"/>
      <c r="JPT1001" s="2"/>
      <c r="JPU1001" s="2"/>
      <c r="JPW1001" s="2"/>
      <c r="JPX1001" s="1"/>
      <c r="JPY1001" s="2"/>
      <c r="JPZ1001" s="2"/>
      <c r="JQA1001" s="2"/>
      <c r="JQB1001" s="2"/>
      <c r="JQC1001" s="2"/>
      <c r="JQE1001" s="2"/>
      <c r="JQF1001" s="1"/>
      <c r="JQG1001" s="2"/>
      <c r="JQH1001" s="2"/>
      <c r="JQI1001" s="2"/>
      <c r="JQJ1001" s="2"/>
      <c r="JQK1001" s="2"/>
      <c r="JQM1001" s="2"/>
      <c r="JQN1001" s="1"/>
      <c r="JQO1001" s="2"/>
      <c r="JQP1001" s="2"/>
      <c r="JQQ1001" s="2"/>
      <c r="JQR1001" s="2"/>
      <c r="JQS1001" s="2"/>
      <c r="JQU1001" s="2"/>
      <c r="JQV1001" s="1"/>
      <c r="JQW1001" s="2"/>
      <c r="JQX1001" s="2"/>
      <c r="JQY1001" s="2"/>
      <c r="JQZ1001" s="2"/>
      <c r="JRA1001" s="2"/>
      <c r="JRC1001" s="2"/>
      <c r="JRD1001" s="1"/>
      <c r="JRE1001" s="2"/>
      <c r="JRF1001" s="2"/>
      <c r="JRG1001" s="2"/>
      <c r="JRH1001" s="2"/>
      <c r="JRI1001" s="2"/>
      <c r="JRK1001" s="2"/>
      <c r="JRL1001" s="1"/>
      <c r="JRM1001" s="2"/>
      <c r="JRN1001" s="2"/>
      <c r="JRO1001" s="2"/>
      <c r="JRP1001" s="2"/>
      <c r="JRQ1001" s="2"/>
      <c r="JRS1001" s="2"/>
      <c r="JRT1001" s="1"/>
      <c r="JRU1001" s="2"/>
      <c r="JRV1001" s="2"/>
      <c r="JRW1001" s="2"/>
      <c r="JRX1001" s="2"/>
      <c r="JRY1001" s="2"/>
      <c r="JSA1001" s="2"/>
      <c r="JSB1001" s="1"/>
      <c r="JSC1001" s="2"/>
      <c r="JSD1001" s="2"/>
      <c r="JSE1001" s="2"/>
      <c r="JSF1001" s="2"/>
      <c r="JSG1001" s="2"/>
      <c r="JSI1001" s="2"/>
      <c r="JSJ1001" s="1"/>
      <c r="JSK1001" s="2"/>
      <c r="JSL1001" s="2"/>
      <c r="JSM1001" s="2"/>
      <c r="JSN1001" s="2"/>
      <c r="JSO1001" s="2"/>
      <c r="JSQ1001" s="2"/>
      <c r="JSR1001" s="1"/>
      <c r="JSS1001" s="2"/>
      <c r="JST1001" s="2"/>
      <c r="JSU1001" s="2"/>
      <c r="JSV1001" s="2"/>
      <c r="JSW1001" s="2"/>
      <c r="JSY1001" s="2"/>
      <c r="JSZ1001" s="1"/>
      <c r="JTA1001" s="2"/>
      <c r="JTB1001" s="2"/>
      <c r="JTC1001" s="2"/>
      <c r="JTD1001" s="2"/>
      <c r="JTE1001" s="2"/>
      <c r="JTG1001" s="2"/>
      <c r="JTH1001" s="1"/>
      <c r="JTI1001" s="2"/>
      <c r="JTJ1001" s="2"/>
      <c r="JTK1001" s="2"/>
      <c r="JTL1001" s="2"/>
      <c r="JTM1001" s="2"/>
      <c r="JTO1001" s="2"/>
      <c r="JTP1001" s="1"/>
      <c r="JTQ1001" s="2"/>
      <c r="JTR1001" s="2"/>
      <c r="JTS1001" s="2"/>
      <c r="JTT1001" s="2"/>
      <c r="JTU1001" s="2"/>
      <c r="JTW1001" s="2"/>
      <c r="JTX1001" s="1"/>
      <c r="JTY1001" s="2"/>
      <c r="JTZ1001" s="2"/>
      <c r="JUA1001" s="2"/>
      <c r="JUB1001" s="2"/>
      <c r="JUC1001" s="2"/>
      <c r="JUE1001" s="2"/>
      <c r="JUF1001" s="1"/>
      <c r="JUG1001" s="2"/>
      <c r="JUH1001" s="2"/>
      <c r="JUI1001" s="2"/>
      <c r="JUJ1001" s="2"/>
      <c r="JUK1001" s="2"/>
      <c r="JUM1001" s="2"/>
      <c r="JUN1001" s="1"/>
      <c r="JUO1001" s="2"/>
      <c r="JUP1001" s="2"/>
      <c r="JUQ1001" s="2"/>
      <c r="JUR1001" s="2"/>
      <c r="JUS1001" s="2"/>
      <c r="JUU1001" s="2"/>
      <c r="JUV1001" s="1"/>
      <c r="JUW1001" s="2"/>
      <c r="JUX1001" s="2"/>
      <c r="JUY1001" s="2"/>
      <c r="JUZ1001" s="2"/>
      <c r="JVA1001" s="2"/>
      <c r="JVC1001" s="2"/>
      <c r="JVD1001" s="1"/>
      <c r="JVE1001" s="2"/>
      <c r="JVF1001" s="2"/>
      <c r="JVG1001" s="2"/>
      <c r="JVH1001" s="2"/>
      <c r="JVI1001" s="2"/>
      <c r="JVK1001" s="2"/>
      <c r="JVL1001" s="1"/>
      <c r="JVM1001" s="2"/>
      <c r="JVN1001" s="2"/>
      <c r="JVO1001" s="2"/>
      <c r="JVP1001" s="2"/>
      <c r="JVQ1001" s="2"/>
      <c r="JVS1001" s="2"/>
      <c r="JVT1001" s="1"/>
      <c r="JVU1001" s="2"/>
      <c r="JVV1001" s="2"/>
      <c r="JVW1001" s="2"/>
      <c r="JVX1001" s="2"/>
      <c r="JVY1001" s="2"/>
      <c r="JWA1001" s="2"/>
      <c r="JWB1001" s="1"/>
      <c r="JWC1001" s="2"/>
      <c r="JWD1001" s="2"/>
      <c r="JWE1001" s="2"/>
      <c r="JWF1001" s="2"/>
      <c r="JWG1001" s="2"/>
      <c r="JWI1001" s="2"/>
      <c r="JWJ1001" s="1"/>
      <c r="JWK1001" s="2"/>
      <c r="JWL1001" s="2"/>
      <c r="JWM1001" s="2"/>
      <c r="JWN1001" s="2"/>
      <c r="JWO1001" s="2"/>
      <c r="JWQ1001" s="2"/>
      <c r="JWR1001" s="1"/>
      <c r="JWS1001" s="2"/>
      <c r="JWT1001" s="2"/>
      <c r="JWU1001" s="2"/>
      <c r="JWV1001" s="2"/>
      <c r="JWW1001" s="2"/>
      <c r="JWY1001" s="2"/>
      <c r="JWZ1001" s="1"/>
      <c r="JXA1001" s="2"/>
      <c r="JXB1001" s="2"/>
      <c r="JXC1001" s="2"/>
      <c r="JXD1001" s="2"/>
      <c r="JXE1001" s="2"/>
      <c r="JXG1001" s="2"/>
      <c r="JXH1001" s="1"/>
      <c r="JXI1001" s="2"/>
      <c r="JXJ1001" s="2"/>
      <c r="JXK1001" s="2"/>
      <c r="JXL1001" s="2"/>
      <c r="JXM1001" s="2"/>
      <c r="JXO1001" s="2"/>
      <c r="JXP1001" s="1"/>
      <c r="JXQ1001" s="2"/>
      <c r="JXR1001" s="2"/>
      <c r="JXS1001" s="2"/>
      <c r="JXT1001" s="2"/>
      <c r="JXU1001" s="2"/>
      <c r="JXW1001" s="2"/>
      <c r="JXX1001" s="1"/>
      <c r="JXY1001" s="2"/>
      <c r="JXZ1001" s="2"/>
      <c r="JYA1001" s="2"/>
      <c r="JYB1001" s="2"/>
      <c r="JYC1001" s="2"/>
      <c r="JYE1001" s="2"/>
      <c r="JYF1001" s="1"/>
      <c r="JYG1001" s="2"/>
      <c r="JYH1001" s="2"/>
      <c r="JYI1001" s="2"/>
      <c r="JYJ1001" s="2"/>
      <c r="JYK1001" s="2"/>
      <c r="JYM1001" s="2"/>
      <c r="JYN1001" s="1"/>
      <c r="JYO1001" s="2"/>
      <c r="JYP1001" s="2"/>
      <c r="JYQ1001" s="2"/>
      <c r="JYR1001" s="2"/>
      <c r="JYS1001" s="2"/>
      <c r="JYU1001" s="2"/>
      <c r="JYV1001" s="1"/>
      <c r="JYW1001" s="2"/>
      <c r="JYX1001" s="2"/>
      <c r="JYY1001" s="2"/>
      <c r="JYZ1001" s="2"/>
      <c r="JZA1001" s="2"/>
      <c r="JZC1001" s="2"/>
      <c r="JZD1001" s="1"/>
      <c r="JZE1001" s="2"/>
      <c r="JZF1001" s="2"/>
      <c r="JZG1001" s="2"/>
      <c r="JZH1001" s="2"/>
      <c r="JZI1001" s="2"/>
      <c r="JZK1001" s="2"/>
      <c r="JZL1001" s="1"/>
      <c r="JZM1001" s="2"/>
      <c r="JZN1001" s="2"/>
      <c r="JZO1001" s="2"/>
      <c r="JZP1001" s="2"/>
      <c r="JZQ1001" s="2"/>
      <c r="JZS1001" s="2"/>
      <c r="JZT1001" s="1"/>
      <c r="JZU1001" s="2"/>
      <c r="JZV1001" s="2"/>
      <c r="JZW1001" s="2"/>
      <c r="JZX1001" s="2"/>
      <c r="JZY1001" s="2"/>
      <c r="KAA1001" s="2"/>
      <c r="KAB1001" s="1"/>
      <c r="KAC1001" s="2"/>
      <c r="KAD1001" s="2"/>
      <c r="KAE1001" s="2"/>
      <c r="KAF1001" s="2"/>
      <c r="KAG1001" s="2"/>
      <c r="KAI1001" s="2"/>
      <c r="KAJ1001" s="1"/>
      <c r="KAK1001" s="2"/>
      <c r="KAL1001" s="2"/>
      <c r="KAM1001" s="2"/>
      <c r="KAN1001" s="2"/>
      <c r="KAO1001" s="2"/>
      <c r="KAQ1001" s="2"/>
      <c r="KAR1001" s="1"/>
      <c r="KAS1001" s="2"/>
      <c r="KAT1001" s="2"/>
      <c r="KAU1001" s="2"/>
      <c r="KAV1001" s="2"/>
      <c r="KAW1001" s="2"/>
      <c r="KAY1001" s="2"/>
      <c r="KAZ1001" s="1"/>
      <c r="KBA1001" s="2"/>
      <c r="KBB1001" s="2"/>
      <c r="KBC1001" s="2"/>
      <c r="KBD1001" s="2"/>
      <c r="KBE1001" s="2"/>
      <c r="KBG1001" s="2"/>
      <c r="KBH1001" s="1"/>
      <c r="KBI1001" s="2"/>
      <c r="KBJ1001" s="2"/>
      <c r="KBK1001" s="2"/>
      <c r="KBL1001" s="2"/>
      <c r="KBM1001" s="2"/>
      <c r="KBO1001" s="2"/>
      <c r="KBP1001" s="1"/>
      <c r="KBQ1001" s="2"/>
      <c r="KBR1001" s="2"/>
      <c r="KBS1001" s="2"/>
      <c r="KBT1001" s="2"/>
      <c r="KBU1001" s="2"/>
      <c r="KBW1001" s="2"/>
      <c r="KBX1001" s="1"/>
      <c r="KBY1001" s="2"/>
      <c r="KBZ1001" s="2"/>
      <c r="KCA1001" s="2"/>
      <c r="KCB1001" s="2"/>
      <c r="KCC1001" s="2"/>
      <c r="KCE1001" s="2"/>
      <c r="KCF1001" s="1"/>
      <c r="KCG1001" s="2"/>
      <c r="KCH1001" s="2"/>
      <c r="KCI1001" s="2"/>
      <c r="KCJ1001" s="2"/>
      <c r="KCK1001" s="2"/>
      <c r="KCM1001" s="2"/>
      <c r="KCN1001" s="1"/>
      <c r="KCO1001" s="2"/>
      <c r="KCP1001" s="2"/>
      <c r="KCQ1001" s="2"/>
      <c r="KCR1001" s="2"/>
      <c r="KCS1001" s="2"/>
      <c r="KCU1001" s="2"/>
      <c r="KCV1001" s="1"/>
      <c r="KCW1001" s="2"/>
      <c r="KCX1001" s="2"/>
      <c r="KCY1001" s="2"/>
      <c r="KCZ1001" s="2"/>
      <c r="KDA1001" s="2"/>
      <c r="KDC1001" s="2"/>
      <c r="KDD1001" s="1"/>
      <c r="KDE1001" s="2"/>
      <c r="KDF1001" s="2"/>
      <c r="KDG1001" s="2"/>
      <c r="KDH1001" s="2"/>
      <c r="KDI1001" s="2"/>
      <c r="KDK1001" s="2"/>
      <c r="KDL1001" s="1"/>
      <c r="KDM1001" s="2"/>
      <c r="KDN1001" s="2"/>
      <c r="KDO1001" s="2"/>
      <c r="KDP1001" s="2"/>
      <c r="KDQ1001" s="2"/>
      <c r="KDS1001" s="2"/>
      <c r="KDT1001" s="1"/>
      <c r="KDU1001" s="2"/>
      <c r="KDV1001" s="2"/>
      <c r="KDW1001" s="2"/>
      <c r="KDX1001" s="2"/>
      <c r="KDY1001" s="2"/>
      <c r="KEA1001" s="2"/>
      <c r="KEB1001" s="1"/>
      <c r="KEC1001" s="2"/>
      <c r="KED1001" s="2"/>
      <c r="KEE1001" s="2"/>
      <c r="KEF1001" s="2"/>
      <c r="KEG1001" s="2"/>
      <c r="KEI1001" s="2"/>
      <c r="KEJ1001" s="1"/>
      <c r="KEK1001" s="2"/>
      <c r="KEL1001" s="2"/>
      <c r="KEM1001" s="2"/>
      <c r="KEN1001" s="2"/>
      <c r="KEO1001" s="2"/>
      <c r="KEQ1001" s="2"/>
      <c r="KER1001" s="1"/>
      <c r="KES1001" s="2"/>
      <c r="KET1001" s="2"/>
      <c r="KEU1001" s="2"/>
      <c r="KEV1001" s="2"/>
      <c r="KEW1001" s="2"/>
      <c r="KEY1001" s="2"/>
      <c r="KEZ1001" s="1"/>
      <c r="KFA1001" s="2"/>
      <c r="KFB1001" s="2"/>
      <c r="KFC1001" s="2"/>
      <c r="KFD1001" s="2"/>
      <c r="KFE1001" s="2"/>
      <c r="KFG1001" s="2"/>
      <c r="KFH1001" s="1"/>
      <c r="KFI1001" s="2"/>
      <c r="KFJ1001" s="2"/>
      <c r="KFK1001" s="2"/>
      <c r="KFL1001" s="2"/>
      <c r="KFM1001" s="2"/>
      <c r="KFO1001" s="2"/>
      <c r="KFP1001" s="1"/>
      <c r="KFQ1001" s="2"/>
      <c r="KFR1001" s="2"/>
      <c r="KFS1001" s="2"/>
      <c r="KFT1001" s="2"/>
      <c r="KFU1001" s="2"/>
      <c r="KFW1001" s="2"/>
      <c r="KFX1001" s="1"/>
      <c r="KFY1001" s="2"/>
      <c r="KFZ1001" s="2"/>
      <c r="KGA1001" s="2"/>
      <c r="KGB1001" s="2"/>
      <c r="KGC1001" s="2"/>
      <c r="KGE1001" s="2"/>
      <c r="KGF1001" s="1"/>
      <c r="KGG1001" s="2"/>
      <c r="KGH1001" s="2"/>
      <c r="KGI1001" s="2"/>
      <c r="KGJ1001" s="2"/>
      <c r="KGK1001" s="2"/>
      <c r="KGM1001" s="2"/>
      <c r="KGN1001" s="1"/>
      <c r="KGO1001" s="2"/>
      <c r="KGP1001" s="2"/>
      <c r="KGQ1001" s="2"/>
      <c r="KGR1001" s="2"/>
      <c r="KGS1001" s="2"/>
      <c r="KGU1001" s="2"/>
      <c r="KGV1001" s="1"/>
      <c r="KGW1001" s="2"/>
      <c r="KGX1001" s="2"/>
      <c r="KGY1001" s="2"/>
      <c r="KGZ1001" s="2"/>
      <c r="KHA1001" s="2"/>
      <c r="KHC1001" s="2"/>
      <c r="KHD1001" s="1"/>
      <c r="KHE1001" s="2"/>
      <c r="KHF1001" s="2"/>
      <c r="KHG1001" s="2"/>
      <c r="KHH1001" s="2"/>
      <c r="KHI1001" s="2"/>
      <c r="KHK1001" s="2"/>
      <c r="KHL1001" s="1"/>
      <c r="KHM1001" s="2"/>
      <c r="KHN1001" s="2"/>
      <c r="KHO1001" s="2"/>
      <c r="KHP1001" s="2"/>
      <c r="KHQ1001" s="2"/>
      <c r="KHS1001" s="2"/>
      <c r="KHT1001" s="1"/>
      <c r="KHU1001" s="2"/>
      <c r="KHV1001" s="2"/>
      <c r="KHW1001" s="2"/>
      <c r="KHX1001" s="2"/>
      <c r="KHY1001" s="2"/>
      <c r="KIA1001" s="2"/>
      <c r="KIB1001" s="1"/>
      <c r="KIC1001" s="2"/>
      <c r="KID1001" s="2"/>
      <c r="KIE1001" s="2"/>
      <c r="KIF1001" s="2"/>
      <c r="KIG1001" s="2"/>
      <c r="KII1001" s="2"/>
      <c r="KIJ1001" s="1"/>
      <c r="KIK1001" s="2"/>
      <c r="KIL1001" s="2"/>
      <c r="KIM1001" s="2"/>
      <c r="KIN1001" s="2"/>
      <c r="KIO1001" s="2"/>
      <c r="KIQ1001" s="2"/>
      <c r="KIR1001" s="1"/>
      <c r="KIS1001" s="2"/>
      <c r="KIT1001" s="2"/>
      <c r="KIU1001" s="2"/>
      <c r="KIV1001" s="2"/>
      <c r="KIW1001" s="2"/>
      <c r="KIY1001" s="2"/>
      <c r="KIZ1001" s="1"/>
      <c r="KJA1001" s="2"/>
      <c r="KJB1001" s="2"/>
      <c r="KJC1001" s="2"/>
      <c r="KJD1001" s="2"/>
      <c r="KJE1001" s="2"/>
      <c r="KJG1001" s="2"/>
      <c r="KJH1001" s="1"/>
      <c r="KJI1001" s="2"/>
      <c r="KJJ1001" s="2"/>
      <c r="KJK1001" s="2"/>
      <c r="KJL1001" s="2"/>
      <c r="KJM1001" s="2"/>
      <c r="KJO1001" s="2"/>
      <c r="KJP1001" s="1"/>
      <c r="KJQ1001" s="2"/>
      <c r="KJR1001" s="2"/>
      <c r="KJS1001" s="2"/>
      <c r="KJT1001" s="2"/>
      <c r="KJU1001" s="2"/>
      <c r="KJW1001" s="2"/>
      <c r="KJX1001" s="1"/>
      <c r="KJY1001" s="2"/>
      <c r="KJZ1001" s="2"/>
      <c r="KKA1001" s="2"/>
      <c r="KKB1001" s="2"/>
      <c r="KKC1001" s="2"/>
      <c r="KKE1001" s="2"/>
      <c r="KKF1001" s="1"/>
      <c r="KKG1001" s="2"/>
      <c r="KKH1001" s="2"/>
      <c r="KKI1001" s="2"/>
      <c r="KKJ1001" s="2"/>
      <c r="KKK1001" s="2"/>
      <c r="KKM1001" s="2"/>
      <c r="KKN1001" s="1"/>
      <c r="KKO1001" s="2"/>
      <c r="KKP1001" s="2"/>
      <c r="KKQ1001" s="2"/>
      <c r="KKR1001" s="2"/>
      <c r="KKS1001" s="2"/>
      <c r="KKU1001" s="2"/>
      <c r="KKV1001" s="1"/>
      <c r="KKW1001" s="2"/>
      <c r="KKX1001" s="2"/>
      <c r="KKY1001" s="2"/>
      <c r="KKZ1001" s="2"/>
      <c r="KLA1001" s="2"/>
      <c r="KLC1001" s="2"/>
      <c r="KLD1001" s="1"/>
      <c r="KLE1001" s="2"/>
      <c r="KLF1001" s="2"/>
      <c r="KLG1001" s="2"/>
      <c r="KLH1001" s="2"/>
      <c r="KLI1001" s="2"/>
      <c r="KLK1001" s="2"/>
      <c r="KLL1001" s="1"/>
      <c r="KLM1001" s="2"/>
      <c r="KLN1001" s="2"/>
      <c r="KLO1001" s="2"/>
      <c r="KLP1001" s="2"/>
      <c r="KLQ1001" s="2"/>
      <c r="KLS1001" s="2"/>
      <c r="KLT1001" s="1"/>
      <c r="KLU1001" s="2"/>
      <c r="KLV1001" s="2"/>
      <c r="KLW1001" s="2"/>
      <c r="KLX1001" s="2"/>
      <c r="KLY1001" s="2"/>
      <c r="KMA1001" s="2"/>
      <c r="KMB1001" s="1"/>
      <c r="KMC1001" s="2"/>
      <c r="KMD1001" s="2"/>
      <c r="KME1001" s="2"/>
      <c r="KMF1001" s="2"/>
      <c r="KMG1001" s="2"/>
      <c r="KMI1001" s="2"/>
      <c r="KMJ1001" s="1"/>
      <c r="KMK1001" s="2"/>
      <c r="KML1001" s="2"/>
      <c r="KMM1001" s="2"/>
      <c r="KMN1001" s="2"/>
      <c r="KMO1001" s="2"/>
      <c r="KMQ1001" s="2"/>
      <c r="KMR1001" s="1"/>
      <c r="KMS1001" s="2"/>
      <c r="KMT1001" s="2"/>
      <c r="KMU1001" s="2"/>
      <c r="KMV1001" s="2"/>
      <c r="KMW1001" s="2"/>
      <c r="KMY1001" s="2"/>
      <c r="KMZ1001" s="1"/>
      <c r="KNA1001" s="2"/>
      <c r="KNB1001" s="2"/>
      <c r="KNC1001" s="2"/>
      <c r="KND1001" s="2"/>
      <c r="KNE1001" s="2"/>
      <c r="KNG1001" s="2"/>
      <c r="KNH1001" s="1"/>
      <c r="KNI1001" s="2"/>
      <c r="KNJ1001" s="2"/>
      <c r="KNK1001" s="2"/>
      <c r="KNL1001" s="2"/>
      <c r="KNM1001" s="2"/>
      <c r="KNO1001" s="2"/>
      <c r="KNP1001" s="1"/>
      <c r="KNQ1001" s="2"/>
      <c r="KNR1001" s="2"/>
      <c r="KNS1001" s="2"/>
      <c r="KNT1001" s="2"/>
      <c r="KNU1001" s="2"/>
      <c r="KNW1001" s="2"/>
      <c r="KNX1001" s="1"/>
      <c r="KNY1001" s="2"/>
      <c r="KNZ1001" s="2"/>
      <c r="KOA1001" s="2"/>
      <c r="KOB1001" s="2"/>
      <c r="KOC1001" s="2"/>
      <c r="KOE1001" s="2"/>
      <c r="KOF1001" s="1"/>
      <c r="KOG1001" s="2"/>
      <c r="KOH1001" s="2"/>
      <c r="KOI1001" s="2"/>
      <c r="KOJ1001" s="2"/>
      <c r="KOK1001" s="2"/>
      <c r="KOM1001" s="2"/>
      <c r="KON1001" s="1"/>
      <c r="KOO1001" s="2"/>
      <c r="KOP1001" s="2"/>
      <c r="KOQ1001" s="2"/>
      <c r="KOR1001" s="2"/>
      <c r="KOS1001" s="2"/>
      <c r="KOU1001" s="2"/>
      <c r="KOV1001" s="1"/>
      <c r="KOW1001" s="2"/>
      <c r="KOX1001" s="2"/>
      <c r="KOY1001" s="2"/>
      <c r="KOZ1001" s="2"/>
      <c r="KPA1001" s="2"/>
      <c r="KPC1001" s="2"/>
      <c r="KPD1001" s="1"/>
      <c r="KPE1001" s="2"/>
      <c r="KPF1001" s="2"/>
      <c r="KPG1001" s="2"/>
      <c r="KPH1001" s="2"/>
      <c r="KPI1001" s="2"/>
      <c r="KPK1001" s="2"/>
      <c r="KPL1001" s="1"/>
      <c r="KPM1001" s="2"/>
      <c r="KPN1001" s="2"/>
      <c r="KPO1001" s="2"/>
      <c r="KPP1001" s="2"/>
      <c r="KPQ1001" s="2"/>
      <c r="KPS1001" s="2"/>
      <c r="KPT1001" s="1"/>
      <c r="KPU1001" s="2"/>
      <c r="KPV1001" s="2"/>
      <c r="KPW1001" s="2"/>
      <c r="KPX1001" s="2"/>
      <c r="KPY1001" s="2"/>
      <c r="KQA1001" s="2"/>
      <c r="KQB1001" s="1"/>
      <c r="KQC1001" s="2"/>
      <c r="KQD1001" s="2"/>
      <c r="KQE1001" s="2"/>
      <c r="KQF1001" s="2"/>
      <c r="KQG1001" s="2"/>
      <c r="KQI1001" s="2"/>
      <c r="KQJ1001" s="1"/>
      <c r="KQK1001" s="2"/>
      <c r="KQL1001" s="2"/>
      <c r="KQM1001" s="2"/>
      <c r="KQN1001" s="2"/>
      <c r="KQO1001" s="2"/>
      <c r="KQQ1001" s="2"/>
      <c r="KQR1001" s="1"/>
      <c r="KQS1001" s="2"/>
      <c r="KQT1001" s="2"/>
      <c r="KQU1001" s="2"/>
      <c r="KQV1001" s="2"/>
      <c r="KQW1001" s="2"/>
      <c r="KQY1001" s="2"/>
      <c r="KQZ1001" s="1"/>
      <c r="KRA1001" s="2"/>
      <c r="KRB1001" s="2"/>
      <c r="KRC1001" s="2"/>
      <c r="KRD1001" s="2"/>
      <c r="KRE1001" s="2"/>
      <c r="KRG1001" s="2"/>
      <c r="KRH1001" s="1"/>
      <c r="KRI1001" s="2"/>
      <c r="KRJ1001" s="2"/>
      <c r="KRK1001" s="2"/>
      <c r="KRL1001" s="2"/>
      <c r="KRM1001" s="2"/>
      <c r="KRO1001" s="2"/>
      <c r="KRP1001" s="1"/>
      <c r="KRQ1001" s="2"/>
      <c r="KRR1001" s="2"/>
      <c r="KRS1001" s="2"/>
      <c r="KRT1001" s="2"/>
      <c r="KRU1001" s="2"/>
      <c r="KRW1001" s="2"/>
      <c r="KRX1001" s="1"/>
      <c r="KRY1001" s="2"/>
      <c r="KRZ1001" s="2"/>
      <c r="KSA1001" s="2"/>
      <c r="KSB1001" s="2"/>
      <c r="KSC1001" s="2"/>
      <c r="KSE1001" s="2"/>
      <c r="KSF1001" s="1"/>
      <c r="KSG1001" s="2"/>
      <c r="KSH1001" s="2"/>
      <c r="KSI1001" s="2"/>
      <c r="KSJ1001" s="2"/>
      <c r="KSK1001" s="2"/>
      <c r="KSM1001" s="2"/>
      <c r="KSN1001" s="1"/>
      <c r="KSO1001" s="2"/>
      <c r="KSP1001" s="2"/>
      <c r="KSQ1001" s="2"/>
      <c r="KSR1001" s="2"/>
      <c r="KSS1001" s="2"/>
      <c r="KSU1001" s="2"/>
      <c r="KSV1001" s="1"/>
      <c r="KSW1001" s="2"/>
      <c r="KSX1001" s="2"/>
      <c r="KSY1001" s="2"/>
      <c r="KSZ1001" s="2"/>
      <c r="KTA1001" s="2"/>
      <c r="KTC1001" s="2"/>
      <c r="KTD1001" s="1"/>
      <c r="KTE1001" s="2"/>
      <c r="KTF1001" s="2"/>
      <c r="KTG1001" s="2"/>
      <c r="KTH1001" s="2"/>
      <c r="KTI1001" s="2"/>
      <c r="KTK1001" s="2"/>
      <c r="KTL1001" s="1"/>
      <c r="KTM1001" s="2"/>
      <c r="KTN1001" s="2"/>
      <c r="KTO1001" s="2"/>
      <c r="KTP1001" s="2"/>
      <c r="KTQ1001" s="2"/>
      <c r="KTS1001" s="2"/>
      <c r="KTT1001" s="1"/>
      <c r="KTU1001" s="2"/>
      <c r="KTV1001" s="2"/>
      <c r="KTW1001" s="2"/>
      <c r="KTX1001" s="2"/>
      <c r="KTY1001" s="2"/>
      <c r="KUA1001" s="2"/>
      <c r="KUB1001" s="1"/>
      <c r="KUC1001" s="2"/>
      <c r="KUD1001" s="2"/>
      <c r="KUE1001" s="2"/>
      <c r="KUF1001" s="2"/>
      <c r="KUG1001" s="2"/>
      <c r="KUI1001" s="2"/>
      <c r="KUJ1001" s="1"/>
      <c r="KUK1001" s="2"/>
      <c r="KUL1001" s="2"/>
      <c r="KUM1001" s="2"/>
      <c r="KUN1001" s="2"/>
      <c r="KUO1001" s="2"/>
      <c r="KUQ1001" s="2"/>
      <c r="KUR1001" s="1"/>
      <c r="KUS1001" s="2"/>
      <c r="KUT1001" s="2"/>
      <c r="KUU1001" s="2"/>
      <c r="KUV1001" s="2"/>
      <c r="KUW1001" s="2"/>
      <c r="KUY1001" s="2"/>
      <c r="KUZ1001" s="1"/>
      <c r="KVA1001" s="2"/>
      <c r="KVB1001" s="2"/>
      <c r="KVC1001" s="2"/>
      <c r="KVD1001" s="2"/>
      <c r="KVE1001" s="2"/>
      <c r="KVG1001" s="2"/>
      <c r="KVH1001" s="1"/>
      <c r="KVI1001" s="2"/>
      <c r="KVJ1001" s="2"/>
      <c r="KVK1001" s="2"/>
      <c r="KVL1001" s="2"/>
      <c r="KVM1001" s="2"/>
      <c r="KVO1001" s="2"/>
      <c r="KVP1001" s="1"/>
      <c r="KVQ1001" s="2"/>
      <c r="KVR1001" s="2"/>
      <c r="KVS1001" s="2"/>
      <c r="KVT1001" s="2"/>
      <c r="KVU1001" s="2"/>
      <c r="KVW1001" s="2"/>
      <c r="KVX1001" s="1"/>
      <c r="KVY1001" s="2"/>
      <c r="KVZ1001" s="2"/>
      <c r="KWA1001" s="2"/>
      <c r="KWB1001" s="2"/>
      <c r="KWC1001" s="2"/>
      <c r="KWE1001" s="2"/>
      <c r="KWF1001" s="1"/>
      <c r="KWG1001" s="2"/>
      <c r="KWH1001" s="2"/>
      <c r="KWI1001" s="2"/>
      <c r="KWJ1001" s="2"/>
      <c r="KWK1001" s="2"/>
      <c r="KWM1001" s="2"/>
      <c r="KWN1001" s="1"/>
      <c r="KWO1001" s="2"/>
      <c r="KWP1001" s="2"/>
      <c r="KWQ1001" s="2"/>
      <c r="KWR1001" s="2"/>
      <c r="KWS1001" s="2"/>
      <c r="KWU1001" s="2"/>
      <c r="KWV1001" s="1"/>
      <c r="KWW1001" s="2"/>
      <c r="KWX1001" s="2"/>
      <c r="KWY1001" s="2"/>
      <c r="KWZ1001" s="2"/>
      <c r="KXA1001" s="2"/>
      <c r="KXC1001" s="2"/>
      <c r="KXD1001" s="1"/>
      <c r="KXE1001" s="2"/>
      <c r="KXF1001" s="2"/>
      <c r="KXG1001" s="2"/>
      <c r="KXH1001" s="2"/>
      <c r="KXI1001" s="2"/>
      <c r="KXK1001" s="2"/>
      <c r="KXL1001" s="1"/>
      <c r="KXM1001" s="2"/>
      <c r="KXN1001" s="2"/>
      <c r="KXO1001" s="2"/>
      <c r="KXP1001" s="2"/>
      <c r="KXQ1001" s="2"/>
      <c r="KXS1001" s="2"/>
      <c r="KXT1001" s="1"/>
      <c r="KXU1001" s="2"/>
      <c r="KXV1001" s="2"/>
      <c r="KXW1001" s="2"/>
      <c r="KXX1001" s="2"/>
      <c r="KXY1001" s="2"/>
      <c r="KYA1001" s="2"/>
      <c r="KYB1001" s="1"/>
      <c r="KYC1001" s="2"/>
      <c r="KYD1001" s="2"/>
      <c r="KYE1001" s="2"/>
      <c r="KYF1001" s="2"/>
      <c r="KYG1001" s="2"/>
      <c r="KYI1001" s="2"/>
      <c r="KYJ1001" s="1"/>
      <c r="KYK1001" s="2"/>
      <c r="KYL1001" s="2"/>
      <c r="KYM1001" s="2"/>
      <c r="KYN1001" s="2"/>
      <c r="KYO1001" s="2"/>
      <c r="KYQ1001" s="2"/>
      <c r="KYR1001" s="1"/>
      <c r="KYS1001" s="2"/>
      <c r="KYT1001" s="2"/>
      <c r="KYU1001" s="2"/>
      <c r="KYV1001" s="2"/>
      <c r="KYW1001" s="2"/>
      <c r="KYY1001" s="2"/>
      <c r="KYZ1001" s="1"/>
      <c r="KZA1001" s="2"/>
      <c r="KZB1001" s="2"/>
      <c r="KZC1001" s="2"/>
      <c r="KZD1001" s="2"/>
      <c r="KZE1001" s="2"/>
      <c r="KZG1001" s="2"/>
      <c r="KZH1001" s="1"/>
      <c r="KZI1001" s="2"/>
      <c r="KZJ1001" s="2"/>
      <c r="KZK1001" s="2"/>
      <c r="KZL1001" s="2"/>
      <c r="KZM1001" s="2"/>
      <c r="KZO1001" s="2"/>
      <c r="KZP1001" s="1"/>
      <c r="KZQ1001" s="2"/>
      <c r="KZR1001" s="2"/>
      <c r="KZS1001" s="2"/>
      <c r="KZT1001" s="2"/>
      <c r="KZU1001" s="2"/>
      <c r="KZW1001" s="2"/>
      <c r="KZX1001" s="1"/>
      <c r="KZY1001" s="2"/>
      <c r="KZZ1001" s="2"/>
      <c r="LAA1001" s="2"/>
      <c r="LAB1001" s="2"/>
      <c r="LAC1001" s="2"/>
      <c r="LAE1001" s="2"/>
      <c r="LAF1001" s="1"/>
      <c r="LAG1001" s="2"/>
      <c r="LAH1001" s="2"/>
      <c r="LAI1001" s="2"/>
      <c r="LAJ1001" s="2"/>
      <c r="LAK1001" s="2"/>
      <c r="LAM1001" s="2"/>
      <c r="LAN1001" s="1"/>
      <c r="LAO1001" s="2"/>
      <c r="LAP1001" s="2"/>
      <c r="LAQ1001" s="2"/>
      <c r="LAR1001" s="2"/>
      <c r="LAS1001" s="2"/>
      <c r="LAU1001" s="2"/>
      <c r="LAV1001" s="1"/>
      <c r="LAW1001" s="2"/>
      <c r="LAX1001" s="2"/>
      <c r="LAY1001" s="2"/>
      <c r="LAZ1001" s="2"/>
      <c r="LBA1001" s="2"/>
      <c r="LBC1001" s="2"/>
      <c r="LBD1001" s="1"/>
      <c r="LBE1001" s="2"/>
      <c r="LBF1001" s="2"/>
      <c r="LBG1001" s="2"/>
      <c r="LBH1001" s="2"/>
      <c r="LBI1001" s="2"/>
      <c r="LBK1001" s="2"/>
      <c r="LBL1001" s="1"/>
      <c r="LBM1001" s="2"/>
      <c r="LBN1001" s="2"/>
      <c r="LBO1001" s="2"/>
      <c r="LBP1001" s="2"/>
      <c r="LBQ1001" s="2"/>
      <c r="LBS1001" s="2"/>
      <c r="LBT1001" s="1"/>
      <c r="LBU1001" s="2"/>
      <c r="LBV1001" s="2"/>
      <c r="LBW1001" s="2"/>
      <c r="LBX1001" s="2"/>
      <c r="LBY1001" s="2"/>
      <c r="LCA1001" s="2"/>
      <c r="LCB1001" s="1"/>
      <c r="LCC1001" s="2"/>
      <c r="LCD1001" s="2"/>
      <c r="LCE1001" s="2"/>
      <c r="LCF1001" s="2"/>
      <c r="LCG1001" s="2"/>
      <c r="LCI1001" s="2"/>
      <c r="LCJ1001" s="1"/>
      <c r="LCK1001" s="2"/>
      <c r="LCL1001" s="2"/>
      <c r="LCM1001" s="2"/>
      <c r="LCN1001" s="2"/>
      <c r="LCO1001" s="2"/>
      <c r="LCQ1001" s="2"/>
      <c r="LCR1001" s="1"/>
      <c r="LCS1001" s="2"/>
      <c r="LCT1001" s="2"/>
      <c r="LCU1001" s="2"/>
      <c r="LCV1001" s="2"/>
      <c r="LCW1001" s="2"/>
      <c r="LCY1001" s="2"/>
      <c r="LCZ1001" s="1"/>
      <c r="LDA1001" s="2"/>
      <c r="LDB1001" s="2"/>
      <c r="LDC1001" s="2"/>
      <c r="LDD1001" s="2"/>
      <c r="LDE1001" s="2"/>
      <c r="LDG1001" s="2"/>
      <c r="LDH1001" s="1"/>
      <c r="LDI1001" s="2"/>
      <c r="LDJ1001" s="2"/>
      <c r="LDK1001" s="2"/>
      <c r="LDL1001" s="2"/>
      <c r="LDM1001" s="2"/>
      <c r="LDO1001" s="2"/>
      <c r="LDP1001" s="1"/>
      <c r="LDQ1001" s="2"/>
      <c r="LDR1001" s="2"/>
      <c r="LDS1001" s="2"/>
      <c r="LDT1001" s="2"/>
      <c r="LDU1001" s="2"/>
      <c r="LDW1001" s="2"/>
      <c r="LDX1001" s="1"/>
      <c r="LDY1001" s="2"/>
      <c r="LDZ1001" s="2"/>
      <c r="LEA1001" s="2"/>
      <c r="LEB1001" s="2"/>
      <c r="LEC1001" s="2"/>
      <c r="LEE1001" s="2"/>
      <c r="LEF1001" s="1"/>
      <c r="LEG1001" s="2"/>
      <c r="LEH1001" s="2"/>
      <c r="LEI1001" s="2"/>
      <c r="LEJ1001" s="2"/>
      <c r="LEK1001" s="2"/>
      <c r="LEM1001" s="2"/>
      <c r="LEN1001" s="1"/>
      <c r="LEO1001" s="2"/>
      <c r="LEP1001" s="2"/>
      <c r="LEQ1001" s="2"/>
      <c r="LER1001" s="2"/>
      <c r="LES1001" s="2"/>
      <c r="LEU1001" s="2"/>
      <c r="LEV1001" s="1"/>
      <c r="LEW1001" s="2"/>
      <c r="LEX1001" s="2"/>
      <c r="LEY1001" s="2"/>
      <c r="LEZ1001" s="2"/>
      <c r="LFA1001" s="2"/>
      <c r="LFC1001" s="2"/>
      <c r="LFD1001" s="1"/>
      <c r="LFE1001" s="2"/>
      <c r="LFF1001" s="2"/>
      <c r="LFG1001" s="2"/>
      <c r="LFH1001" s="2"/>
      <c r="LFI1001" s="2"/>
      <c r="LFK1001" s="2"/>
      <c r="LFL1001" s="1"/>
      <c r="LFM1001" s="2"/>
      <c r="LFN1001" s="2"/>
      <c r="LFO1001" s="2"/>
      <c r="LFP1001" s="2"/>
      <c r="LFQ1001" s="2"/>
      <c r="LFS1001" s="2"/>
      <c r="LFT1001" s="1"/>
      <c r="LFU1001" s="2"/>
      <c r="LFV1001" s="2"/>
      <c r="LFW1001" s="2"/>
      <c r="LFX1001" s="2"/>
      <c r="LFY1001" s="2"/>
      <c r="LGA1001" s="2"/>
      <c r="LGB1001" s="1"/>
      <c r="LGC1001" s="2"/>
      <c r="LGD1001" s="2"/>
      <c r="LGE1001" s="2"/>
      <c r="LGF1001" s="2"/>
      <c r="LGG1001" s="2"/>
      <c r="LGI1001" s="2"/>
      <c r="LGJ1001" s="1"/>
      <c r="LGK1001" s="2"/>
      <c r="LGL1001" s="2"/>
      <c r="LGM1001" s="2"/>
      <c r="LGN1001" s="2"/>
      <c r="LGO1001" s="2"/>
      <c r="LGQ1001" s="2"/>
      <c r="LGR1001" s="1"/>
      <c r="LGS1001" s="2"/>
      <c r="LGT1001" s="2"/>
      <c r="LGU1001" s="2"/>
      <c r="LGV1001" s="2"/>
      <c r="LGW1001" s="2"/>
      <c r="LGY1001" s="2"/>
      <c r="LGZ1001" s="1"/>
      <c r="LHA1001" s="2"/>
      <c r="LHB1001" s="2"/>
      <c r="LHC1001" s="2"/>
      <c r="LHD1001" s="2"/>
      <c r="LHE1001" s="2"/>
      <c r="LHG1001" s="2"/>
      <c r="LHH1001" s="1"/>
      <c r="LHI1001" s="2"/>
      <c r="LHJ1001" s="2"/>
      <c r="LHK1001" s="2"/>
      <c r="LHL1001" s="2"/>
      <c r="LHM1001" s="2"/>
      <c r="LHO1001" s="2"/>
      <c r="LHP1001" s="1"/>
      <c r="LHQ1001" s="2"/>
      <c r="LHR1001" s="2"/>
      <c r="LHS1001" s="2"/>
      <c r="LHT1001" s="2"/>
      <c r="LHU1001" s="2"/>
      <c r="LHW1001" s="2"/>
      <c r="LHX1001" s="1"/>
      <c r="LHY1001" s="2"/>
      <c r="LHZ1001" s="2"/>
      <c r="LIA1001" s="2"/>
      <c r="LIB1001" s="2"/>
      <c r="LIC1001" s="2"/>
      <c r="LIE1001" s="2"/>
      <c r="LIF1001" s="1"/>
      <c r="LIG1001" s="2"/>
      <c r="LIH1001" s="2"/>
      <c r="LII1001" s="2"/>
      <c r="LIJ1001" s="2"/>
      <c r="LIK1001" s="2"/>
      <c r="LIM1001" s="2"/>
      <c r="LIN1001" s="1"/>
      <c r="LIO1001" s="2"/>
      <c r="LIP1001" s="2"/>
      <c r="LIQ1001" s="2"/>
      <c r="LIR1001" s="2"/>
      <c r="LIS1001" s="2"/>
      <c r="LIU1001" s="2"/>
      <c r="LIV1001" s="1"/>
      <c r="LIW1001" s="2"/>
      <c r="LIX1001" s="2"/>
      <c r="LIY1001" s="2"/>
      <c r="LIZ1001" s="2"/>
      <c r="LJA1001" s="2"/>
      <c r="LJC1001" s="2"/>
      <c r="LJD1001" s="1"/>
      <c r="LJE1001" s="2"/>
      <c r="LJF1001" s="2"/>
      <c r="LJG1001" s="2"/>
      <c r="LJH1001" s="2"/>
      <c r="LJI1001" s="2"/>
      <c r="LJK1001" s="2"/>
      <c r="LJL1001" s="1"/>
      <c r="LJM1001" s="2"/>
      <c r="LJN1001" s="2"/>
      <c r="LJO1001" s="2"/>
      <c r="LJP1001" s="2"/>
      <c r="LJQ1001" s="2"/>
      <c r="LJS1001" s="2"/>
      <c r="LJT1001" s="1"/>
      <c r="LJU1001" s="2"/>
      <c r="LJV1001" s="2"/>
      <c r="LJW1001" s="2"/>
      <c r="LJX1001" s="2"/>
      <c r="LJY1001" s="2"/>
      <c r="LKA1001" s="2"/>
      <c r="LKB1001" s="1"/>
      <c r="LKC1001" s="2"/>
      <c r="LKD1001" s="2"/>
      <c r="LKE1001" s="2"/>
      <c r="LKF1001" s="2"/>
      <c r="LKG1001" s="2"/>
      <c r="LKI1001" s="2"/>
      <c r="LKJ1001" s="1"/>
      <c r="LKK1001" s="2"/>
      <c r="LKL1001" s="2"/>
      <c r="LKM1001" s="2"/>
      <c r="LKN1001" s="2"/>
      <c r="LKO1001" s="2"/>
      <c r="LKQ1001" s="2"/>
      <c r="LKR1001" s="1"/>
      <c r="LKS1001" s="2"/>
      <c r="LKT1001" s="2"/>
      <c r="LKU1001" s="2"/>
      <c r="LKV1001" s="2"/>
      <c r="LKW1001" s="2"/>
      <c r="LKY1001" s="2"/>
      <c r="LKZ1001" s="1"/>
      <c r="LLA1001" s="2"/>
      <c r="LLB1001" s="2"/>
      <c r="LLC1001" s="2"/>
      <c r="LLD1001" s="2"/>
      <c r="LLE1001" s="2"/>
      <c r="LLG1001" s="2"/>
      <c r="LLH1001" s="1"/>
      <c r="LLI1001" s="2"/>
      <c r="LLJ1001" s="2"/>
      <c r="LLK1001" s="2"/>
      <c r="LLL1001" s="2"/>
      <c r="LLM1001" s="2"/>
      <c r="LLO1001" s="2"/>
      <c r="LLP1001" s="1"/>
      <c r="LLQ1001" s="2"/>
      <c r="LLR1001" s="2"/>
      <c r="LLS1001" s="2"/>
      <c r="LLT1001" s="2"/>
      <c r="LLU1001" s="2"/>
      <c r="LLW1001" s="2"/>
      <c r="LLX1001" s="1"/>
      <c r="LLY1001" s="2"/>
      <c r="LLZ1001" s="2"/>
      <c r="LMA1001" s="2"/>
      <c r="LMB1001" s="2"/>
      <c r="LMC1001" s="2"/>
      <c r="LME1001" s="2"/>
      <c r="LMF1001" s="1"/>
      <c r="LMG1001" s="2"/>
      <c r="LMH1001" s="2"/>
      <c r="LMI1001" s="2"/>
      <c r="LMJ1001" s="2"/>
      <c r="LMK1001" s="2"/>
      <c r="LMM1001" s="2"/>
      <c r="LMN1001" s="1"/>
      <c r="LMO1001" s="2"/>
      <c r="LMP1001" s="2"/>
      <c r="LMQ1001" s="2"/>
      <c r="LMR1001" s="2"/>
      <c r="LMS1001" s="2"/>
      <c r="LMU1001" s="2"/>
      <c r="LMV1001" s="1"/>
      <c r="LMW1001" s="2"/>
      <c r="LMX1001" s="2"/>
      <c r="LMY1001" s="2"/>
      <c r="LMZ1001" s="2"/>
      <c r="LNA1001" s="2"/>
      <c r="LNC1001" s="2"/>
      <c r="LND1001" s="1"/>
      <c r="LNE1001" s="2"/>
      <c r="LNF1001" s="2"/>
      <c r="LNG1001" s="2"/>
      <c r="LNH1001" s="2"/>
      <c r="LNI1001" s="2"/>
      <c r="LNK1001" s="2"/>
      <c r="LNL1001" s="1"/>
      <c r="LNM1001" s="2"/>
      <c r="LNN1001" s="2"/>
      <c r="LNO1001" s="2"/>
      <c r="LNP1001" s="2"/>
      <c r="LNQ1001" s="2"/>
      <c r="LNS1001" s="2"/>
      <c r="LNT1001" s="1"/>
      <c r="LNU1001" s="2"/>
      <c r="LNV1001" s="2"/>
      <c r="LNW1001" s="2"/>
      <c r="LNX1001" s="2"/>
      <c r="LNY1001" s="2"/>
      <c r="LOA1001" s="2"/>
      <c r="LOB1001" s="1"/>
      <c r="LOC1001" s="2"/>
      <c r="LOD1001" s="2"/>
      <c r="LOE1001" s="2"/>
      <c r="LOF1001" s="2"/>
      <c r="LOG1001" s="2"/>
      <c r="LOI1001" s="2"/>
      <c r="LOJ1001" s="1"/>
      <c r="LOK1001" s="2"/>
      <c r="LOL1001" s="2"/>
      <c r="LOM1001" s="2"/>
      <c r="LON1001" s="2"/>
      <c r="LOO1001" s="2"/>
      <c r="LOQ1001" s="2"/>
      <c r="LOR1001" s="1"/>
      <c r="LOS1001" s="2"/>
      <c r="LOT1001" s="2"/>
      <c r="LOU1001" s="2"/>
      <c r="LOV1001" s="2"/>
      <c r="LOW1001" s="2"/>
      <c r="LOY1001" s="2"/>
      <c r="LOZ1001" s="1"/>
      <c r="LPA1001" s="2"/>
      <c r="LPB1001" s="2"/>
      <c r="LPC1001" s="2"/>
      <c r="LPD1001" s="2"/>
      <c r="LPE1001" s="2"/>
      <c r="LPG1001" s="2"/>
      <c r="LPH1001" s="1"/>
      <c r="LPI1001" s="2"/>
      <c r="LPJ1001" s="2"/>
      <c r="LPK1001" s="2"/>
      <c r="LPL1001" s="2"/>
      <c r="LPM1001" s="2"/>
      <c r="LPO1001" s="2"/>
      <c r="LPP1001" s="1"/>
      <c r="LPQ1001" s="2"/>
      <c r="LPR1001" s="2"/>
      <c r="LPS1001" s="2"/>
      <c r="LPT1001" s="2"/>
      <c r="LPU1001" s="2"/>
      <c r="LPW1001" s="2"/>
      <c r="LPX1001" s="1"/>
      <c r="LPY1001" s="2"/>
      <c r="LPZ1001" s="2"/>
      <c r="LQA1001" s="2"/>
      <c r="LQB1001" s="2"/>
      <c r="LQC1001" s="2"/>
      <c r="LQE1001" s="2"/>
      <c r="LQF1001" s="1"/>
      <c r="LQG1001" s="2"/>
      <c r="LQH1001" s="2"/>
      <c r="LQI1001" s="2"/>
      <c r="LQJ1001" s="2"/>
      <c r="LQK1001" s="2"/>
      <c r="LQM1001" s="2"/>
      <c r="LQN1001" s="1"/>
      <c r="LQO1001" s="2"/>
      <c r="LQP1001" s="2"/>
      <c r="LQQ1001" s="2"/>
      <c r="LQR1001" s="2"/>
      <c r="LQS1001" s="2"/>
      <c r="LQU1001" s="2"/>
      <c r="LQV1001" s="1"/>
      <c r="LQW1001" s="2"/>
      <c r="LQX1001" s="2"/>
      <c r="LQY1001" s="2"/>
      <c r="LQZ1001" s="2"/>
      <c r="LRA1001" s="2"/>
      <c r="LRC1001" s="2"/>
      <c r="LRD1001" s="1"/>
      <c r="LRE1001" s="2"/>
      <c r="LRF1001" s="2"/>
      <c r="LRG1001" s="2"/>
      <c r="LRH1001" s="2"/>
      <c r="LRI1001" s="2"/>
      <c r="LRK1001" s="2"/>
      <c r="LRL1001" s="1"/>
      <c r="LRM1001" s="2"/>
      <c r="LRN1001" s="2"/>
      <c r="LRO1001" s="2"/>
      <c r="LRP1001" s="2"/>
      <c r="LRQ1001" s="2"/>
      <c r="LRS1001" s="2"/>
      <c r="LRT1001" s="1"/>
      <c r="LRU1001" s="2"/>
      <c r="LRV1001" s="2"/>
      <c r="LRW1001" s="2"/>
      <c r="LRX1001" s="2"/>
      <c r="LRY1001" s="2"/>
      <c r="LSA1001" s="2"/>
      <c r="LSB1001" s="1"/>
      <c r="LSC1001" s="2"/>
      <c r="LSD1001" s="2"/>
      <c r="LSE1001" s="2"/>
      <c r="LSF1001" s="2"/>
      <c r="LSG1001" s="2"/>
      <c r="LSI1001" s="2"/>
      <c r="LSJ1001" s="1"/>
      <c r="LSK1001" s="2"/>
      <c r="LSL1001" s="2"/>
      <c r="LSM1001" s="2"/>
      <c r="LSN1001" s="2"/>
      <c r="LSO1001" s="2"/>
      <c r="LSQ1001" s="2"/>
      <c r="LSR1001" s="1"/>
      <c r="LSS1001" s="2"/>
      <c r="LST1001" s="2"/>
      <c r="LSU1001" s="2"/>
      <c r="LSV1001" s="2"/>
      <c r="LSW1001" s="2"/>
      <c r="LSY1001" s="2"/>
      <c r="LSZ1001" s="1"/>
      <c r="LTA1001" s="2"/>
      <c r="LTB1001" s="2"/>
      <c r="LTC1001" s="2"/>
      <c r="LTD1001" s="2"/>
      <c r="LTE1001" s="2"/>
      <c r="LTG1001" s="2"/>
      <c r="LTH1001" s="1"/>
      <c r="LTI1001" s="2"/>
      <c r="LTJ1001" s="2"/>
      <c r="LTK1001" s="2"/>
      <c r="LTL1001" s="2"/>
      <c r="LTM1001" s="2"/>
      <c r="LTO1001" s="2"/>
      <c r="LTP1001" s="1"/>
      <c r="LTQ1001" s="2"/>
      <c r="LTR1001" s="2"/>
      <c r="LTS1001" s="2"/>
      <c r="LTT1001" s="2"/>
      <c r="LTU1001" s="2"/>
      <c r="LTW1001" s="2"/>
      <c r="LTX1001" s="1"/>
      <c r="LTY1001" s="2"/>
      <c r="LTZ1001" s="2"/>
      <c r="LUA1001" s="2"/>
      <c r="LUB1001" s="2"/>
      <c r="LUC1001" s="2"/>
      <c r="LUE1001" s="2"/>
      <c r="LUF1001" s="1"/>
      <c r="LUG1001" s="2"/>
      <c r="LUH1001" s="2"/>
      <c r="LUI1001" s="2"/>
      <c r="LUJ1001" s="2"/>
      <c r="LUK1001" s="2"/>
      <c r="LUM1001" s="2"/>
      <c r="LUN1001" s="1"/>
      <c r="LUO1001" s="2"/>
      <c r="LUP1001" s="2"/>
      <c r="LUQ1001" s="2"/>
      <c r="LUR1001" s="2"/>
      <c r="LUS1001" s="2"/>
      <c r="LUU1001" s="2"/>
      <c r="LUV1001" s="1"/>
      <c r="LUW1001" s="2"/>
      <c r="LUX1001" s="2"/>
      <c r="LUY1001" s="2"/>
      <c r="LUZ1001" s="2"/>
      <c r="LVA1001" s="2"/>
      <c r="LVC1001" s="2"/>
      <c r="LVD1001" s="1"/>
      <c r="LVE1001" s="2"/>
      <c r="LVF1001" s="2"/>
      <c r="LVG1001" s="2"/>
      <c r="LVH1001" s="2"/>
      <c r="LVI1001" s="2"/>
      <c r="LVK1001" s="2"/>
      <c r="LVL1001" s="1"/>
      <c r="LVM1001" s="2"/>
      <c r="LVN1001" s="2"/>
      <c r="LVO1001" s="2"/>
      <c r="LVP1001" s="2"/>
      <c r="LVQ1001" s="2"/>
      <c r="LVS1001" s="2"/>
      <c r="LVT1001" s="1"/>
      <c r="LVU1001" s="2"/>
      <c r="LVV1001" s="2"/>
      <c r="LVW1001" s="2"/>
      <c r="LVX1001" s="2"/>
      <c r="LVY1001" s="2"/>
      <c r="LWA1001" s="2"/>
      <c r="LWB1001" s="1"/>
      <c r="LWC1001" s="2"/>
      <c r="LWD1001" s="2"/>
      <c r="LWE1001" s="2"/>
      <c r="LWF1001" s="2"/>
      <c r="LWG1001" s="2"/>
      <c r="LWI1001" s="2"/>
      <c r="LWJ1001" s="1"/>
      <c r="LWK1001" s="2"/>
      <c r="LWL1001" s="2"/>
      <c r="LWM1001" s="2"/>
      <c r="LWN1001" s="2"/>
      <c r="LWO1001" s="2"/>
      <c r="LWQ1001" s="2"/>
      <c r="LWR1001" s="1"/>
      <c r="LWS1001" s="2"/>
      <c r="LWT1001" s="2"/>
      <c r="LWU1001" s="2"/>
      <c r="LWV1001" s="2"/>
      <c r="LWW1001" s="2"/>
      <c r="LWY1001" s="2"/>
      <c r="LWZ1001" s="1"/>
      <c r="LXA1001" s="2"/>
      <c r="LXB1001" s="2"/>
      <c r="LXC1001" s="2"/>
      <c r="LXD1001" s="2"/>
      <c r="LXE1001" s="2"/>
      <c r="LXG1001" s="2"/>
      <c r="LXH1001" s="1"/>
      <c r="LXI1001" s="2"/>
      <c r="LXJ1001" s="2"/>
      <c r="LXK1001" s="2"/>
      <c r="LXL1001" s="2"/>
      <c r="LXM1001" s="2"/>
      <c r="LXO1001" s="2"/>
      <c r="LXP1001" s="1"/>
      <c r="LXQ1001" s="2"/>
      <c r="LXR1001" s="2"/>
      <c r="LXS1001" s="2"/>
      <c r="LXT1001" s="2"/>
      <c r="LXU1001" s="2"/>
      <c r="LXW1001" s="2"/>
      <c r="LXX1001" s="1"/>
      <c r="LXY1001" s="2"/>
      <c r="LXZ1001" s="2"/>
      <c r="LYA1001" s="2"/>
      <c r="LYB1001" s="2"/>
      <c r="LYC1001" s="2"/>
      <c r="LYE1001" s="2"/>
      <c r="LYF1001" s="1"/>
      <c r="LYG1001" s="2"/>
      <c r="LYH1001" s="2"/>
      <c r="LYI1001" s="2"/>
      <c r="LYJ1001" s="2"/>
      <c r="LYK1001" s="2"/>
      <c r="LYM1001" s="2"/>
      <c r="LYN1001" s="1"/>
      <c r="LYO1001" s="2"/>
      <c r="LYP1001" s="2"/>
      <c r="LYQ1001" s="2"/>
      <c r="LYR1001" s="2"/>
      <c r="LYS1001" s="2"/>
      <c r="LYU1001" s="2"/>
      <c r="LYV1001" s="1"/>
      <c r="LYW1001" s="2"/>
      <c r="LYX1001" s="2"/>
      <c r="LYY1001" s="2"/>
      <c r="LYZ1001" s="2"/>
      <c r="LZA1001" s="2"/>
      <c r="LZC1001" s="2"/>
      <c r="LZD1001" s="1"/>
      <c r="LZE1001" s="2"/>
      <c r="LZF1001" s="2"/>
      <c r="LZG1001" s="2"/>
      <c r="LZH1001" s="2"/>
      <c r="LZI1001" s="2"/>
      <c r="LZK1001" s="2"/>
      <c r="LZL1001" s="1"/>
      <c r="LZM1001" s="2"/>
      <c r="LZN1001" s="2"/>
      <c r="LZO1001" s="2"/>
      <c r="LZP1001" s="2"/>
      <c r="LZQ1001" s="2"/>
      <c r="LZS1001" s="2"/>
      <c r="LZT1001" s="1"/>
      <c r="LZU1001" s="2"/>
      <c r="LZV1001" s="2"/>
      <c r="LZW1001" s="2"/>
      <c r="LZX1001" s="2"/>
      <c r="LZY1001" s="2"/>
      <c r="MAA1001" s="2"/>
      <c r="MAB1001" s="1"/>
      <c r="MAC1001" s="2"/>
      <c r="MAD1001" s="2"/>
      <c r="MAE1001" s="2"/>
      <c r="MAF1001" s="2"/>
      <c r="MAG1001" s="2"/>
      <c r="MAI1001" s="2"/>
      <c r="MAJ1001" s="1"/>
      <c r="MAK1001" s="2"/>
      <c r="MAL1001" s="2"/>
      <c r="MAM1001" s="2"/>
      <c r="MAN1001" s="2"/>
      <c r="MAO1001" s="2"/>
      <c r="MAQ1001" s="2"/>
      <c r="MAR1001" s="1"/>
      <c r="MAS1001" s="2"/>
      <c r="MAT1001" s="2"/>
      <c r="MAU1001" s="2"/>
      <c r="MAV1001" s="2"/>
      <c r="MAW1001" s="2"/>
      <c r="MAY1001" s="2"/>
      <c r="MAZ1001" s="1"/>
      <c r="MBA1001" s="2"/>
      <c r="MBB1001" s="2"/>
      <c r="MBC1001" s="2"/>
      <c r="MBD1001" s="2"/>
      <c r="MBE1001" s="2"/>
      <c r="MBG1001" s="2"/>
      <c r="MBH1001" s="1"/>
      <c r="MBI1001" s="2"/>
      <c r="MBJ1001" s="2"/>
      <c r="MBK1001" s="2"/>
      <c r="MBL1001" s="2"/>
      <c r="MBM1001" s="2"/>
      <c r="MBO1001" s="2"/>
      <c r="MBP1001" s="1"/>
      <c r="MBQ1001" s="2"/>
      <c r="MBR1001" s="2"/>
      <c r="MBS1001" s="2"/>
      <c r="MBT1001" s="2"/>
      <c r="MBU1001" s="2"/>
      <c r="MBW1001" s="2"/>
      <c r="MBX1001" s="1"/>
      <c r="MBY1001" s="2"/>
      <c r="MBZ1001" s="2"/>
      <c r="MCA1001" s="2"/>
      <c r="MCB1001" s="2"/>
      <c r="MCC1001" s="2"/>
      <c r="MCE1001" s="2"/>
      <c r="MCF1001" s="1"/>
      <c r="MCG1001" s="2"/>
      <c r="MCH1001" s="2"/>
      <c r="MCI1001" s="2"/>
      <c r="MCJ1001" s="2"/>
      <c r="MCK1001" s="2"/>
      <c r="MCM1001" s="2"/>
      <c r="MCN1001" s="1"/>
      <c r="MCO1001" s="2"/>
      <c r="MCP1001" s="2"/>
      <c r="MCQ1001" s="2"/>
      <c r="MCR1001" s="2"/>
      <c r="MCS1001" s="2"/>
      <c r="MCU1001" s="2"/>
      <c r="MCV1001" s="1"/>
      <c r="MCW1001" s="2"/>
      <c r="MCX1001" s="2"/>
      <c r="MCY1001" s="2"/>
      <c r="MCZ1001" s="2"/>
      <c r="MDA1001" s="2"/>
      <c r="MDC1001" s="2"/>
      <c r="MDD1001" s="1"/>
      <c r="MDE1001" s="2"/>
      <c r="MDF1001" s="2"/>
      <c r="MDG1001" s="2"/>
      <c r="MDH1001" s="2"/>
      <c r="MDI1001" s="2"/>
      <c r="MDK1001" s="2"/>
      <c r="MDL1001" s="1"/>
      <c r="MDM1001" s="2"/>
      <c r="MDN1001" s="2"/>
      <c r="MDO1001" s="2"/>
      <c r="MDP1001" s="2"/>
      <c r="MDQ1001" s="2"/>
      <c r="MDS1001" s="2"/>
      <c r="MDT1001" s="1"/>
      <c r="MDU1001" s="2"/>
      <c r="MDV1001" s="2"/>
      <c r="MDW1001" s="2"/>
      <c r="MDX1001" s="2"/>
      <c r="MDY1001" s="2"/>
      <c r="MEA1001" s="2"/>
      <c r="MEB1001" s="1"/>
      <c r="MEC1001" s="2"/>
      <c r="MED1001" s="2"/>
      <c r="MEE1001" s="2"/>
      <c r="MEF1001" s="2"/>
      <c r="MEG1001" s="2"/>
      <c r="MEI1001" s="2"/>
      <c r="MEJ1001" s="1"/>
      <c r="MEK1001" s="2"/>
      <c r="MEL1001" s="2"/>
      <c r="MEM1001" s="2"/>
      <c r="MEN1001" s="2"/>
      <c r="MEO1001" s="2"/>
      <c r="MEQ1001" s="2"/>
      <c r="MER1001" s="1"/>
      <c r="MES1001" s="2"/>
      <c r="MET1001" s="2"/>
      <c r="MEU1001" s="2"/>
      <c r="MEV1001" s="2"/>
      <c r="MEW1001" s="2"/>
      <c r="MEY1001" s="2"/>
      <c r="MEZ1001" s="1"/>
      <c r="MFA1001" s="2"/>
      <c r="MFB1001" s="2"/>
      <c r="MFC1001" s="2"/>
      <c r="MFD1001" s="2"/>
      <c r="MFE1001" s="2"/>
      <c r="MFG1001" s="2"/>
      <c r="MFH1001" s="1"/>
      <c r="MFI1001" s="2"/>
      <c r="MFJ1001" s="2"/>
      <c r="MFK1001" s="2"/>
      <c r="MFL1001" s="2"/>
      <c r="MFM1001" s="2"/>
      <c r="MFO1001" s="2"/>
      <c r="MFP1001" s="1"/>
      <c r="MFQ1001" s="2"/>
      <c r="MFR1001" s="2"/>
      <c r="MFS1001" s="2"/>
      <c r="MFT1001" s="2"/>
      <c r="MFU1001" s="2"/>
      <c r="MFW1001" s="2"/>
      <c r="MFX1001" s="1"/>
      <c r="MFY1001" s="2"/>
      <c r="MFZ1001" s="2"/>
      <c r="MGA1001" s="2"/>
      <c r="MGB1001" s="2"/>
      <c r="MGC1001" s="2"/>
      <c r="MGE1001" s="2"/>
      <c r="MGF1001" s="1"/>
      <c r="MGG1001" s="2"/>
      <c r="MGH1001" s="2"/>
      <c r="MGI1001" s="2"/>
      <c r="MGJ1001" s="2"/>
      <c r="MGK1001" s="2"/>
      <c r="MGM1001" s="2"/>
      <c r="MGN1001" s="1"/>
      <c r="MGO1001" s="2"/>
      <c r="MGP1001" s="2"/>
      <c r="MGQ1001" s="2"/>
      <c r="MGR1001" s="2"/>
      <c r="MGS1001" s="2"/>
      <c r="MGU1001" s="2"/>
      <c r="MGV1001" s="1"/>
      <c r="MGW1001" s="2"/>
      <c r="MGX1001" s="2"/>
      <c r="MGY1001" s="2"/>
      <c r="MGZ1001" s="2"/>
      <c r="MHA1001" s="2"/>
      <c r="MHC1001" s="2"/>
      <c r="MHD1001" s="1"/>
      <c r="MHE1001" s="2"/>
      <c r="MHF1001" s="2"/>
      <c r="MHG1001" s="2"/>
      <c r="MHH1001" s="2"/>
      <c r="MHI1001" s="2"/>
      <c r="MHK1001" s="2"/>
      <c r="MHL1001" s="1"/>
      <c r="MHM1001" s="2"/>
      <c r="MHN1001" s="2"/>
      <c r="MHO1001" s="2"/>
      <c r="MHP1001" s="2"/>
      <c r="MHQ1001" s="2"/>
      <c r="MHS1001" s="2"/>
      <c r="MHT1001" s="1"/>
      <c r="MHU1001" s="2"/>
      <c r="MHV1001" s="2"/>
      <c r="MHW1001" s="2"/>
      <c r="MHX1001" s="2"/>
      <c r="MHY1001" s="2"/>
      <c r="MIA1001" s="2"/>
      <c r="MIB1001" s="1"/>
      <c r="MIC1001" s="2"/>
      <c r="MID1001" s="2"/>
      <c r="MIE1001" s="2"/>
      <c r="MIF1001" s="2"/>
      <c r="MIG1001" s="2"/>
      <c r="MII1001" s="2"/>
      <c r="MIJ1001" s="1"/>
      <c r="MIK1001" s="2"/>
      <c r="MIL1001" s="2"/>
      <c r="MIM1001" s="2"/>
      <c r="MIN1001" s="2"/>
      <c r="MIO1001" s="2"/>
      <c r="MIQ1001" s="2"/>
      <c r="MIR1001" s="1"/>
      <c r="MIS1001" s="2"/>
      <c r="MIT1001" s="2"/>
      <c r="MIU1001" s="2"/>
      <c r="MIV1001" s="2"/>
      <c r="MIW1001" s="2"/>
      <c r="MIY1001" s="2"/>
      <c r="MIZ1001" s="1"/>
      <c r="MJA1001" s="2"/>
      <c r="MJB1001" s="2"/>
      <c r="MJC1001" s="2"/>
      <c r="MJD1001" s="2"/>
      <c r="MJE1001" s="2"/>
      <c r="MJG1001" s="2"/>
      <c r="MJH1001" s="1"/>
      <c r="MJI1001" s="2"/>
      <c r="MJJ1001" s="2"/>
      <c r="MJK1001" s="2"/>
      <c r="MJL1001" s="2"/>
      <c r="MJM1001" s="2"/>
      <c r="MJO1001" s="2"/>
      <c r="MJP1001" s="1"/>
      <c r="MJQ1001" s="2"/>
      <c r="MJR1001" s="2"/>
      <c r="MJS1001" s="2"/>
      <c r="MJT1001" s="2"/>
      <c r="MJU1001" s="2"/>
      <c r="MJW1001" s="2"/>
      <c r="MJX1001" s="1"/>
      <c r="MJY1001" s="2"/>
      <c r="MJZ1001" s="2"/>
      <c r="MKA1001" s="2"/>
      <c r="MKB1001" s="2"/>
      <c r="MKC1001" s="2"/>
      <c r="MKE1001" s="2"/>
      <c r="MKF1001" s="1"/>
      <c r="MKG1001" s="2"/>
      <c r="MKH1001" s="2"/>
      <c r="MKI1001" s="2"/>
      <c r="MKJ1001" s="2"/>
      <c r="MKK1001" s="2"/>
      <c r="MKM1001" s="2"/>
      <c r="MKN1001" s="1"/>
      <c r="MKO1001" s="2"/>
      <c r="MKP1001" s="2"/>
      <c r="MKQ1001" s="2"/>
      <c r="MKR1001" s="2"/>
      <c r="MKS1001" s="2"/>
      <c r="MKU1001" s="2"/>
      <c r="MKV1001" s="1"/>
      <c r="MKW1001" s="2"/>
      <c r="MKX1001" s="2"/>
      <c r="MKY1001" s="2"/>
      <c r="MKZ1001" s="2"/>
      <c r="MLA1001" s="2"/>
      <c r="MLC1001" s="2"/>
      <c r="MLD1001" s="1"/>
      <c r="MLE1001" s="2"/>
      <c r="MLF1001" s="2"/>
      <c r="MLG1001" s="2"/>
      <c r="MLH1001" s="2"/>
      <c r="MLI1001" s="2"/>
      <c r="MLK1001" s="2"/>
      <c r="MLL1001" s="1"/>
      <c r="MLM1001" s="2"/>
      <c r="MLN1001" s="2"/>
      <c r="MLO1001" s="2"/>
      <c r="MLP1001" s="2"/>
      <c r="MLQ1001" s="2"/>
      <c r="MLS1001" s="2"/>
      <c r="MLT1001" s="1"/>
      <c r="MLU1001" s="2"/>
      <c r="MLV1001" s="2"/>
      <c r="MLW1001" s="2"/>
      <c r="MLX1001" s="2"/>
      <c r="MLY1001" s="2"/>
      <c r="MMA1001" s="2"/>
      <c r="MMB1001" s="1"/>
      <c r="MMC1001" s="2"/>
      <c r="MMD1001" s="2"/>
      <c r="MME1001" s="2"/>
      <c r="MMF1001" s="2"/>
      <c r="MMG1001" s="2"/>
      <c r="MMI1001" s="2"/>
      <c r="MMJ1001" s="1"/>
      <c r="MMK1001" s="2"/>
      <c r="MML1001" s="2"/>
      <c r="MMM1001" s="2"/>
      <c r="MMN1001" s="2"/>
      <c r="MMO1001" s="2"/>
      <c r="MMQ1001" s="2"/>
      <c r="MMR1001" s="1"/>
      <c r="MMS1001" s="2"/>
      <c r="MMT1001" s="2"/>
      <c r="MMU1001" s="2"/>
      <c r="MMV1001" s="2"/>
      <c r="MMW1001" s="2"/>
      <c r="MMY1001" s="2"/>
      <c r="MMZ1001" s="1"/>
      <c r="MNA1001" s="2"/>
      <c r="MNB1001" s="2"/>
      <c r="MNC1001" s="2"/>
      <c r="MND1001" s="2"/>
      <c r="MNE1001" s="2"/>
      <c r="MNG1001" s="2"/>
      <c r="MNH1001" s="1"/>
      <c r="MNI1001" s="2"/>
      <c r="MNJ1001" s="2"/>
      <c r="MNK1001" s="2"/>
      <c r="MNL1001" s="2"/>
      <c r="MNM1001" s="2"/>
      <c r="MNO1001" s="2"/>
      <c r="MNP1001" s="1"/>
      <c r="MNQ1001" s="2"/>
      <c r="MNR1001" s="2"/>
      <c r="MNS1001" s="2"/>
      <c r="MNT1001" s="2"/>
      <c r="MNU1001" s="2"/>
      <c r="MNW1001" s="2"/>
      <c r="MNX1001" s="1"/>
      <c r="MNY1001" s="2"/>
      <c r="MNZ1001" s="2"/>
      <c r="MOA1001" s="2"/>
      <c r="MOB1001" s="2"/>
      <c r="MOC1001" s="2"/>
      <c r="MOE1001" s="2"/>
      <c r="MOF1001" s="1"/>
      <c r="MOG1001" s="2"/>
      <c r="MOH1001" s="2"/>
      <c r="MOI1001" s="2"/>
      <c r="MOJ1001" s="2"/>
      <c r="MOK1001" s="2"/>
      <c r="MOM1001" s="2"/>
      <c r="MON1001" s="1"/>
      <c r="MOO1001" s="2"/>
      <c r="MOP1001" s="2"/>
      <c r="MOQ1001" s="2"/>
      <c r="MOR1001" s="2"/>
      <c r="MOS1001" s="2"/>
      <c r="MOU1001" s="2"/>
      <c r="MOV1001" s="1"/>
      <c r="MOW1001" s="2"/>
      <c r="MOX1001" s="2"/>
      <c r="MOY1001" s="2"/>
      <c r="MOZ1001" s="2"/>
      <c r="MPA1001" s="2"/>
      <c r="MPC1001" s="2"/>
      <c r="MPD1001" s="1"/>
      <c r="MPE1001" s="2"/>
      <c r="MPF1001" s="2"/>
      <c r="MPG1001" s="2"/>
      <c r="MPH1001" s="2"/>
      <c r="MPI1001" s="2"/>
      <c r="MPK1001" s="2"/>
      <c r="MPL1001" s="1"/>
      <c r="MPM1001" s="2"/>
      <c r="MPN1001" s="2"/>
      <c r="MPO1001" s="2"/>
      <c r="MPP1001" s="2"/>
      <c r="MPQ1001" s="2"/>
      <c r="MPS1001" s="2"/>
      <c r="MPT1001" s="1"/>
      <c r="MPU1001" s="2"/>
      <c r="MPV1001" s="2"/>
      <c r="MPW1001" s="2"/>
      <c r="MPX1001" s="2"/>
      <c r="MPY1001" s="2"/>
      <c r="MQA1001" s="2"/>
      <c r="MQB1001" s="1"/>
      <c r="MQC1001" s="2"/>
      <c r="MQD1001" s="2"/>
      <c r="MQE1001" s="2"/>
      <c r="MQF1001" s="2"/>
      <c r="MQG1001" s="2"/>
      <c r="MQI1001" s="2"/>
      <c r="MQJ1001" s="1"/>
      <c r="MQK1001" s="2"/>
      <c r="MQL1001" s="2"/>
      <c r="MQM1001" s="2"/>
      <c r="MQN1001" s="2"/>
      <c r="MQO1001" s="2"/>
      <c r="MQQ1001" s="2"/>
      <c r="MQR1001" s="1"/>
      <c r="MQS1001" s="2"/>
      <c r="MQT1001" s="2"/>
      <c r="MQU1001" s="2"/>
      <c r="MQV1001" s="2"/>
      <c r="MQW1001" s="2"/>
      <c r="MQY1001" s="2"/>
      <c r="MQZ1001" s="1"/>
      <c r="MRA1001" s="2"/>
      <c r="MRB1001" s="2"/>
      <c r="MRC1001" s="2"/>
      <c r="MRD1001" s="2"/>
      <c r="MRE1001" s="2"/>
      <c r="MRG1001" s="2"/>
      <c r="MRH1001" s="1"/>
      <c r="MRI1001" s="2"/>
      <c r="MRJ1001" s="2"/>
      <c r="MRK1001" s="2"/>
      <c r="MRL1001" s="2"/>
      <c r="MRM1001" s="2"/>
      <c r="MRO1001" s="2"/>
      <c r="MRP1001" s="1"/>
      <c r="MRQ1001" s="2"/>
      <c r="MRR1001" s="2"/>
      <c r="MRS1001" s="2"/>
      <c r="MRT1001" s="2"/>
      <c r="MRU1001" s="2"/>
      <c r="MRW1001" s="2"/>
      <c r="MRX1001" s="1"/>
      <c r="MRY1001" s="2"/>
      <c r="MRZ1001" s="2"/>
      <c r="MSA1001" s="2"/>
      <c r="MSB1001" s="2"/>
      <c r="MSC1001" s="2"/>
      <c r="MSE1001" s="2"/>
      <c r="MSF1001" s="1"/>
      <c r="MSG1001" s="2"/>
      <c r="MSH1001" s="2"/>
      <c r="MSI1001" s="2"/>
      <c r="MSJ1001" s="2"/>
      <c r="MSK1001" s="2"/>
      <c r="MSM1001" s="2"/>
      <c r="MSN1001" s="1"/>
      <c r="MSO1001" s="2"/>
      <c r="MSP1001" s="2"/>
      <c r="MSQ1001" s="2"/>
      <c r="MSR1001" s="2"/>
      <c r="MSS1001" s="2"/>
      <c r="MSU1001" s="2"/>
      <c r="MSV1001" s="1"/>
      <c r="MSW1001" s="2"/>
      <c r="MSX1001" s="2"/>
      <c r="MSY1001" s="2"/>
      <c r="MSZ1001" s="2"/>
      <c r="MTA1001" s="2"/>
      <c r="MTC1001" s="2"/>
      <c r="MTD1001" s="1"/>
      <c r="MTE1001" s="2"/>
      <c r="MTF1001" s="2"/>
      <c r="MTG1001" s="2"/>
      <c r="MTH1001" s="2"/>
      <c r="MTI1001" s="2"/>
      <c r="MTK1001" s="2"/>
      <c r="MTL1001" s="1"/>
      <c r="MTM1001" s="2"/>
      <c r="MTN1001" s="2"/>
      <c r="MTO1001" s="2"/>
      <c r="MTP1001" s="2"/>
      <c r="MTQ1001" s="2"/>
      <c r="MTS1001" s="2"/>
      <c r="MTT1001" s="1"/>
      <c r="MTU1001" s="2"/>
      <c r="MTV1001" s="2"/>
      <c r="MTW1001" s="2"/>
      <c r="MTX1001" s="2"/>
      <c r="MTY1001" s="2"/>
      <c r="MUA1001" s="2"/>
      <c r="MUB1001" s="1"/>
      <c r="MUC1001" s="2"/>
      <c r="MUD1001" s="2"/>
      <c r="MUE1001" s="2"/>
      <c r="MUF1001" s="2"/>
      <c r="MUG1001" s="2"/>
      <c r="MUI1001" s="2"/>
      <c r="MUJ1001" s="1"/>
      <c r="MUK1001" s="2"/>
      <c r="MUL1001" s="2"/>
      <c r="MUM1001" s="2"/>
      <c r="MUN1001" s="2"/>
      <c r="MUO1001" s="2"/>
      <c r="MUQ1001" s="2"/>
      <c r="MUR1001" s="1"/>
      <c r="MUS1001" s="2"/>
      <c r="MUT1001" s="2"/>
      <c r="MUU1001" s="2"/>
      <c r="MUV1001" s="2"/>
      <c r="MUW1001" s="2"/>
      <c r="MUY1001" s="2"/>
      <c r="MUZ1001" s="1"/>
      <c r="MVA1001" s="2"/>
      <c r="MVB1001" s="2"/>
      <c r="MVC1001" s="2"/>
      <c r="MVD1001" s="2"/>
      <c r="MVE1001" s="2"/>
      <c r="MVG1001" s="2"/>
      <c r="MVH1001" s="1"/>
      <c r="MVI1001" s="2"/>
      <c r="MVJ1001" s="2"/>
      <c r="MVK1001" s="2"/>
      <c r="MVL1001" s="2"/>
      <c r="MVM1001" s="2"/>
      <c r="MVO1001" s="2"/>
      <c r="MVP1001" s="1"/>
      <c r="MVQ1001" s="2"/>
      <c r="MVR1001" s="2"/>
      <c r="MVS1001" s="2"/>
      <c r="MVT1001" s="2"/>
      <c r="MVU1001" s="2"/>
      <c r="MVW1001" s="2"/>
      <c r="MVX1001" s="1"/>
      <c r="MVY1001" s="2"/>
      <c r="MVZ1001" s="2"/>
      <c r="MWA1001" s="2"/>
      <c r="MWB1001" s="2"/>
      <c r="MWC1001" s="2"/>
      <c r="MWE1001" s="2"/>
      <c r="MWF1001" s="1"/>
      <c r="MWG1001" s="2"/>
      <c r="MWH1001" s="2"/>
      <c r="MWI1001" s="2"/>
      <c r="MWJ1001" s="2"/>
      <c r="MWK1001" s="2"/>
      <c r="MWM1001" s="2"/>
      <c r="MWN1001" s="1"/>
      <c r="MWO1001" s="2"/>
      <c r="MWP1001" s="2"/>
      <c r="MWQ1001" s="2"/>
      <c r="MWR1001" s="2"/>
      <c r="MWS1001" s="2"/>
      <c r="MWU1001" s="2"/>
      <c r="MWV1001" s="1"/>
      <c r="MWW1001" s="2"/>
      <c r="MWX1001" s="2"/>
      <c r="MWY1001" s="2"/>
      <c r="MWZ1001" s="2"/>
      <c r="MXA1001" s="2"/>
      <c r="MXC1001" s="2"/>
      <c r="MXD1001" s="1"/>
      <c r="MXE1001" s="2"/>
      <c r="MXF1001" s="2"/>
      <c r="MXG1001" s="2"/>
      <c r="MXH1001" s="2"/>
      <c r="MXI1001" s="2"/>
      <c r="MXK1001" s="2"/>
      <c r="MXL1001" s="1"/>
      <c r="MXM1001" s="2"/>
      <c r="MXN1001" s="2"/>
      <c r="MXO1001" s="2"/>
      <c r="MXP1001" s="2"/>
      <c r="MXQ1001" s="2"/>
      <c r="MXS1001" s="2"/>
      <c r="MXT1001" s="1"/>
      <c r="MXU1001" s="2"/>
      <c r="MXV1001" s="2"/>
      <c r="MXW1001" s="2"/>
      <c r="MXX1001" s="2"/>
      <c r="MXY1001" s="2"/>
      <c r="MYA1001" s="2"/>
      <c r="MYB1001" s="1"/>
      <c r="MYC1001" s="2"/>
      <c r="MYD1001" s="2"/>
      <c r="MYE1001" s="2"/>
      <c r="MYF1001" s="2"/>
      <c r="MYG1001" s="2"/>
      <c r="MYI1001" s="2"/>
      <c r="MYJ1001" s="1"/>
      <c r="MYK1001" s="2"/>
      <c r="MYL1001" s="2"/>
      <c r="MYM1001" s="2"/>
      <c r="MYN1001" s="2"/>
      <c r="MYO1001" s="2"/>
      <c r="MYQ1001" s="2"/>
      <c r="MYR1001" s="1"/>
      <c r="MYS1001" s="2"/>
      <c r="MYT1001" s="2"/>
      <c r="MYU1001" s="2"/>
      <c r="MYV1001" s="2"/>
      <c r="MYW1001" s="2"/>
      <c r="MYY1001" s="2"/>
      <c r="MYZ1001" s="1"/>
      <c r="MZA1001" s="2"/>
      <c r="MZB1001" s="2"/>
      <c r="MZC1001" s="2"/>
      <c r="MZD1001" s="2"/>
      <c r="MZE1001" s="2"/>
      <c r="MZG1001" s="2"/>
      <c r="MZH1001" s="1"/>
      <c r="MZI1001" s="2"/>
      <c r="MZJ1001" s="2"/>
      <c r="MZK1001" s="2"/>
      <c r="MZL1001" s="2"/>
      <c r="MZM1001" s="2"/>
      <c r="MZO1001" s="2"/>
      <c r="MZP1001" s="1"/>
      <c r="MZQ1001" s="2"/>
      <c r="MZR1001" s="2"/>
      <c r="MZS1001" s="2"/>
      <c r="MZT1001" s="2"/>
      <c r="MZU1001" s="2"/>
      <c r="MZW1001" s="2"/>
      <c r="MZX1001" s="1"/>
      <c r="MZY1001" s="2"/>
      <c r="MZZ1001" s="2"/>
      <c r="NAA1001" s="2"/>
      <c r="NAB1001" s="2"/>
      <c r="NAC1001" s="2"/>
      <c r="NAE1001" s="2"/>
      <c r="NAF1001" s="1"/>
      <c r="NAG1001" s="2"/>
      <c r="NAH1001" s="2"/>
      <c r="NAI1001" s="2"/>
      <c r="NAJ1001" s="2"/>
      <c r="NAK1001" s="2"/>
      <c r="NAM1001" s="2"/>
      <c r="NAN1001" s="1"/>
      <c r="NAO1001" s="2"/>
      <c r="NAP1001" s="2"/>
      <c r="NAQ1001" s="2"/>
      <c r="NAR1001" s="2"/>
      <c r="NAS1001" s="2"/>
      <c r="NAU1001" s="2"/>
      <c r="NAV1001" s="1"/>
      <c r="NAW1001" s="2"/>
      <c r="NAX1001" s="2"/>
      <c r="NAY1001" s="2"/>
      <c r="NAZ1001" s="2"/>
      <c r="NBA1001" s="2"/>
      <c r="NBC1001" s="2"/>
      <c r="NBD1001" s="1"/>
      <c r="NBE1001" s="2"/>
      <c r="NBF1001" s="2"/>
      <c r="NBG1001" s="2"/>
      <c r="NBH1001" s="2"/>
      <c r="NBI1001" s="2"/>
      <c r="NBK1001" s="2"/>
      <c r="NBL1001" s="1"/>
      <c r="NBM1001" s="2"/>
      <c r="NBN1001" s="2"/>
      <c r="NBO1001" s="2"/>
      <c r="NBP1001" s="2"/>
      <c r="NBQ1001" s="2"/>
      <c r="NBS1001" s="2"/>
      <c r="NBT1001" s="1"/>
      <c r="NBU1001" s="2"/>
      <c r="NBV1001" s="2"/>
      <c r="NBW1001" s="2"/>
      <c r="NBX1001" s="2"/>
      <c r="NBY1001" s="2"/>
      <c r="NCA1001" s="2"/>
      <c r="NCB1001" s="1"/>
      <c r="NCC1001" s="2"/>
      <c r="NCD1001" s="2"/>
      <c r="NCE1001" s="2"/>
      <c r="NCF1001" s="2"/>
      <c r="NCG1001" s="2"/>
      <c r="NCI1001" s="2"/>
      <c r="NCJ1001" s="1"/>
      <c r="NCK1001" s="2"/>
      <c r="NCL1001" s="2"/>
      <c r="NCM1001" s="2"/>
      <c r="NCN1001" s="2"/>
      <c r="NCO1001" s="2"/>
      <c r="NCQ1001" s="2"/>
      <c r="NCR1001" s="1"/>
      <c r="NCS1001" s="2"/>
      <c r="NCT1001" s="2"/>
      <c r="NCU1001" s="2"/>
      <c r="NCV1001" s="2"/>
      <c r="NCW1001" s="2"/>
      <c r="NCY1001" s="2"/>
      <c r="NCZ1001" s="1"/>
      <c r="NDA1001" s="2"/>
      <c r="NDB1001" s="2"/>
      <c r="NDC1001" s="2"/>
      <c r="NDD1001" s="2"/>
      <c r="NDE1001" s="2"/>
      <c r="NDG1001" s="2"/>
      <c r="NDH1001" s="1"/>
      <c r="NDI1001" s="2"/>
      <c r="NDJ1001" s="2"/>
      <c r="NDK1001" s="2"/>
      <c r="NDL1001" s="2"/>
      <c r="NDM1001" s="2"/>
      <c r="NDO1001" s="2"/>
      <c r="NDP1001" s="1"/>
      <c r="NDQ1001" s="2"/>
      <c r="NDR1001" s="2"/>
      <c r="NDS1001" s="2"/>
      <c r="NDT1001" s="2"/>
      <c r="NDU1001" s="2"/>
      <c r="NDW1001" s="2"/>
      <c r="NDX1001" s="1"/>
      <c r="NDY1001" s="2"/>
      <c r="NDZ1001" s="2"/>
      <c r="NEA1001" s="2"/>
      <c r="NEB1001" s="2"/>
      <c r="NEC1001" s="2"/>
      <c r="NEE1001" s="2"/>
      <c r="NEF1001" s="1"/>
      <c r="NEG1001" s="2"/>
      <c r="NEH1001" s="2"/>
      <c r="NEI1001" s="2"/>
      <c r="NEJ1001" s="2"/>
      <c r="NEK1001" s="2"/>
      <c r="NEM1001" s="2"/>
      <c r="NEN1001" s="1"/>
      <c r="NEO1001" s="2"/>
      <c r="NEP1001" s="2"/>
      <c r="NEQ1001" s="2"/>
      <c r="NER1001" s="2"/>
      <c r="NES1001" s="2"/>
      <c r="NEU1001" s="2"/>
      <c r="NEV1001" s="1"/>
      <c r="NEW1001" s="2"/>
      <c r="NEX1001" s="2"/>
      <c r="NEY1001" s="2"/>
      <c r="NEZ1001" s="2"/>
      <c r="NFA1001" s="2"/>
      <c r="NFC1001" s="2"/>
      <c r="NFD1001" s="1"/>
      <c r="NFE1001" s="2"/>
      <c r="NFF1001" s="2"/>
      <c r="NFG1001" s="2"/>
      <c r="NFH1001" s="2"/>
      <c r="NFI1001" s="2"/>
      <c r="NFK1001" s="2"/>
      <c r="NFL1001" s="1"/>
      <c r="NFM1001" s="2"/>
      <c r="NFN1001" s="2"/>
      <c r="NFO1001" s="2"/>
      <c r="NFP1001" s="2"/>
      <c r="NFQ1001" s="2"/>
      <c r="NFS1001" s="2"/>
      <c r="NFT1001" s="1"/>
      <c r="NFU1001" s="2"/>
      <c r="NFV1001" s="2"/>
      <c r="NFW1001" s="2"/>
      <c r="NFX1001" s="2"/>
      <c r="NFY1001" s="2"/>
      <c r="NGA1001" s="2"/>
      <c r="NGB1001" s="1"/>
      <c r="NGC1001" s="2"/>
      <c r="NGD1001" s="2"/>
      <c r="NGE1001" s="2"/>
      <c r="NGF1001" s="2"/>
      <c r="NGG1001" s="2"/>
      <c r="NGI1001" s="2"/>
      <c r="NGJ1001" s="1"/>
      <c r="NGK1001" s="2"/>
      <c r="NGL1001" s="2"/>
      <c r="NGM1001" s="2"/>
      <c r="NGN1001" s="2"/>
      <c r="NGO1001" s="2"/>
      <c r="NGQ1001" s="2"/>
      <c r="NGR1001" s="1"/>
      <c r="NGS1001" s="2"/>
      <c r="NGT1001" s="2"/>
      <c r="NGU1001" s="2"/>
      <c r="NGV1001" s="2"/>
      <c r="NGW1001" s="2"/>
      <c r="NGY1001" s="2"/>
      <c r="NGZ1001" s="1"/>
      <c r="NHA1001" s="2"/>
      <c r="NHB1001" s="2"/>
      <c r="NHC1001" s="2"/>
      <c r="NHD1001" s="2"/>
      <c r="NHE1001" s="2"/>
      <c r="NHG1001" s="2"/>
      <c r="NHH1001" s="1"/>
      <c r="NHI1001" s="2"/>
      <c r="NHJ1001" s="2"/>
      <c r="NHK1001" s="2"/>
      <c r="NHL1001" s="2"/>
      <c r="NHM1001" s="2"/>
      <c r="NHO1001" s="2"/>
      <c r="NHP1001" s="1"/>
      <c r="NHQ1001" s="2"/>
      <c r="NHR1001" s="2"/>
      <c r="NHS1001" s="2"/>
      <c r="NHT1001" s="2"/>
      <c r="NHU1001" s="2"/>
      <c r="NHW1001" s="2"/>
      <c r="NHX1001" s="1"/>
      <c r="NHY1001" s="2"/>
      <c r="NHZ1001" s="2"/>
      <c r="NIA1001" s="2"/>
      <c r="NIB1001" s="2"/>
      <c r="NIC1001" s="2"/>
      <c r="NIE1001" s="2"/>
      <c r="NIF1001" s="1"/>
      <c r="NIG1001" s="2"/>
      <c r="NIH1001" s="2"/>
      <c r="NII1001" s="2"/>
      <c r="NIJ1001" s="2"/>
      <c r="NIK1001" s="2"/>
      <c r="NIM1001" s="2"/>
      <c r="NIN1001" s="1"/>
      <c r="NIO1001" s="2"/>
      <c r="NIP1001" s="2"/>
      <c r="NIQ1001" s="2"/>
      <c r="NIR1001" s="2"/>
      <c r="NIS1001" s="2"/>
      <c r="NIU1001" s="2"/>
      <c r="NIV1001" s="1"/>
      <c r="NIW1001" s="2"/>
      <c r="NIX1001" s="2"/>
      <c r="NIY1001" s="2"/>
      <c r="NIZ1001" s="2"/>
      <c r="NJA1001" s="2"/>
      <c r="NJC1001" s="2"/>
      <c r="NJD1001" s="1"/>
      <c r="NJE1001" s="2"/>
      <c r="NJF1001" s="2"/>
      <c r="NJG1001" s="2"/>
      <c r="NJH1001" s="2"/>
      <c r="NJI1001" s="2"/>
      <c r="NJK1001" s="2"/>
      <c r="NJL1001" s="1"/>
      <c r="NJM1001" s="2"/>
      <c r="NJN1001" s="2"/>
      <c r="NJO1001" s="2"/>
      <c r="NJP1001" s="2"/>
      <c r="NJQ1001" s="2"/>
      <c r="NJS1001" s="2"/>
      <c r="NJT1001" s="1"/>
      <c r="NJU1001" s="2"/>
      <c r="NJV1001" s="2"/>
      <c r="NJW1001" s="2"/>
      <c r="NJX1001" s="2"/>
      <c r="NJY1001" s="2"/>
      <c r="NKA1001" s="2"/>
      <c r="NKB1001" s="1"/>
      <c r="NKC1001" s="2"/>
      <c r="NKD1001" s="2"/>
      <c r="NKE1001" s="2"/>
      <c r="NKF1001" s="2"/>
      <c r="NKG1001" s="2"/>
      <c r="NKI1001" s="2"/>
      <c r="NKJ1001" s="1"/>
      <c r="NKK1001" s="2"/>
      <c r="NKL1001" s="2"/>
      <c r="NKM1001" s="2"/>
      <c r="NKN1001" s="2"/>
      <c r="NKO1001" s="2"/>
      <c r="NKQ1001" s="2"/>
      <c r="NKR1001" s="1"/>
      <c r="NKS1001" s="2"/>
      <c r="NKT1001" s="2"/>
      <c r="NKU1001" s="2"/>
      <c r="NKV1001" s="2"/>
      <c r="NKW1001" s="2"/>
      <c r="NKY1001" s="2"/>
      <c r="NKZ1001" s="1"/>
      <c r="NLA1001" s="2"/>
      <c r="NLB1001" s="2"/>
      <c r="NLC1001" s="2"/>
      <c r="NLD1001" s="2"/>
      <c r="NLE1001" s="2"/>
      <c r="NLG1001" s="2"/>
      <c r="NLH1001" s="1"/>
      <c r="NLI1001" s="2"/>
      <c r="NLJ1001" s="2"/>
      <c r="NLK1001" s="2"/>
      <c r="NLL1001" s="2"/>
      <c r="NLM1001" s="2"/>
      <c r="NLO1001" s="2"/>
      <c r="NLP1001" s="1"/>
      <c r="NLQ1001" s="2"/>
      <c r="NLR1001" s="2"/>
      <c r="NLS1001" s="2"/>
      <c r="NLT1001" s="2"/>
      <c r="NLU1001" s="2"/>
      <c r="NLW1001" s="2"/>
      <c r="NLX1001" s="1"/>
      <c r="NLY1001" s="2"/>
      <c r="NLZ1001" s="2"/>
      <c r="NMA1001" s="2"/>
      <c r="NMB1001" s="2"/>
      <c r="NMC1001" s="2"/>
      <c r="NME1001" s="2"/>
      <c r="NMF1001" s="1"/>
      <c r="NMG1001" s="2"/>
      <c r="NMH1001" s="2"/>
      <c r="NMI1001" s="2"/>
      <c r="NMJ1001" s="2"/>
      <c r="NMK1001" s="2"/>
      <c r="NMM1001" s="2"/>
      <c r="NMN1001" s="1"/>
      <c r="NMO1001" s="2"/>
      <c r="NMP1001" s="2"/>
      <c r="NMQ1001" s="2"/>
      <c r="NMR1001" s="2"/>
      <c r="NMS1001" s="2"/>
      <c r="NMU1001" s="2"/>
      <c r="NMV1001" s="1"/>
      <c r="NMW1001" s="2"/>
      <c r="NMX1001" s="2"/>
      <c r="NMY1001" s="2"/>
      <c r="NMZ1001" s="2"/>
      <c r="NNA1001" s="2"/>
      <c r="NNC1001" s="2"/>
      <c r="NND1001" s="1"/>
      <c r="NNE1001" s="2"/>
      <c r="NNF1001" s="2"/>
      <c r="NNG1001" s="2"/>
      <c r="NNH1001" s="2"/>
      <c r="NNI1001" s="2"/>
      <c r="NNK1001" s="2"/>
      <c r="NNL1001" s="1"/>
      <c r="NNM1001" s="2"/>
      <c r="NNN1001" s="2"/>
      <c r="NNO1001" s="2"/>
      <c r="NNP1001" s="2"/>
      <c r="NNQ1001" s="2"/>
      <c r="NNS1001" s="2"/>
      <c r="NNT1001" s="1"/>
      <c r="NNU1001" s="2"/>
      <c r="NNV1001" s="2"/>
      <c r="NNW1001" s="2"/>
      <c r="NNX1001" s="2"/>
      <c r="NNY1001" s="2"/>
      <c r="NOA1001" s="2"/>
      <c r="NOB1001" s="1"/>
      <c r="NOC1001" s="2"/>
      <c r="NOD1001" s="2"/>
      <c r="NOE1001" s="2"/>
      <c r="NOF1001" s="2"/>
      <c r="NOG1001" s="2"/>
      <c r="NOI1001" s="2"/>
      <c r="NOJ1001" s="1"/>
      <c r="NOK1001" s="2"/>
      <c r="NOL1001" s="2"/>
      <c r="NOM1001" s="2"/>
      <c r="NON1001" s="2"/>
      <c r="NOO1001" s="2"/>
      <c r="NOQ1001" s="2"/>
      <c r="NOR1001" s="1"/>
      <c r="NOS1001" s="2"/>
      <c r="NOT1001" s="2"/>
      <c r="NOU1001" s="2"/>
      <c r="NOV1001" s="2"/>
      <c r="NOW1001" s="2"/>
      <c r="NOY1001" s="2"/>
      <c r="NOZ1001" s="1"/>
      <c r="NPA1001" s="2"/>
      <c r="NPB1001" s="2"/>
      <c r="NPC1001" s="2"/>
      <c r="NPD1001" s="2"/>
      <c r="NPE1001" s="2"/>
      <c r="NPG1001" s="2"/>
      <c r="NPH1001" s="1"/>
      <c r="NPI1001" s="2"/>
      <c r="NPJ1001" s="2"/>
      <c r="NPK1001" s="2"/>
      <c r="NPL1001" s="2"/>
      <c r="NPM1001" s="2"/>
      <c r="NPO1001" s="2"/>
      <c r="NPP1001" s="1"/>
      <c r="NPQ1001" s="2"/>
      <c r="NPR1001" s="2"/>
      <c r="NPS1001" s="2"/>
      <c r="NPT1001" s="2"/>
      <c r="NPU1001" s="2"/>
      <c r="NPW1001" s="2"/>
      <c r="NPX1001" s="1"/>
      <c r="NPY1001" s="2"/>
      <c r="NPZ1001" s="2"/>
      <c r="NQA1001" s="2"/>
      <c r="NQB1001" s="2"/>
      <c r="NQC1001" s="2"/>
      <c r="NQE1001" s="2"/>
      <c r="NQF1001" s="1"/>
      <c r="NQG1001" s="2"/>
      <c r="NQH1001" s="2"/>
      <c r="NQI1001" s="2"/>
      <c r="NQJ1001" s="2"/>
      <c r="NQK1001" s="2"/>
      <c r="NQM1001" s="2"/>
      <c r="NQN1001" s="1"/>
      <c r="NQO1001" s="2"/>
      <c r="NQP1001" s="2"/>
      <c r="NQQ1001" s="2"/>
      <c r="NQR1001" s="2"/>
      <c r="NQS1001" s="2"/>
      <c r="NQU1001" s="2"/>
      <c r="NQV1001" s="1"/>
      <c r="NQW1001" s="2"/>
      <c r="NQX1001" s="2"/>
      <c r="NQY1001" s="2"/>
      <c r="NQZ1001" s="2"/>
      <c r="NRA1001" s="2"/>
      <c r="NRC1001" s="2"/>
      <c r="NRD1001" s="1"/>
      <c r="NRE1001" s="2"/>
      <c r="NRF1001" s="2"/>
      <c r="NRG1001" s="2"/>
      <c r="NRH1001" s="2"/>
      <c r="NRI1001" s="2"/>
      <c r="NRK1001" s="2"/>
      <c r="NRL1001" s="1"/>
      <c r="NRM1001" s="2"/>
      <c r="NRN1001" s="2"/>
      <c r="NRO1001" s="2"/>
      <c r="NRP1001" s="2"/>
      <c r="NRQ1001" s="2"/>
      <c r="NRS1001" s="2"/>
      <c r="NRT1001" s="1"/>
      <c r="NRU1001" s="2"/>
      <c r="NRV1001" s="2"/>
      <c r="NRW1001" s="2"/>
      <c r="NRX1001" s="2"/>
      <c r="NRY1001" s="2"/>
      <c r="NSA1001" s="2"/>
      <c r="NSB1001" s="1"/>
      <c r="NSC1001" s="2"/>
      <c r="NSD1001" s="2"/>
      <c r="NSE1001" s="2"/>
      <c r="NSF1001" s="2"/>
      <c r="NSG1001" s="2"/>
      <c r="NSI1001" s="2"/>
      <c r="NSJ1001" s="1"/>
      <c r="NSK1001" s="2"/>
      <c r="NSL1001" s="2"/>
      <c r="NSM1001" s="2"/>
      <c r="NSN1001" s="2"/>
      <c r="NSO1001" s="2"/>
      <c r="NSQ1001" s="2"/>
      <c r="NSR1001" s="1"/>
      <c r="NSS1001" s="2"/>
      <c r="NST1001" s="2"/>
      <c r="NSU1001" s="2"/>
      <c r="NSV1001" s="2"/>
      <c r="NSW1001" s="2"/>
      <c r="NSY1001" s="2"/>
      <c r="NSZ1001" s="1"/>
      <c r="NTA1001" s="2"/>
      <c r="NTB1001" s="2"/>
      <c r="NTC1001" s="2"/>
      <c r="NTD1001" s="2"/>
      <c r="NTE1001" s="2"/>
      <c r="NTG1001" s="2"/>
      <c r="NTH1001" s="1"/>
      <c r="NTI1001" s="2"/>
      <c r="NTJ1001" s="2"/>
      <c r="NTK1001" s="2"/>
      <c r="NTL1001" s="2"/>
      <c r="NTM1001" s="2"/>
      <c r="NTO1001" s="2"/>
      <c r="NTP1001" s="1"/>
      <c r="NTQ1001" s="2"/>
      <c r="NTR1001" s="2"/>
      <c r="NTS1001" s="2"/>
      <c r="NTT1001" s="2"/>
      <c r="NTU1001" s="2"/>
      <c r="NTW1001" s="2"/>
      <c r="NTX1001" s="1"/>
      <c r="NTY1001" s="2"/>
      <c r="NTZ1001" s="2"/>
      <c r="NUA1001" s="2"/>
      <c r="NUB1001" s="2"/>
      <c r="NUC1001" s="2"/>
      <c r="NUE1001" s="2"/>
      <c r="NUF1001" s="1"/>
      <c r="NUG1001" s="2"/>
      <c r="NUH1001" s="2"/>
      <c r="NUI1001" s="2"/>
      <c r="NUJ1001" s="2"/>
      <c r="NUK1001" s="2"/>
      <c r="NUM1001" s="2"/>
      <c r="NUN1001" s="1"/>
      <c r="NUO1001" s="2"/>
      <c r="NUP1001" s="2"/>
      <c r="NUQ1001" s="2"/>
      <c r="NUR1001" s="2"/>
      <c r="NUS1001" s="2"/>
      <c r="NUU1001" s="2"/>
      <c r="NUV1001" s="1"/>
      <c r="NUW1001" s="2"/>
      <c r="NUX1001" s="2"/>
      <c r="NUY1001" s="2"/>
      <c r="NUZ1001" s="2"/>
      <c r="NVA1001" s="2"/>
      <c r="NVC1001" s="2"/>
      <c r="NVD1001" s="1"/>
      <c r="NVE1001" s="2"/>
      <c r="NVF1001" s="2"/>
      <c r="NVG1001" s="2"/>
      <c r="NVH1001" s="2"/>
      <c r="NVI1001" s="2"/>
      <c r="NVK1001" s="2"/>
      <c r="NVL1001" s="1"/>
      <c r="NVM1001" s="2"/>
      <c r="NVN1001" s="2"/>
      <c r="NVO1001" s="2"/>
      <c r="NVP1001" s="2"/>
      <c r="NVQ1001" s="2"/>
      <c r="NVS1001" s="2"/>
      <c r="NVT1001" s="1"/>
      <c r="NVU1001" s="2"/>
      <c r="NVV1001" s="2"/>
      <c r="NVW1001" s="2"/>
      <c r="NVX1001" s="2"/>
      <c r="NVY1001" s="2"/>
      <c r="NWA1001" s="2"/>
      <c r="NWB1001" s="1"/>
      <c r="NWC1001" s="2"/>
      <c r="NWD1001" s="2"/>
      <c r="NWE1001" s="2"/>
      <c r="NWF1001" s="2"/>
      <c r="NWG1001" s="2"/>
      <c r="NWI1001" s="2"/>
      <c r="NWJ1001" s="1"/>
      <c r="NWK1001" s="2"/>
      <c r="NWL1001" s="2"/>
      <c r="NWM1001" s="2"/>
      <c r="NWN1001" s="2"/>
      <c r="NWO1001" s="2"/>
      <c r="NWQ1001" s="2"/>
      <c r="NWR1001" s="1"/>
      <c r="NWS1001" s="2"/>
      <c r="NWT1001" s="2"/>
      <c r="NWU1001" s="2"/>
      <c r="NWV1001" s="2"/>
      <c r="NWW1001" s="2"/>
      <c r="NWY1001" s="2"/>
      <c r="NWZ1001" s="1"/>
      <c r="NXA1001" s="2"/>
      <c r="NXB1001" s="2"/>
      <c r="NXC1001" s="2"/>
      <c r="NXD1001" s="2"/>
      <c r="NXE1001" s="2"/>
      <c r="NXG1001" s="2"/>
      <c r="NXH1001" s="1"/>
      <c r="NXI1001" s="2"/>
      <c r="NXJ1001" s="2"/>
      <c r="NXK1001" s="2"/>
      <c r="NXL1001" s="2"/>
      <c r="NXM1001" s="2"/>
      <c r="NXO1001" s="2"/>
      <c r="NXP1001" s="1"/>
      <c r="NXQ1001" s="2"/>
      <c r="NXR1001" s="2"/>
      <c r="NXS1001" s="2"/>
      <c r="NXT1001" s="2"/>
      <c r="NXU1001" s="2"/>
      <c r="NXW1001" s="2"/>
      <c r="NXX1001" s="1"/>
      <c r="NXY1001" s="2"/>
      <c r="NXZ1001" s="2"/>
      <c r="NYA1001" s="2"/>
      <c r="NYB1001" s="2"/>
      <c r="NYC1001" s="2"/>
      <c r="NYE1001" s="2"/>
      <c r="NYF1001" s="1"/>
      <c r="NYG1001" s="2"/>
      <c r="NYH1001" s="2"/>
      <c r="NYI1001" s="2"/>
      <c r="NYJ1001" s="2"/>
      <c r="NYK1001" s="2"/>
      <c r="NYM1001" s="2"/>
      <c r="NYN1001" s="1"/>
      <c r="NYO1001" s="2"/>
      <c r="NYP1001" s="2"/>
      <c r="NYQ1001" s="2"/>
      <c r="NYR1001" s="2"/>
      <c r="NYS1001" s="2"/>
      <c r="NYU1001" s="2"/>
      <c r="NYV1001" s="1"/>
      <c r="NYW1001" s="2"/>
      <c r="NYX1001" s="2"/>
      <c r="NYY1001" s="2"/>
      <c r="NYZ1001" s="2"/>
      <c r="NZA1001" s="2"/>
      <c r="NZC1001" s="2"/>
      <c r="NZD1001" s="1"/>
      <c r="NZE1001" s="2"/>
      <c r="NZF1001" s="2"/>
      <c r="NZG1001" s="2"/>
      <c r="NZH1001" s="2"/>
      <c r="NZI1001" s="2"/>
      <c r="NZK1001" s="2"/>
      <c r="NZL1001" s="1"/>
      <c r="NZM1001" s="2"/>
      <c r="NZN1001" s="2"/>
      <c r="NZO1001" s="2"/>
      <c r="NZP1001" s="2"/>
      <c r="NZQ1001" s="2"/>
      <c r="NZS1001" s="2"/>
      <c r="NZT1001" s="1"/>
      <c r="NZU1001" s="2"/>
      <c r="NZV1001" s="2"/>
      <c r="NZW1001" s="2"/>
      <c r="NZX1001" s="2"/>
      <c r="NZY1001" s="2"/>
      <c r="OAA1001" s="2"/>
      <c r="OAB1001" s="1"/>
      <c r="OAC1001" s="2"/>
      <c r="OAD1001" s="2"/>
      <c r="OAE1001" s="2"/>
      <c r="OAF1001" s="2"/>
      <c r="OAG1001" s="2"/>
      <c r="OAI1001" s="2"/>
      <c r="OAJ1001" s="1"/>
      <c r="OAK1001" s="2"/>
      <c r="OAL1001" s="2"/>
      <c r="OAM1001" s="2"/>
      <c r="OAN1001" s="2"/>
      <c r="OAO1001" s="2"/>
      <c r="OAQ1001" s="2"/>
      <c r="OAR1001" s="1"/>
      <c r="OAS1001" s="2"/>
      <c r="OAT1001" s="2"/>
      <c r="OAU1001" s="2"/>
      <c r="OAV1001" s="2"/>
      <c r="OAW1001" s="2"/>
      <c r="OAY1001" s="2"/>
      <c r="OAZ1001" s="1"/>
      <c r="OBA1001" s="2"/>
      <c r="OBB1001" s="2"/>
      <c r="OBC1001" s="2"/>
      <c r="OBD1001" s="2"/>
      <c r="OBE1001" s="2"/>
      <c r="OBG1001" s="2"/>
      <c r="OBH1001" s="1"/>
      <c r="OBI1001" s="2"/>
      <c r="OBJ1001" s="2"/>
      <c r="OBK1001" s="2"/>
      <c r="OBL1001" s="2"/>
      <c r="OBM1001" s="2"/>
      <c r="OBO1001" s="2"/>
      <c r="OBP1001" s="1"/>
      <c r="OBQ1001" s="2"/>
      <c r="OBR1001" s="2"/>
      <c r="OBS1001" s="2"/>
      <c r="OBT1001" s="2"/>
      <c r="OBU1001" s="2"/>
      <c r="OBW1001" s="2"/>
      <c r="OBX1001" s="1"/>
      <c r="OBY1001" s="2"/>
      <c r="OBZ1001" s="2"/>
      <c r="OCA1001" s="2"/>
      <c r="OCB1001" s="2"/>
      <c r="OCC1001" s="2"/>
      <c r="OCE1001" s="2"/>
      <c r="OCF1001" s="1"/>
      <c r="OCG1001" s="2"/>
      <c r="OCH1001" s="2"/>
      <c r="OCI1001" s="2"/>
      <c r="OCJ1001" s="2"/>
      <c r="OCK1001" s="2"/>
      <c r="OCM1001" s="2"/>
      <c r="OCN1001" s="1"/>
      <c r="OCO1001" s="2"/>
      <c r="OCP1001" s="2"/>
      <c r="OCQ1001" s="2"/>
      <c r="OCR1001" s="2"/>
      <c r="OCS1001" s="2"/>
      <c r="OCU1001" s="2"/>
      <c r="OCV1001" s="1"/>
      <c r="OCW1001" s="2"/>
      <c r="OCX1001" s="2"/>
      <c r="OCY1001" s="2"/>
      <c r="OCZ1001" s="2"/>
      <c r="ODA1001" s="2"/>
      <c r="ODC1001" s="2"/>
      <c r="ODD1001" s="1"/>
      <c r="ODE1001" s="2"/>
      <c r="ODF1001" s="2"/>
      <c r="ODG1001" s="2"/>
      <c r="ODH1001" s="2"/>
      <c r="ODI1001" s="2"/>
      <c r="ODK1001" s="2"/>
      <c r="ODL1001" s="1"/>
      <c r="ODM1001" s="2"/>
      <c r="ODN1001" s="2"/>
      <c r="ODO1001" s="2"/>
      <c r="ODP1001" s="2"/>
      <c r="ODQ1001" s="2"/>
      <c r="ODS1001" s="2"/>
      <c r="ODT1001" s="1"/>
      <c r="ODU1001" s="2"/>
      <c r="ODV1001" s="2"/>
      <c r="ODW1001" s="2"/>
      <c r="ODX1001" s="2"/>
      <c r="ODY1001" s="2"/>
      <c r="OEA1001" s="2"/>
      <c r="OEB1001" s="1"/>
      <c r="OEC1001" s="2"/>
      <c r="OED1001" s="2"/>
      <c r="OEE1001" s="2"/>
      <c r="OEF1001" s="2"/>
      <c r="OEG1001" s="2"/>
      <c r="OEI1001" s="2"/>
      <c r="OEJ1001" s="1"/>
      <c r="OEK1001" s="2"/>
      <c r="OEL1001" s="2"/>
      <c r="OEM1001" s="2"/>
      <c r="OEN1001" s="2"/>
      <c r="OEO1001" s="2"/>
      <c r="OEQ1001" s="2"/>
      <c r="OER1001" s="1"/>
      <c r="OES1001" s="2"/>
      <c r="OET1001" s="2"/>
      <c r="OEU1001" s="2"/>
      <c r="OEV1001" s="2"/>
      <c r="OEW1001" s="2"/>
      <c r="OEY1001" s="2"/>
      <c r="OEZ1001" s="1"/>
      <c r="OFA1001" s="2"/>
      <c r="OFB1001" s="2"/>
      <c r="OFC1001" s="2"/>
      <c r="OFD1001" s="2"/>
      <c r="OFE1001" s="2"/>
      <c r="OFG1001" s="2"/>
      <c r="OFH1001" s="1"/>
      <c r="OFI1001" s="2"/>
      <c r="OFJ1001" s="2"/>
      <c r="OFK1001" s="2"/>
      <c r="OFL1001" s="2"/>
      <c r="OFM1001" s="2"/>
      <c r="OFO1001" s="2"/>
      <c r="OFP1001" s="1"/>
      <c r="OFQ1001" s="2"/>
      <c r="OFR1001" s="2"/>
      <c r="OFS1001" s="2"/>
      <c r="OFT1001" s="2"/>
      <c r="OFU1001" s="2"/>
      <c r="OFW1001" s="2"/>
      <c r="OFX1001" s="1"/>
      <c r="OFY1001" s="2"/>
      <c r="OFZ1001" s="2"/>
      <c r="OGA1001" s="2"/>
      <c r="OGB1001" s="2"/>
      <c r="OGC1001" s="2"/>
      <c r="OGE1001" s="2"/>
      <c r="OGF1001" s="1"/>
      <c r="OGG1001" s="2"/>
      <c r="OGH1001" s="2"/>
      <c r="OGI1001" s="2"/>
      <c r="OGJ1001" s="2"/>
      <c r="OGK1001" s="2"/>
      <c r="OGM1001" s="2"/>
      <c r="OGN1001" s="1"/>
      <c r="OGO1001" s="2"/>
      <c r="OGP1001" s="2"/>
      <c r="OGQ1001" s="2"/>
      <c r="OGR1001" s="2"/>
      <c r="OGS1001" s="2"/>
      <c r="OGU1001" s="2"/>
      <c r="OGV1001" s="1"/>
      <c r="OGW1001" s="2"/>
      <c r="OGX1001" s="2"/>
      <c r="OGY1001" s="2"/>
      <c r="OGZ1001" s="2"/>
      <c r="OHA1001" s="2"/>
      <c r="OHC1001" s="2"/>
      <c r="OHD1001" s="1"/>
      <c r="OHE1001" s="2"/>
      <c r="OHF1001" s="2"/>
      <c r="OHG1001" s="2"/>
      <c r="OHH1001" s="2"/>
      <c r="OHI1001" s="2"/>
      <c r="OHK1001" s="2"/>
      <c r="OHL1001" s="1"/>
      <c r="OHM1001" s="2"/>
      <c r="OHN1001" s="2"/>
      <c r="OHO1001" s="2"/>
      <c r="OHP1001" s="2"/>
      <c r="OHQ1001" s="2"/>
      <c r="OHS1001" s="2"/>
      <c r="OHT1001" s="1"/>
      <c r="OHU1001" s="2"/>
      <c r="OHV1001" s="2"/>
      <c r="OHW1001" s="2"/>
      <c r="OHX1001" s="2"/>
      <c r="OHY1001" s="2"/>
      <c r="OIA1001" s="2"/>
      <c r="OIB1001" s="1"/>
      <c r="OIC1001" s="2"/>
      <c r="OID1001" s="2"/>
      <c r="OIE1001" s="2"/>
      <c r="OIF1001" s="2"/>
      <c r="OIG1001" s="2"/>
      <c r="OII1001" s="2"/>
      <c r="OIJ1001" s="1"/>
      <c r="OIK1001" s="2"/>
      <c r="OIL1001" s="2"/>
      <c r="OIM1001" s="2"/>
      <c r="OIN1001" s="2"/>
      <c r="OIO1001" s="2"/>
      <c r="OIQ1001" s="2"/>
      <c r="OIR1001" s="1"/>
      <c r="OIS1001" s="2"/>
      <c r="OIT1001" s="2"/>
      <c r="OIU1001" s="2"/>
      <c r="OIV1001" s="2"/>
      <c r="OIW1001" s="2"/>
      <c r="OIY1001" s="2"/>
      <c r="OIZ1001" s="1"/>
      <c r="OJA1001" s="2"/>
      <c r="OJB1001" s="2"/>
      <c r="OJC1001" s="2"/>
      <c r="OJD1001" s="2"/>
      <c r="OJE1001" s="2"/>
      <c r="OJG1001" s="2"/>
      <c r="OJH1001" s="1"/>
      <c r="OJI1001" s="2"/>
      <c r="OJJ1001" s="2"/>
      <c r="OJK1001" s="2"/>
      <c r="OJL1001" s="2"/>
      <c r="OJM1001" s="2"/>
      <c r="OJO1001" s="2"/>
      <c r="OJP1001" s="1"/>
      <c r="OJQ1001" s="2"/>
      <c r="OJR1001" s="2"/>
      <c r="OJS1001" s="2"/>
      <c r="OJT1001" s="2"/>
      <c r="OJU1001" s="2"/>
      <c r="OJW1001" s="2"/>
      <c r="OJX1001" s="1"/>
      <c r="OJY1001" s="2"/>
      <c r="OJZ1001" s="2"/>
      <c r="OKA1001" s="2"/>
      <c r="OKB1001" s="2"/>
      <c r="OKC1001" s="2"/>
      <c r="OKE1001" s="2"/>
      <c r="OKF1001" s="1"/>
      <c r="OKG1001" s="2"/>
      <c r="OKH1001" s="2"/>
      <c r="OKI1001" s="2"/>
      <c r="OKJ1001" s="2"/>
      <c r="OKK1001" s="2"/>
      <c r="OKM1001" s="2"/>
      <c r="OKN1001" s="1"/>
      <c r="OKO1001" s="2"/>
      <c r="OKP1001" s="2"/>
      <c r="OKQ1001" s="2"/>
      <c r="OKR1001" s="2"/>
      <c r="OKS1001" s="2"/>
      <c r="OKU1001" s="2"/>
      <c r="OKV1001" s="1"/>
      <c r="OKW1001" s="2"/>
      <c r="OKX1001" s="2"/>
      <c r="OKY1001" s="2"/>
      <c r="OKZ1001" s="2"/>
      <c r="OLA1001" s="2"/>
      <c r="OLC1001" s="2"/>
      <c r="OLD1001" s="1"/>
      <c r="OLE1001" s="2"/>
      <c r="OLF1001" s="2"/>
      <c r="OLG1001" s="2"/>
      <c r="OLH1001" s="2"/>
      <c r="OLI1001" s="2"/>
      <c r="OLK1001" s="2"/>
      <c r="OLL1001" s="1"/>
      <c r="OLM1001" s="2"/>
      <c r="OLN1001" s="2"/>
      <c r="OLO1001" s="2"/>
      <c r="OLP1001" s="2"/>
      <c r="OLQ1001" s="2"/>
      <c r="OLS1001" s="2"/>
      <c r="OLT1001" s="1"/>
      <c r="OLU1001" s="2"/>
      <c r="OLV1001" s="2"/>
      <c r="OLW1001" s="2"/>
      <c r="OLX1001" s="2"/>
      <c r="OLY1001" s="2"/>
      <c r="OMA1001" s="2"/>
      <c r="OMB1001" s="1"/>
      <c r="OMC1001" s="2"/>
      <c r="OMD1001" s="2"/>
      <c r="OME1001" s="2"/>
      <c r="OMF1001" s="2"/>
      <c r="OMG1001" s="2"/>
      <c r="OMI1001" s="2"/>
      <c r="OMJ1001" s="1"/>
      <c r="OMK1001" s="2"/>
      <c r="OML1001" s="2"/>
      <c r="OMM1001" s="2"/>
      <c r="OMN1001" s="2"/>
      <c r="OMO1001" s="2"/>
      <c r="OMQ1001" s="2"/>
      <c r="OMR1001" s="1"/>
      <c r="OMS1001" s="2"/>
      <c r="OMT1001" s="2"/>
      <c r="OMU1001" s="2"/>
      <c r="OMV1001" s="2"/>
      <c r="OMW1001" s="2"/>
      <c r="OMY1001" s="2"/>
      <c r="OMZ1001" s="1"/>
      <c r="ONA1001" s="2"/>
      <c r="ONB1001" s="2"/>
      <c r="ONC1001" s="2"/>
      <c r="OND1001" s="2"/>
      <c r="ONE1001" s="2"/>
      <c r="ONG1001" s="2"/>
      <c r="ONH1001" s="1"/>
      <c r="ONI1001" s="2"/>
      <c r="ONJ1001" s="2"/>
      <c r="ONK1001" s="2"/>
      <c r="ONL1001" s="2"/>
      <c r="ONM1001" s="2"/>
      <c r="ONO1001" s="2"/>
      <c r="ONP1001" s="1"/>
      <c r="ONQ1001" s="2"/>
      <c r="ONR1001" s="2"/>
      <c r="ONS1001" s="2"/>
      <c r="ONT1001" s="2"/>
      <c r="ONU1001" s="2"/>
      <c r="ONW1001" s="2"/>
      <c r="ONX1001" s="1"/>
      <c r="ONY1001" s="2"/>
      <c r="ONZ1001" s="2"/>
      <c r="OOA1001" s="2"/>
      <c r="OOB1001" s="2"/>
      <c r="OOC1001" s="2"/>
      <c r="OOE1001" s="2"/>
      <c r="OOF1001" s="1"/>
      <c r="OOG1001" s="2"/>
      <c r="OOH1001" s="2"/>
      <c r="OOI1001" s="2"/>
      <c r="OOJ1001" s="2"/>
      <c r="OOK1001" s="2"/>
      <c r="OOM1001" s="2"/>
      <c r="OON1001" s="1"/>
      <c r="OOO1001" s="2"/>
      <c r="OOP1001" s="2"/>
      <c r="OOQ1001" s="2"/>
      <c r="OOR1001" s="2"/>
      <c r="OOS1001" s="2"/>
      <c r="OOU1001" s="2"/>
      <c r="OOV1001" s="1"/>
      <c r="OOW1001" s="2"/>
      <c r="OOX1001" s="2"/>
      <c r="OOY1001" s="2"/>
      <c r="OOZ1001" s="2"/>
      <c r="OPA1001" s="2"/>
      <c r="OPC1001" s="2"/>
      <c r="OPD1001" s="1"/>
      <c r="OPE1001" s="2"/>
      <c r="OPF1001" s="2"/>
      <c r="OPG1001" s="2"/>
      <c r="OPH1001" s="2"/>
      <c r="OPI1001" s="2"/>
      <c r="OPK1001" s="2"/>
      <c r="OPL1001" s="1"/>
      <c r="OPM1001" s="2"/>
      <c r="OPN1001" s="2"/>
      <c r="OPO1001" s="2"/>
      <c r="OPP1001" s="2"/>
      <c r="OPQ1001" s="2"/>
      <c r="OPS1001" s="2"/>
      <c r="OPT1001" s="1"/>
      <c r="OPU1001" s="2"/>
      <c r="OPV1001" s="2"/>
      <c r="OPW1001" s="2"/>
      <c r="OPX1001" s="2"/>
      <c r="OPY1001" s="2"/>
      <c r="OQA1001" s="2"/>
      <c r="OQB1001" s="1"/>
      <c r="OQC1001" s="2"/>
      <c r="OQD1001" s="2"/>
      <c r="OQE1001" s="2"/>
      <c r="OQF1001" s="2"/>
      <c r="OQG1001" s="2"/>
      <c r="OQI1001" s="2"/>
      <c r="OQJ1001" s="1"/>
      <c r="OQK1001" s="2"/>
      <c r="OQL1001" s="2"/>
      <c r="OQM1001" s="2"/>
      <c r="OQN1001" s="2"/>
      <c r="OQO1001" s="2"/>
      <c r="OQQ1001" s="2"/>
      <c r="OQR1001" s="1"/>
      <c r="OQS1001" s="2"/>
      <c r="OQT1001" s="2"/>
      <c r="OQU1001" s="2"/>
      <c r="OQV1001" s="2"/>
      <c r="OQW1001" s="2"/>
      <c r="OQY1001" s="2"/>
      <c r="OQZ1001" s="1"/>
      <c r="ORA1001" s="2"/>
      <c r="ORB1001" s="2"/>
      <c r="ORC1001" s="2"/>
      <c r="ORD1001" s="2"/>
      <c r="ORE1001" s="2"/>
      <c r="ORG1001" s="2"/>
      <c r="ORH1001" s="1"/>
      <c r="ORI1001" s="2"/>
      <c r="ORJ1001" s="2"/>
      <c r="ORK1001" s="2"/>
      <c r="ORL1001" s="2"/>
      <c r="ORM1001" s="2"/>
      <c r="ORO1001" s="2"/>
      <c r="ORP1001" s="1"/>
      <c r="ORQ1001" s="2"/>
      <c r="ORR1001" s="2"/>
      <c r="ORS1001" s="2"/>
      <c r="ORT1001" s="2"/>
      <c r="ORU1001" s="2"/>
      <c r="ORW1001" s="2"/>
      <c r="ORX1001" s="1"/>
      <c r="ORY1001" s="2"/>
      <c r="ORZ1001" s="2"/>
      <c r="OSA1001" s="2"/>
      <c r="OSB1001" s="2"/>
      <c r="OSC1001" s="2"/>
      <c r="OSE1001" s="2"/>
      <c r="OSF1001" s="1"/>
      <c r="OSG1001" s="2"/>
      <c r="OSH1001" s="2"/>
      <c r="OSI1001" s="2"/>
      <c r="OSJ1001" s="2"/>
      <c r="OSK1001" s="2"/>
      <c r="OSM1001" s="2"/>
      <c r="OSN1001" s="1"/>
      <c r="OSO1001" s="2"/>
      <c r="OSP1001" s="2"/>
      <c r="OSQ1001" s="2"/>
      <c r="OSR1001" s="2"/>
      <c r="OSS1001" s="2"/>
      <c r="OSU1001" s="2"/>
      <c r="OSV1001" s="1"/>
      <c r="OSW1001" s="2"/>
      <c r="OSX1001" s="2"/>
      <c r="OSY1001" s="2"/>
      <c r="OSZ1001" s="2"/>
      <c r="OTA1001" s="2"/>
      <c r="OTC1001" s="2"/>
      <c r="OTD1001" s="1"/>
      <c r="OTE1001" s="2"/>
      <c r="OTF1001" s="2"/>
      <c r="OTG1001" s="2"/>
      <c r="OTH1001" s="2"/>
      <c r="OTI1001" s="2"/>
      <c r="OTK1001" s="2"/>
      <c r="OTL1001" s="1"/>
      <c r="OTM1001" s="2"/>
      <c r="OTN1001" s="2"/>
      <c r="OTO1001" s="2"/>
      <c r="OTP1001" s="2"/>
      <c r="OTQ1001" s="2"/>
      <c r="OTS1001" s="2"/>
      <c r="OTT1001" s="1"/>
      <c r="OTU1001" s="2"/>
      <c r="OTV1001" s="2"/>
      <c r="OTW1001" s="2"/>
      <c r="OTX1001" s="2"/>
      <c r="OTY1001" s="2"/>
      <c r="OUA1001" s="2"/>
      <c r="OUB1001" s="1"/>
      <c r="OUC1001" s="2"/>
      <c r="OUD1001" s="2"/>
      <c r="OUE1001" s="2"/>
      <c r="OUF1001" s="2"/>
      <c r="OUG1001" s="2"/>
      <c r="OUI1001" s="2"/>
      <c r="OUJ1001" s="1"/>
      <c r="OUK1001" s="2"/>
      <c r="OUL1001" s="2"/>
      <c r="OUM1001" s="2"/>
      <c r="OUN1001" s="2"/>
      <c r="OUO1001" s="2"/>
      <c r="OUQ1001" s="2"/>
      <c r="OUR1001" s="1"/>
      <c r="OUS1001" s="2"/>
      <c r="OUT1001" s="2"/>
      <c r="OUU1001" s="2"/>
      <c r="OUV1001" s="2"/>
      <c r="OUW1001" s="2"/>
      <c r="OUY1001" s="2"/>
      <c r="OUZ1001" s="1"/>
      <c r="OVA1001" s="2"/>
      <c r="OVB1001" s="2"/>
      <c r="OVC1001" s="2"/>
      <c r="OVD1001" s="2"/>
      <c r="OVE1001" s="2"/>
      <c r="OVG1001" s="2"/>
      <c r="OVH1001" s="1"/>
      <c r="OVI1001" s="2"/>
      <c r="OVJ1001" s="2"/>
      <c r="OVK1001" s="2"/>
      <c r="OVL1001" s="2"/>
      <c r="OVM1001" s="2"/>
      <c r="OVO1001" s="2"/>
      <c r="OVP1001" s="1"/>
      <c r="OVQ1001" s="2"/>
      <c r="OVR1001" s="2"/>
      <c r="OVS1001" s="2"/>
      <c r="OVT1001" s="2"/>
      <c r="OVU1001" s="2"/>
      <c r="OVW1001" s="2"/>
      <c r="OVX1001" s="1"/>
      <c r="OVY1001" s="2"/>
      <c r="OVZ1001" s="2"/>
      <c r="OWA1001" s="2"/>
      <c r="OWB1001" s="2"/>
      <c r="OWC1001" s="2"/>
      <c r="OWE1001" s="2"/>
      <c r="OWF1001" s="1"/>
      <c r="OWG1001" s="2"/>
      <c r="OWH1001" s="2"/>
      <c r="OWI1001" s="2"/>
      <c r="OWJ1001" s="2"/>
      <c r="OWK1001" s="2"/>
      <c r="OWM1001" s="2"/>
      <c r="OWN1001" s="1"/>
      <c r="OWO1001" s="2"/>
      <c r="OWP1001" s="2"/>
      <c r="OWQ1001" s="2"/>
      <c r="OWR1001" s="2"/>
      <c r="OWS1001" s="2"/>
      <c r="OWU1001" s="2"/>
      <c r="OWV1001" s="1"/>
      <c r="OWW1001" s="2"/>
      <c r="OWX1001" s="2"/>
      <c r="OWY1001" s="2"/>
      <c r="OWZ1001" s="2"/>
      <c r="OXA1001" s="2"/>
      <c r="OXC1001" s="2"/>
      <c r="OXD1001" s="1"/>
      <c r="OXE1001" s="2"/>
      <c r="OXF1001" s="2"/>
      <c r="OXG1001" s="2"/>
      <c r="OXH1001" s="2"/>
      <c r="OXI1001" s="2"/>
      <c r="OXK1001" s="2"/>
      <c r="OXL1001" s="1"/>
      <c r="OXM1001" s="2"/>
      <c r="OXN1001" s="2"/>
      <c r="OXO1001" s="2"/>
      <c r="OXP1001" s="2"/>
      <c r="OXQ1001" s="2"/>
      <c r="OXS1001" s="2"/>
      <c r="OXT1001" s="1"/>
      <c r="OXU1001" s="2"/>
      <c r="OXV1001" s="2"/>
      <c r="OXW1001" s="2"/>
      <c r="OXX1001" s="2"/>
      <c r="OXY1001" s="2"/>
      <c r="OYA1001" s="2"/>
      <c r="OYB1001" s="1"/>
      <c r="OYC1001" s="2"/>
      <c r="OYD1001" s="2"/>
      <c r="OYE1001" s="2"/>
      <c r="OYF1001" s="2"/>
      <c r="OYG1001" s="2"/>
      <c r="OYI1001" s="2"/>
      <c r="OYJ1001" s="1"/>
      <c r="OYK1001" s="2"/>
      <c r="OYL1001" s="2"/>
      <c r="OYM1001" s="2"/>
      <c r="OYN1001" s="2"/>
      <c r="OYO1001" s="2"/>
      <c r="OYQ1001" s="2"/>
      <c r="OYR1001" s="1"/>
      <c r="OYS1001" s="2"/>
      <c r="OYT1001" s="2"/>
      <c r="OYU1001" s="2"/>
      <c r="OYV1001" s="2"/>
      <c r="OYW1001" s="2"/>
      <c r="OYY1001" s="2"/>
      <c r="OYZ1001" s="1"/>
      <c r="OZA1001" s="2"/>
      <c r="OZB1001" s="2"/>
      <c r="OZC1001" s="2"/>
      <c r="OZD1001" s="2"/>
      <c r="OZE1001" s="2"/>
      <c r="OZG1001" s="2"/>
      <c r="OZH1001" s="1"/>
      <c r="OZI1001" s="2"/>
      <c r="OZJ1001" s="2"/>
      <c r="OZK1001" s="2"/>
      <c r="OZL1001" s="2"/>
      <c r="OZM1001" s="2"/>
      <c r="OZO1001" s="2"/>
      <c r="OZP1001" s="1"/>
      <c r="OZQ1001" s="2"/>
      <c r="OZR1001" s="2"/>
      <c r="OZS1001" s="2"/>
      <c r="OZT1001" s="2"/>
      <c r="OZU1001" s="2"/>
      <c r="OZW1001" s="2"/>
      <c r="OZX1001" s="1"/>
      <c r="OZY1001" s="2"/>
      <c r="OZZ1001" s="2"/>
      <c r="PAA1001" s="2"/>
      <c r="PAB1001" s="2"/>
      <c r="PAC1001" s="2"/>
      <c r="PAE1001" s="2"/>
      <c r="PAF1001" s="1"/>
      <c r="PAG1001" s="2"/>
      <c r="PAH1001" s="2"/>
      <c r="PAI1001" s="2"/>
      <c r="PAJ1001" s="2"/>
      <c r="PAK1001" s="2"/>
      <c r="PAM1001" s="2"/>
      <c r="PAN1001" s="1"/>
      <c r="PAO1001" s="2"/>
      <c r="PAP1001" s="2"/>
      <c r="PAQ1001" s="2"/>
      <c r="PAR1001" s="2"/>
      <c r="PAS1001" s="2"/>
      <c r="PAU1001" s="2"/>
      <c r="PAV1001" s="1"/>
      <c r="PAW1001" s="2"/>
      <c r="PAX1001" s="2"/>
      <c r="PAY1001" s="2"/>
      <c r="PAZ1001" s="2"/>
      <c r="PBA1001" s="2"/>
      <c r="PBC1001" s="2"/>
      <c r="PBD1001" s="1"/>
      <c r="PBE1001" s="2"/>
      <c r="PBF1001" s="2"/>
      <c r="PBG1001" s="2"/>
      <c r="PBH1001" s="2"/>
      <c r="PBI1001" s="2"/>
      <c r="PBK1001" s="2"/>
      <c r="PBL1001" s="1"/>
      <c r="PBM1001" s="2"/>
      <c r="PBN1001" s="2"/>
      <c r="PBO1001" s="2"/>
      <c r="PBP1001" s="2"/>
      <c r="PBQ1001" s="2"/>
      <c r="PBS1001" s="2"/>
      <c r="PBT1001" s="1"/>
      <c r="PBU1001" s="2"/>
      <c r="PBV1001" s="2"/>
      <c r="PBW1001" s="2"/>
      <c r="PBX1001" s="2"/>
      <c r="PBY1001" s="2"/>
      <c r="PCA1001" s="2"/>
      <c r="PCB1001" s="1"/>
      <c r="PCC1001" s="2"/>
      <c r="PCD1001" s="2"/>
      <c r="PCE1001" s="2"/>
      <c r="PCF1001" s="2"/>
      <c r="PCG1001" s="2"/>
      <c r="PCI1001" s="2"/>
      <c r="PCJ1001" s="1"/>
      <c r="PCK1001" s="2"/>
      <c r="PCL1001" s="2"/>
      <c r="PCM1001" s="2"/>
      <c r="PCN1001" s="2"/>
      <c r="PCO1001" s="2"/>
      <c r="PCQ1001" s="2"/>
      <c r="PCR1001" s="1"/>
      <c r="PCS1001" s="2"/>
      <c r="PCT1001" s="2"/>
      <c r="PCU1001" s="2"/>
      <c r="PCV1001" s="2"/>
      <c r="PCW1001" s="2"/>
      <c r="PCY1001" s="2"/>
      <c r="PCZ1001" s="1"/>
      <c r="PDA1001" s="2"/>
      <c r="PDB1001" s="2"/>
      <c r="PDC1001" s="2"/>
      <c r="PDD1001" s="2"/>
      <c r="PDE1001" s="2"/>
      <c r="PDG1001" s="2"/>
      <c r="PDH1001" s="1"/>
      <c r="PDI1001" s="2"/>
      <c r="PDJ1001" s="2"/>
      <c r="PDK1001" s="2"/>
      <c r="PDL1001" s="2"/>
      <c r="PDM1001" s="2"/>
      <c r="PDO1001" s="2"/>
      <c r="PDP1001" s="1"/>
      <c r="PDQ1001" s="2"/>
      <c r="PDR1001" s="2"/>
      <c r="PDS1001" s="2"/>
      <c r="PDT1001" s="2"/>
      <c r="PDU1001" s="2"/>
      <c r="PDW1001" s="2"/>
      <c r="PDX1001" s="1"/>
      <c r="PDY1001" s="2"/>
      <c r="PDZ1001" s="2"/>
      <c r="PEA1001" s="2"/>
      <c r="PEB1001" s="2"/>
      <c r="PEC1001" s="2"/>
      <c r="PEE1001" s="2"/>
      <c r="PEF1001" s="1"/>
      <c r="PEG1001" s="2"/>
      <c r="PEH1001" s="2"/>
      <c r="PEI1001" s="2"/>
      <c r="PEJ1001" s="2"/>
      <c r="PEK1001" s="2"/>
      <c r="PEM1001" s="2"/>
      <c r="PEN1001" s="1"/>
      <c r="PEO1001" s="2"/>
      <c r="PEP1001" s="2"/>
      <c r="PEQ1001" s="2"/>
      <c r="PER1001" s="2"/>
      <c r="PES1001" s="2"/>
      <c r="PEU1001" s="2"/>
      <c r="PEV1001" s="1"/>
      <c r="PEW1001" s="2"/>
      <c r="PEX1001" s="2"/>
      <c r="PEY1001" s="2"/>
      <c r="PEZ1001" s="2"/>
      <c r="PFA1001" s="2"/>
      <c r="PFC1001" s="2"/>
      <c r="PFD1001" s="1"/>
      <c r="PFE1001" s="2"/>
      <c r="PFF1001" s="2"/>
      <c r="PFG1001" s="2"/>
      <c r="PFH1001" s="2"/>
      <c r="PFI1001" s="2"/>
      <c r="PFK1001" s="2"/>
      <c r="PFL1001" s="1"/>
      <c r="PFM1001" s="2"/>
      <c r="PFN1001" s="2"/>
      <c r="PFO1001" s="2"/>
      <c r="PFP1001" s="2"/>
      <c r="PFQ1001" s="2"/>
      <c r="PFS1001" s="2"/>
      <c r="PFT1001" s="1"/>
      <c r="PFU1001" s="2"/>
      <c r="PFV1001" s="2"/>
      <c r="PFW1001" s="2"/>
      <c r="PFX1001" s="2"/>
      <c r="PFY1001" s="2"/>
      <c r="PGA1001" s="2"/>
      <c r="PGB1001" s="1"/>
      <c r="PGC1001" s="2"/>
      <c r="PGD1001" s="2"/>
      <c r="PGE1001" s="2"/>
      <c r="PGF1001" s="2"/>
      <c r="PGG1001" s="2"/>
      <c r="PGI1001" s="2"/>
      <c r="PGJ1001" s="1"/>
      <c r="PGK1001" s="2"/>
      <c r="PGL1001" s="2"/>
      <c r="PGM1001" s="2"/>
      <c r="PGN1001" s="2"/>
      <c r="PGO1001" s="2"/>
      <c r="PGQ1001" s="2"/>
      <c r="PGR1001" s="1"/>
      <c r="PGS1001" s="2"/>
      <c r="PGT1001" s="2"/>
      <c r="PGU1001" s="2"/>
      <c r="PGV1001" s="2"/>
      <c r="PGW1001" s="2"/>
      <c r="PGY1001" s="2"/>
      <c r="PGZ1001" s="1"/>
      <c r="PHA1001" s="2"/>
      <c r="PHB1001" s="2"/>
      <c r="PHC1001" s="2"/>
      <c r="PHD1001" s="2"/>
      <c r="PHE1001" s="2"/>
      <c r="PHG1001" s="2"/>
      <c r="PHH1001" s="1"/>
      <c r="PHI1001" s="2"/>
      <c r="PHJ1001" s="2"/>
      <c r="PHK1001" s="2"/>
      <c r="PHL1001" s="2"/>
      <c r="PHM1001" s="2"/>
      <c r="PHO1001" s="2"/>
      <c r="PHP1001" s="1"/>
      <c r="PHQ1001" s="2"/>
      <c r="PHR1001" s="2"/>
      <c r="PHS1001" s="2"/>
      <c r="PHT1001" s="2"/>
      <c r="PHU1001" s="2"/>
      <c r="PHW1001" s="2"/>
      <c r="PHX1001" s="1"/>
      <c r="PHY1001" s="2"/>
      <c r="PHZ1001" s="2"/>
      <c r="PIA1001" s="2"/>
      <c r="PIB1001" s="2"/>
      <c r="PIC1001" s="2"/>
      <c r="PIE1001" s="2"/>
      <c r="PIF1001" s="1"/>
      <c r="PIG1001" s="2"/>
      <c r="PIH1001" s="2"/>
      <c r="PII1001" s="2"/>
      <c r="PIJ1001" s="2"/>
      <c r="PIK1001" s="2"/>
      <c r="PIM1001" s="2"/>
      <c r="PIN1001" s="1"/>
      <c r="PIO1001" s="2"/>
      <c r="PIP1001" s="2"/>
      <c r="PIQ1001" s="2"/>
      <c r="PIR1001" s="2"/>
      <c r="PIS1001" s="2"/>
      <c r="PIU1001" s="2"/>
      <c r="PIV1001" s="1"/>
      <c r="PIW1001" s="2"/>
      <c r="PIX1001" s="2"/>
      <c r="PIY1001" s="2"/>
      <c r="PIZ1001" s="2"/>
      <c r="PJA1001" s="2"/>
      <c r="PJC1001" s="2"/>
      <c r="PJD1001" s="1"/>
      <c r="PJE1001" s="2"/>
      <c r="PJF1001" s="2"/>
      <c r="PJG1001" s="2"/>
      <c r="PJH1001" s="2"/>
      <c r="PJI1001" s="2"/>
      <c r="PJK1001" s="2"/>
      <c r="PJL1001" s="1"/>
      <c r="PJM1001" s="2"/>
      <c r="PJN1001" s="2"/>
      <c r="PJO1001" s="2"/>
      <c r="PJP1001" s="2"/>
      <c r="PJQ1001" s="2"/>
      <c r="PJS1001" s="2"/>
      <c r="PJT1001" s="1"/>
      <c r="PJU1001" s="2"/>
      <c r="PJV1001" s="2"/>
      <c r="PJW1001" s="2"/>
      <c r="PJX1001" s="2"/>
      <c r="PJY1001" s="2"/>
      <c r="PKA1001" s="2"/>
      <c r="PKB1001" s="1"/>
      <c r="PKC1001" s="2"/>
      <c r="PKD1001" s="2"/>
      <c r="PKE1001" s="2"/>
      <c r="PKF1001" s="2"/>
      <c r="PKG1001" s="2"/>
      <c r="PKI1001" s="2"/>
      <c r="PKJ1001" s="1"/>
      <c r="PKK1001" s="2"/>
      <c r="PKL1001" s="2"/>
      <c r="PKM1001" s="2"/>
      <c r="PKN1001" s="2"/>
      <c r="PKO1001" s="2"/>
      <c r="PKQ1001" s="2"/>
      <c r="PKR1001" s="1"/>
      <c r="PKS1001" s="2"/>
      <c r="PKT1001" s="2"/>
      <c r="PKU1001" s="2"/>
      <c r="PKV1001" s="2"/>
      <c r="PKW1001" s="2"/>
      <c r="PKY1001" s="2"/>
      <c r="PKZ1001" s="1"/>
      <c r="PLA1001" s="2"/>
      <c r="PLB1001" s="2"/>
      <c r="PLC1001" s="2"/>
      <c r="PLD1001" s="2"/>
      <c r="PLE1001" s="2"/>
      <c r="PLG1001" s="2"/>
      <c r="PLH1001" s="1"/>
      <c r="PLI1001" s="2"/>
      <c r="PLJ1001" s="2"/>
      <c r="PLK1001" s="2"/>
      <c r="PLL1001" s="2"/>
      <c r="PLM1001" s="2"/>
      <c r="PLO1001" s="2"/>
      <c r="PLP1001" s="1"/>
      <c r="PLQ1001" s="2"/>
      <c r="PLR1001" s="2"/>
      <c r="PLS1001" s="2"/>
      <c r="PLT1001" s="2"/>
      <c r="PLU1001" s="2"/>
      <c r="PLW1001" s="2"/>
      <c r="PLX1001" s="1"/>
      <c r="PLY1001" s="2"/>
      <c r="PLZ1001" s="2"/>
      <c r="PMA1001" s="2"/>
      <c r="PMB1001" s="2"/>
      <c r="PMC1001" s="2"/>
      <c r="PME1001" s="2"/>
      <c r="PMF1001" s="1"/>
      <c r="PMG1001" s="2"/>
      <c r="PMH1001" s="2"/>
      <c r="PMI1001" s="2"/>
      <c r="PMJ1001" s="2"/>
      <c r="PMK1001" s="2"/>
      <c r="PMM1001" s="2"/>
      <c r="PMN1001" s="1"/>
      <c r="PMO1001" s="2"/>
      <c r="PMP1001" s="2"/>
      <c r="PMQ1001" s="2"/>
      <c r="PMR1001" s="2"/>
      <c r="PMS1001" s="2"/>
      <c r="PMU1001" s="2"/>
      <c r="PMV1001" s="1"/>
      <c r="PMW1001" s="2"/>
      <c r="PMX1001" s="2"/>
      <c r="PMY1001" s="2"/>
      <c r="PMZ1001" s="2"/>
      <c r="PNA1001" s="2"/>
      <c r="PNC1001" s="2"/>
      <c r="PND1001" s="1"/>
      <c r="PNE1001" s="2"/>
      <c r="PNF1001" s="2"/>
      <c r="PNG1001" s="2"/>
      <c r="PNH1001" s="2"/>
      <c r="PNI1001" s="2"/>
      <c r="PNK1001" s="2"/>
      <c r="PNL1001" s="1"/>
      <c r="PNM1001" s="2"/>
      <c r="PNN1001" s="2"/>
      <c r="PNO1001" s="2"/>
      <c r="PNP1001" s="2"/>
      <c r="PNQ1001" s="2"/>
      <c r="PNS1001" s="2"/>
      <c r="PNT1001" s="1"/>
      <c r="PNU1001" s="2"/>
      <c r="PNV1001" s="2"/>
      <c r="PNW1001" s="2"/>
      <c r="PNX1001" s="2"/>
      <c r="PNY1001" s="2"/>
      <c r="POA1001" s="2"/>
      <c r="POB1001" s="1"/>
      <c r="POC1001" s="2"/>
      <c r="POD1001" s="2"/>
      <c r="POE1001" s="2"/>
      <c r="POF1001" s="2"/>
      <c r="POG1001" s="2"/>
      <c r="POI1001" s="2"/>
      <c r="POJ1001" s="1"/>
      <c r="POK1001" s="2"/>
      <c r="POL1001" s="2"/>
      <c r="POM1001" s="2"/>
      <c r="PON1001" s="2"/>
      <c r="POO1001" s="2"/>
      <c r="POQ1001" s="2"/>
      <c r="POR1001" s="1"/>
      <c r="POS1001" s="2"/>
      <c r="POT1001" s="2"/>
      <c r="POU1001" s="2"/>
      <c r="POV1001" s="2"/>
      <c r="POW1001" s="2"/>
      <c r="POY1001" s="2"/>
      <c r="POZ1001" s="1"/>
      <c r="PPA1001" s="2"/>
      <c r="PPB1001" s="2"/>
      <c r="PPC1001" s="2"/>
      <c r="PPD1001" s="2"/>
      <c r="PPE1001" s="2"/>
      <c r="PPG1001" s="2"/>
      <c r="PPH1001" s="1"/>
      <c r="PPI1001" s="2"/>
      <c r="PPJ1001" s="2"/>
      <c r="PPK1001" s="2"/>
      <c r="PPL1001" s="2"/>
      <c r="PPM1001" s="2"/>
      <c r="PPO1001" s="2"/>
      <c r="PPP1001" s="1"/>
      <c r="PPQ1001" s="2"/>
      <c r="PPR1001" s="2"/>
      <c r="PPS1001" s="2"/>
      <c r="PPT1001" s="2"/>
      <c r="PPU1001" s="2"/>
      <c r="PPW1001" s="2"/>
      <c r="PPX1001" s="1"/>
      <c r="PPY1001" s="2"/>
      <c r="PPZ1001" s="2"/>
      <c r="PQA1001" s="2"/>
      <c r="PQB1001" s="2"/>
      <c r="PQC1001" s="2"/>
      <c r="PQE1001" s="2"/>
      <c r="PQF1001" s="1"/>
      <c r="PQG1001" s="2"/>
      <c r="PQH1001" s="2"/>
      <c r="PQI1001" s="2"/>
      <c r="PQJ1001" s="2"/>
      <c r="PQK1001" s="2"/>
      <c r="PQM1001" s="2"/>
      <c r="PQN1001" s="1"/>
      <c r="PQO1001" s="2"/>
      <c r="PQP1001" s="2"/>
      <c r="PQQ1001" s="2"/>
      <c r="PQR1001" s="2"/>
      <c r="PQS1001" s="2"/>
      <c r="PQU1001" s="2"/>
      <c r="PQV1001" s="1"/>
      <c r="PQW1001" s="2"/>
      <c r="PQX1001" s="2"/>
      <c r="PQY1001" s="2"/>
      <c r="PQZ1001" s="2"/>
      <c r="PRA1001" s="2"/>
      <c r="PRC1001" s="2"/>
      <c r="PRD1001" s="1"/>
      <c r="PRE1001" s="2"/>
      <c r="PRF1001" s="2"/>
      <c r="PRG1001" s="2"/>
      <c r="PRH1001" s="2"/>
      <c r="PRI1001" s="2"/>
      <c r="PRK1001" s="2"/>
      <c r="PRL1001" s="1"/>
      <c r="PRM1001" s="2"/>
      <c r="PRN1001" s="2"/>
      <c r="PRO1001" s="2"/>
      <c r="PRP1001" s="2"/>
      <c r="PRQ1001" s="2"/>
      <c r="PRS1001" s="2"/>
      <c r="PRT1001" s="1"/>
      <c r="PRU1001" s="2"/>
      <c r="PRV1001" s="2"/>
      <c r="PRW1001" s="2"/>
      <c r="PRX1001" s="2"/>
      <c r="PRY1001" s="2"/>
      <c r="PSA1001" s="2"/>
      <c r="PSB1001" s="1"/>
      <c r="PSC1001" s="2"/>
      <c r="PSD1001" s="2"/>
      <c r="PSE1001" s="2"/>
      <c r="PSF1001" s="2"/>
      <c r="PSG1001" s="2"/>
      <c r="PSI1001" s="2"/>
      <c r="PSJ1001" s="1"/>
      <c r="PSK1001" s="2"/>
      <c r="PSL1001" s="2"/>
      <c r="PSM1001" s="2"/>
      <c r="PSN1001" s="2"/>
      <c r="PSO1001" s="2"/>
      <c r="PSQ1001" s="2"/>
      <c r="PSR1001" s="1"/>
      <c r="PSS1001" s="2"/>
      <c r="PST1001" s="2"/>
      <c r="PSU1001" s="2"/>
      <c r="PSV1001" s="2"/>
      <c r="PSW1001" s="2"/>
      <c r="PSY1001" s="2"/>
      <c r="PSZ1001" s="1"/>
      <c r="PTA1001" s="2"/>
      <c r="PTB1001" s="2"/>
      <c r="PTC1001" s="2"/>
      <c r="PTD1001" s="2"/>
      <c r="PTE1001" s="2"/>
      <c r="PTG1001" s="2"/>
      <c r="PTH1001" s="1"/>
      <c r="PTI1001" s="2"/>
      <c r="PTJ1001" s="2"/>
      <c r="PTK1001" s="2"/>
      <c r="PTL1001" s="2"/>
      <c r="PTM1001" s="2"/>
      <c r="PTO1001" s="2"/>
      <c r="PTP1001" s="1"/>
      <c r="PTQ1001" s="2"/>
      <c r="PTR1001" s="2"/>
      <c r="PTS1001" s="2"/>
      <c r="PTT1001" s="2"/>
      <c r="PTU1001" s="2"/>
      <c r="PTW1001" s="2"/>
      <c r="PTX1001" s="1"/>
      <c r="PTY1001" s="2"/>
      <c r="PTZ1001" s="2"/>
      <c r="PUA1001" s="2"/>
      <c r="PUB1001" s="2"/>
      <c r="PUC1001" s="2"/>
      <c r="PUE1001" s="2"/>
      <c r="PUF1001" s="1"/>
      <c r="PUG1001" s="2"/>
      <c r="PUH1001" s="2"/>
      <c r="PUI1001" s="2"/>
      <c r="PUJ1001" s="2"/>
      <c r="PUK1001" s="2"/>
      <c r="PUM1001" s="2"/>
      <c r="PUN1001" s="1"/>
      <c r="PUO1001" s="2"/>
      <c r="PUP1001" s="2"/>
      <c r="PUQ1001" s="2"/>
      <c r="PUR1001" s="2"/>
      <c r="PUS1001" s="2"/>
      <c r="PUU1001" s="2"/>
      <c r="PUV1001" s="1"/>
      <c r="PUW1001" s="2"/>
      <c r="PUX1001" s="2"/>
      <c r="PUY1001" s="2"/>
      <c r="PUZ1001" s="2"/>
      <c r="PVA1001" s="2"/>
      <c r="PVC1001" s="2"/>
      <c r="PVD1001" s="1"/>
      <c r="PVE1001" s="2"/>
      <c r="PVF1001" s="2"/>
      <c r="PVG1001" s="2"/>
      <c r="PVH1001" s="2"/>
      <c r="PVI1001" s="2"/>
      <c r="PVK1001" s="2"/>
      <c r="PVL1001" s="1"/>
      <c r="PVM1001" s="2"/>
      <c r="PVN1001" s="2"/>
      <c r="PVO1001" s="2"/>
      <c r="PVP1001" s="2"/>
      <c r="PVQ1001" s="2"/>
      <c r="PVS1001" s="2"/>
      <c r="PVT1001" s="1"/>
      <c r="PVU1001" s="2"/>
      <c r="PVV1001" s="2"/>
      <c r="PVW1001" s="2"/>
      <c r="PVX1001" s="2"/>
      <c r="PVY1001" s="2"/>
      <c r="PWA1001" s="2"/>
      <c r="PWB1001" s="1"/>
      <c r="PWC1001" s="2"/>
      <c r="PWD1001" s="2"/>
      <c r="PWE1001" s="2"/>
      <c r="PWF1001" s="2"/>
      <c r="PWG1001" s="2"/>
      <c r="PWI1001" s="2"/>
      <c r="PWJ1001" s="1"/>
      <c r="PWK1001" s="2"/>
      <c r="PWL1001" s="2"/>
      <c r="PWM1001" s="2"/>
      <c r="PWN1001" s="2"/>
      <c r="PWO1001" s="2"/>
      <c r="PWQ1001" s="2"/>
      <c r="PWR1001" s="1"/>
      <c r="PWS1001" s="2"/>
      <c r="PWT1001" s="2"/>
      <c r="PWU1001" s="2"/>
      <c r="PWV1001" s="2"/>
      <c r="PWW1001" s="2"/>
      <c r="PWY1001" s="2"/>
      <c r="PWZ1001" s="1"/>
      <c r="PXA1001" s="2"/>
      <c r="PXB1001" s="2"/>
      <c r="PXC1001" s="2"/>
      <c r="PXD1001" s="2"/>
      <c r="PXE1001" s="2"/>
      <c r="PXG1001" s="2"/>
      <c r="PXH1001" s="1"/>
      <c r="PXI1001" s="2"/>
      <c r="PXJ1001" s="2"/>
      <c r="PXK1001" s="2"/>
      <c r="PXL1001" s="2"/>
      <c r="PXM1001" s="2"/>
      <c r="PXO1001" s="2"/>
      <c r="PXP1001" s="1"/>
      <c r="PXQ1001" s="2"/>
      <c r="PXR1001" s="2"/>
      <c r="PXS1001" s="2"/>
      <c r="PXT1001" s="2"/>
      <c r="PXU1001" s="2"/>
      <c r="PXW1001" s="2"/>
      <c r="PXX1001" s="1"/>
      <c r="PXY1001" s="2"/>
      <c r="PXZ1001" s="2"/>
      <c r="PYA1001" s="2"/>
      <c r="PYB1001" s="2"/>
      <c r="PYC1001" s="2"/>
      <c r="PYE1001" s="2"/>
      <c r="PYF1001" s="1"/>
      <c r="PYG1001" s="2"/>
      <c r="PYH1001" s="2"/>
      <c r="PYI1001" s="2"/>
      <c r="PYJ1001" s="2"/>
      <c r="PYK1001" s="2"/>
      <c r="PYM1001" s="2"/>
      <c r="PYN1001" s="1"/>
      <c r="PYO1001" s="2"/>
      <c r="PYP1001" s="2"/>
      <c r="PYQ1001" s="2"/>
      <c r="PYR1001" s="2"/>
      <c r="PYS1001" s="2"/>
      <c r="PYU1001" s="2"/>
      <c r="PYV1001" s="1"/>
      <c r="PYW1001" s="2"/>
      <c r="PYX1001" s="2"/>
      <c r="PYY1001" s="2"/>
      <c r="PYZ1001" s="2"/>
      <c r="PZA1001" s="2"/>
      <c r="PZC1001" s="2"/>
      <c r="PZD1001" s="1"/>
      <c r="PZE1001" s="2"/>
      <c r="PZF1001" s="2"/>
      <c r="PZG1001" s="2"/>
      <c r="PZH1001" s="2"/>
      <c r="PZI1001" s="2"/>
      <c r="PZK1001" s="2"/>
      <c r="PZL1001" s="1"/>
      <c r="PZM1001" s="2"/>
      <c r="PZN1001" s="2"/>
      <c r="PZO1001" s="2"/>
      <c r="PZP1001" s="2"/>
      <c r="PZQ1001" s="2"/>
      <c r="PZS1001" s="2"/>
      <c r="PZT1001" s="1"/>
      <c r="PZU1001" s="2"/>
      <c r="PZV1001" s="2"/>
      <c r="PZW1001" s="2"/>
      <c r="PZX1001" s="2"/>
      <c r="PZY1001" s="2"/>
      <c r="QAA1001" s="2"/>
      <c r="QAB1001" s="1"/>
      <c r="QAC1001" s="2"/>
      <c r="QAD1001" s="2"/>
      <c r="QAE1001" s="2"/>
      <c r="QAF1001" s="2"/>
      <c r="QAG1001" s="2"/>
      <c r="QAI1001" s="2"/>
      <c r="QAJ1001" s="1"/>
      <c r="QAK1001" s="2"/>
      <c r="QAL1001" s="2"/>
      <c r="QAM1001" s="2"/>
      <c r="QAN1001" s="2"/>
      <c r="QAO1001" s="2"/>
      <c r="QAQ1001" s="2"/>
      <c r="QAR1001" s="1"/>
      <c r="QAS1001" s="2"/>
      <c r="QAT1001" s="2"/>
      <c r="QAU1001" s="2"/>
      <c r="QAV1001" s="2"/>
      <c r="QAW1001" s="2"/>
      <c r="QAY1001" s="2"/>
      <c r="QAZ1001" s="1"/>
      <c r="QBA1001" s="2"/>
      <c r="QBB1001" s="2"/>
      <c r="QBC1001" s="2"/>
      <c r="QBD1001" s="2"/>
      <c r="QBE1001" s="2"/>
      <c r="QBG1001" s="2"/>
      <c r="QBH1001" s="1"/>
      <c r="QBI1001" s="2"/>
      <c r="QBJ1001" s="2"/>
      <c r="QBK1001" s="2"/>
      <c r="QBL1001" s="2"/>
      <c r="QBM1001" s="2"/>
      <c r="QBO1001" s="2"/>
      <c r="QBP1001" s="1"/>
      <c r="QBQ1001" s="2"/>
      <c r="QBR1001" s="2"/>
      <c r="QBS1001" s="2"/>
      <c r="QBT1001" s="2"/>
      <c r="QBU1001" s="2"/>
      <c r="QBW1001" s="2"/>
      <c r="QBX1001" s="1"/>
      <c r="QBY1001" s="2"/>
      <c r="QBZ1001" s="2"/>
      <c r="QCA1001" s="2"/>
      <c r="QCB1001" s="2"/>
      <c r="QCC1001" s="2"/>
      <c r="QCE1001" s="2"/>
      <c r="QCF1001" s="1"/>
      <c r="QCG1001" s="2"/>
      <c r="QCH1001" s="2"/>
      <c r="QCI1001" s="2"/>
      <c r="QCJ1001" s="2"/>
      <c r="QCK1001" s="2"/>
      <c r="QCM1001" s="2"/>
      <c r="QCN1001" s="1"/>
      <c r="QCO1001" s="2"/>
      <c r="QCP1001" s="2"/>
      <c r="QCQ1001" s="2"/>
      <c r="QCR1001" s="2"/>
      <c r="QCS1001" s="2"/>
      <c r="QCU1001" s="2"/>
      <c r="QCV1001" s="1"/>
      <c r="QCW1001" s="2"/>
      <c r="QCX1001" s="2"/>
      <c r="QCY1001" s="2"/>
      <c r="QCZ1001" s="2"/>
      <c r="QDA1001" s="2"/>
      <c r="QDC1001" s="2"/>
      <c r="QDD1001" s="1"/>
      <c r="QDE1001" s="2"/>
      <c r="QDF1001" s="2"/>
      <c r="QDG1001" s="2"/>
      <c r="QDH1001" s="2"/>
      <c r="QDI1001" s="2"/>
      <c r="QDK1001" s="2"/>
      <c r="QDL1001" s="1"/>
      <c r="QDM1001" s="2"/>
      <c r="QDN1001" s="2"/>
      <c r="QDO1001" s="2"/>
      <c r="QDP1001" s="2"/>
      <c r="QDQ1001" s="2"/>
      <c r="QDS1001" s="2"/>
      <c r="QDT1001" s="1"/>
      <c r="QDU1001" s="2"/>
      <c r="QDV1001" s="2"/>
      <c r="QDW1001" s="2"/>
      <c r="QDX1001" s="2"/>
      <c r="QDY1001" s="2"/>
      <c r="QEA1001" s="2"/>
      <c r="QEB1001" s="1"/>
      <c r="QEC1001" s="2"/>
      <c r="QED1001" s="2"/>
      <c r="QEE1001" s="2"/>
      <c r="QEF1001" s="2"/>
      <c r="QEG1001" s="2"/>
      <c r="QEI1001" s="2"/>
      <c r="QEJ1001" s="1"/>
      <c r="QEK1001" s="2"/>
      <c r="QEL1001" s="2"/>
      <c r="QEM1001" s="2"/>
      <c r="QEN1001" s="2"/>
      <c r="QEO1001" s="2"/>
      <c r="QEQ1001" s="2"/>
      <c r="QER1001" s="1"/>
      <c r="QES1001" s="2"/>
      <c r="QET1001" s="2"/>
      <c r="QEU1001" s="2"/>
      <c r="QEV1001" s="2"/>
      <c r="QEW1001" s="2"/>
      <c r="QEY1001" s="2"/>
      <c r="QEZ1001" s="1"/>
      <c r="QFA1001" s="2"/>
      <c r="QFB1001" s="2"/>
      <c r="QFC1001" s="2"/>
      <c r="QFD1001" s="2"/>
      <c r="QFE1001" s="2"/>
      <c r="QFG1001" s="2"/>
      <c r="QFH1001" s="1"/>
      <c r="QFI1001" s="2"/>
      <c r="QFJ1001" s="2"/>
      <c r="QFK1001" s="2"/>
      <c r="QFL1001" s="2"/>
      <c r="QFM1001" s="2"/>
      <c r="QFO1001" s="2"/>
      <c r="QFP1001" s="1"/>
      <c r="QFQ1001" s="2"/>
      <c r="QFR1001" s="2"/>
      <c r="QFS1001" s="2"/>
      <c r="QFT1001" s="2"/>
      <c r="QFU1001" s="2"/>
      <c r="QFW1001" s="2"/>
      <c r="QFX1001" s="1"/>
      <c r="QFY1001" s="2"/>
      <c r="QFZ1001" s="2"/>
      <c r="QGA1001" s="2"/>
      <c r="QGB1001" s="2"/>
      <c r="QGC1001" s="2"/>
      <c r="QGE1001" s="2"/>
      <c r="QGF1001" s="1"/>
      <c r="QGG1001" s="2"/>
      <c r="QGH1001" s="2"/>
      <c r="QGI1001" s="2"/>
      <c r="QGJ1001" s="2"/>
      <c r="QGK1001" s="2"/>
      <c r="QGM1001" s="2"/>
      <c r="QGN1001" s="1"/>
      <c r="QGO1001" s="2"/>
      <c r="QGP1001" s="2"/>
      <c r="QGQ1001" s="2"/>
      <c r="QGR1001" s="2"/>
      <c r="QGS1001" s="2"/>
      <c r="QGU1001" s="2"/>
      <c r="QGV1001" s="1"/>
      <c r="QGW1001" s="2"/>
      <c r="QGX1001" s="2"/>
      <c r="QGY1001" s="2"/>
      <c r="QGZ1001" s="2"/>
      <c r="QHA1001" s="2"/>
      <c r="QHC1001" s="2"/>
      <c r="QHD1001" s="1"/>
      <c r="QHE1001" s="2"/>
      <c r="QHF1001" s="2"/>
      <c r="QHG1001" s="2"/>
      <c r="QHH1001" s="2"/>
      <c r="QHI1001" s="2"/>
      <c r="QHK1001" s="2"/>
      <c r="QHL1001" s="1"/>
      <c r="QHM1001" s="2"/>
      <c r="QHN1001" s="2"/>
      <c r="QHO1001" s="2"/>
      <c r="QHP1001" s="2"/>
      <c r="QHQ1001" s="2"/>
      <c r="QHS1001" s="2"/>
      <c r="QHT1001" s="1"/>
      <c r="QHU1001" s="2"/>
      <c r="QHV1001" s="2"/>
      <c r="QHW1001" s="2"/>
      <c r="QHX1001" s="2"/>
      <c r="QHY1001" s="2"/>
      <c r="QIA1001" s="2"/>
      <c r="QIB1001" s="1"/>
      <c r="QIC1001" s="2"/>
      <c r="QID1001" s="2"/>
      <c r="QIE1001" s="2"/>
      <c r="QIF1001" s="2"/>
      <c r="QIG1001" s="2"/>
      <c r="QII1001" s="2"/>
      <c r="QIJ1001" s="1"/>
      <c r="QIK1001" s="2"/>
      <c r="QIL1001" s="2"/>
      <c r="QIM1001" s="2"/>
      <c r="QIN1001" s="2"/>
      <c r="QIO1001" s="2"/>
      <c r="QIQ1001" s="2"/>
      <c r="QIR1001" s="1"/>
      <c r="QIS1001" s="2"/>
      <c r="QIT1001" s="2"/>
      <c r="QIU1001" s="2"/>
      <c r="QIV1001" s="2"/>
      <c r="QIW1001" s="2"/>
      <c r="QIY1001" s="2"/>
      <c r="QIZ1001" s="1"/>
      <c r="QJA1001" s="2"/>
      <c r="QJB1001" s="2"/>
      <c r="QJC1001" s="2"/>
      <c r="QJD1001" s="2"/>
      <c r="QJE1001" s="2"/>
      <c r="QJG1001" s="2"/>
      <c r="QJH1001" s="1"/>
      <c r="QJI1001" s="2"/>
      <c r="QJJ1001" s="2"/>
      <c r="QJK1001" s="2"/>
      <c r="QJL1001" s="2"/>
      <c r="QJM1001" s="2"/>
      <c r="QJO1001" s="2"/>
      <c r="QJP1001" s="1"/>
      <c r="QJQ1001" s="2"/>
      <c r="QJR1001" s="2"/>
      <c r="QJS1001" s="2"/>
      <c r="QJT1001" s="2"/>
      <c r="QJU1001" s="2"/>
      <c r="QJW1001" s="2"/>
      <c r="QJX1001" s="1"/>
      <c r="QJY1001" s="2"/>
      <c r="QJZ1001" s="2"/>
      <c r="QKA1001" s="2"/>
      <c r="QKB1001" s="2"/>
      <c r="QKC1001" s="2"/>
      <c r="QKE1001" s="2"/>
      <c r="QKF1001" s="1"/>
      <c r="QKG1001" s="2"/>
      <c r="QKH1001" s="2"/>
      <c r="QKI1001" s="2"/>
      <c r="QKJ1001" s="2"/>
      <c r="QKK1001" s="2"/>
      <c r="QKM1001" s="2"/>
      <c r="QKN1001" s="1"/>
      <c r="QKO1001" s="2"/>
      <c r="QKP1001" s="2"/>
      <c r="QKQ1001" s="2"/>
      <c r="QKR1001" s="2"/>
      <c r="QKS1001" s="2"/>
      <c r="QKU1001" s="2"/>
      <c r="QKV1001" s="1"/>
      <c r="QKW1001" s="2"/>
      <c r="QKX1001" s="2"/>
      <c r="QKY1001" s="2"/>
      <c r="QKZ1001" s="2"/>
      <c r="QLA1001" s="2"/>
      <c r="QLC1001" s="2"/>
      <c r="QLD1001" s="1"/>
      <c r="QLE1001" s="2"/>
      <c r="QLF1001" s="2"/>
      <c r="QLG1001" s="2"/>
      <c r="QLH1001" s="2"/>
      <c r="QLI1001" s="2"/>
      <c r="QLK1001" s="2"/>
      <c r="QLL1001" s="1"/>
      <c r="QLM1001" s="2"/>
      <c r="QLN1001" s="2"/>
      <c r="QLO1001" s="2"/>
      <c r="QLP1001" s="2"/>
      <c r="QLQ1001" s="2"/>
      <c r="QLS1001" s="2"/>
      <c r="QLT1001" s="1"/>
      <c r="QLU1001" s="2"/>
      <c r="QLV1001" s="2"/>
      <c r="QLW1001" s="2"/>
      <c r="QLX1001" s="2"/>
      <c r="QLY1001" s="2"/>
      <c r="QMA1001" s="2"/>
      <c r="QMB1001" s="1"/>
      <c r="QMC1001" s="2"/>
      <c r="QMD1001" s="2"/>
      <c r="QME1001" s="2"/>
      <c r="QMF1001" s="2"/>
      <c r="QMG1001" s="2"/>
      <c r="QMI1001" s="2"/>
      <c r="QMJ1001" s="1"/>
      <c r="QMK1001" s="2"/>
      <c r="QML1001" s="2"/>
      <c r="QMM1001" s="2"/>
      <c r="QMN1001" s="2"/>
      <c r="QMO1001" s="2"/>
      <c r="QMQ1001" s="2"/>
      <c r="QMR1001" s="1"/>
      <c r="QMS1001" s="2"/>
      <c r="QMT1001" s="2"/>
      <c r="QMU1001" s="2"/>
      <c r="QMV1001" s="2"/>
      <c r="QMW1001" s="2"/>
      <c r="QMY1001" s="2"/>
      <c r="QMZ1001" s="1"/>
      <c r="QNA1001" s="2"/>
      <c r="QNB1001" s="2"/>
      <c r="QNC1001" s="2"/>
      <c r="QND1001" s="2"/>
      <c r="QNE1001" s="2"/>
      <c r="QNG1001" s="2"/>
      <c r="QNH1001" s="1"/>
      <c r="QNI1001" s="2"/>
      <c r="QNJ1001" s="2"/>
      <c r="QNK1001" s="2"/>
      <c r="QNL1001" s="2"/>
      <c r="QNM1001" s="2"/>
      <c r="QNO1001" s="2"/>
      <c r="QNP1001" s="1"/>
      <c r="QNQ1001" s="2"/>
      <c r="QNR1001" s="2"/>
      <c r="QNS1001" s="2"/>
      <c r="QNT1001" s="2"/>
      <c r="QNU1001" s="2"/>
      <c r="QNW1001" s="2"/>
      <c r="QNX1001" s="1"/>
      <c r="QNY1001" s="2"/>
      <c r="QNZ1001" s="2"/>
      <c r="QOA1001" s="2"/>
      <c r="QOB1001" s="2"/>
      <c r="QOC1001" s="2"/>
      <c r="QOE1001" s="2"/>
      <c r="QOF1001" s="1"/>
      <c r="QOG1001" s="2"/>
      <c r="QOH1001" s="2"/>
      <c r="QOI1001" s="2"/>
      <c r="QOJ1001" s="2"/>
      <c r="QOK1001" s="2"/>
      <c r="QOM1001" s="2"/>
      <c r="QON1001" s="1"/>
      <c r="QOO1001" s="2"/>
      <c r="QOP1001" s="2"/>
      <c r="QOQ1001" s="2"/>
      <c r="QOR1001" s="2"/>
      <c r="QOS1001" s="2"/>
      <c r="QOU1001" s="2"/>
      <c r="QOV1001" s="1"/>
      <c r="QOW1001" s="2"/>
      <c r="QOX1001" s="2"/>
      <c r="QOY1001" s="2"/>
      <c r="QOZ1001" s="2"/>
      <c r="QPA1001" s="2"/>
      <c r="QPC1001" s="2"/>
      <c r="QPD1001" s="1"/>
      <c r="QPE1001" s="2"/>
      <c r="QPF1001" s="2"/>
      <c r="QPG1001" s="2"/>
      <c r="QPH1001" s="2"/>
      <c r="QPI1001" s="2"/>
      <c r="QPK1001" s="2"/>
      <c r="QPL1001" s="1"/>
      <c r="QPM1001" s="2"/>
      <c r="QPN1001" s="2"/>
      <c r="QPO1001" s="2"/>
      <c r="QPP1001" s="2"/>
      <c r="QPQ1001" s="2"/>
      <c r="QPS1001" s="2"/>
      <c r="QPT1001" s="1"/>
      <c r="QPU1001" s="2"/>
      <c r="QPV1001" s="2"/>
      <c r="QPW1001" s="2"/>
      <c r="QPX1001" s="2"/>
      <c r="QPY1001" s="2"/>
      <c r="QQA1001" s="2"/>
      <c r="QQB1001" s="1"/>
      <c r="QQC1001" s="2"/>
      <c r="QQD1001" s="2"/>
      <c r="QQE1001" s="2"/>
      <c r="QQF1001" s="2"/>
      <c r="QQG1001" s="2"/>
      <c r="QQI1001" s="2"/>
      <c r="QQJ1001" s="1"/>
      <c r="QQK1001" s="2"/>
      <c r="QQL1001" s="2"/>
      <c r="QQM1001" s="2"/>
      <c r="QQN1001" s="2"/>
      <c r="QQO1001" s="2"/>
      <c r="QQQ1001" s="2"/>
      <c r="QQR1001" s="1"/>
      <c r="QQS1001" s="2"/>
      <c r="QQT1001" s="2"/>
      <c r="QQU1001" s="2"/>
      <c r="QQV1001" s="2"/>
      <c r="QQW1001" s="2"/>
      <c r="QQY1001" s="2"/>
      <c r="QQZ1001" s="1"/>
      <c r="QRA1001" s="2"/>
      <c r="QRB1001" s="2"/>
      <c r="QRC1001" s="2"/>
      <c r="QRD1001" s="2"/>
      <c r="QRE1001" s="2"/>
      <c r="QRG1001" s="2"/>
      <c r="QRH1001" s="1"/>
      <c r="QRI1001" s="2"/>
      <c r="QRJ1001" s="2"/>
      <c r="QRK1001" s="2"/>
      <c r="QRL1001" s="2"/>
      <c r="QRM1001" s="2"/>
      <c r="QRO1001" s="2"/>
      <c r="QRP1001" s="1"/>
      <c r="QRQ1001" s="2"/>
      <c r="QRR1001" s="2"/>
      <c r="QRS1001" s="2"/>
      <c r="QRT1001" s="2"/>
      <c r="QRU1001" s="2"/>
      <c r="QRW1001" s="2"/>
      <c r="QRX1001" s="1"/>
      <c r="QRY1001" s="2"/>
      <c r="QRZ1001" s="2"/>
      <c r="QSA1001" s="2"/>
      <c r="QSB1001" s="2"/>
      <c r="QSC1001" s="2"/>
      <c r="QSE1001" s="2"/>
      <c r="QSF1001" s="1"/>
      <c r="QSG1001" s="2"/>
      <c r="QSH1001" s="2"/>
      <c r="QSI1001" s="2"/>
      <c r="QSJ1001" s="2"/>
      <c r="QSK1001" s="2"/>
      <c r="QSM1001" s="2"/>
      <c r="QSN1001" s="1"/>
      <c r="QSO1001" s="2"/>
      <c r="QSP1001" s="2"/>
      <c r="QSQ1001" s="2"/>
      <c r="QSR1001" s="2"/>
      <c r="QSS1001" s="2"/>
      <c r="QSU1001" s="2"/>
      <c r="QSV1001" s="1"/>
      <c r="QSW1001" s="2"/>
      <c r="QSX1001" s="2"/>
      <c r="QSY1001" s="2"/>
      <c r="QSZ1001" s="2"/>
      <c r="QTA1001" s="2"/>
      <c r="QTC1001" s="2"/>
      <c r="QTD1001" s="1"/>
      <c r="QTE1001" s="2"/>
      <c r="QTF1001" s="2"/>
      <c r="QTG1001" s="2"/>
      <c r="QTH1001" s="2"/>
      <c r="QTI1001" s="2"/>
      <c r="QTK1001" s="2"/>
      <c r="QTL1001" s="1"/>
      <c r="QTM1001" s="2"/>
      <c r="QTN1001" s="2"/>
      <c r="QTO1001" s="2"/>
      <c r="QTP1001" s="2"/>
      <c r="QTQ1001" s="2"/>
      <c r="QTS1001" s="2"/>
      <c r="QTT1001" s="1"/>
      <c r="QTU1001" s="2"/>
      <c r="QTV1001" s="2"/>
      <c r="QTW1001" s="2"/>
      <c r="QTX1001" s="2"/>
      <c r="QTY1001" s="2"/>
      <c r="QUA1001" s="2"/>
      <c r="QUB1001" s="1"/>
      <c r="QUC1001" s="2"/>
      <c r="QUD1001" s="2"/>
      <c r="QUE1001" s="2"/>
      <c r="QUF1001" s="2"/>
      <c r="QUG1001" s="2"/>
      <c r="QUI1001" s="2"/>
      <c r="QUJ1001" s="1"/>
      <c r="QUK1001" s="2"/>
      <c r="QUL1001" s="2"/>
      <c r="QUM1001" s="2"/>
      <c r="QUN1001" s="2"/>
      <c r="QUO1001" s="2"/>
      <c r="QUQ1001" s="2"/>
      <c r="QUR1001" s="1"/>
      <c r="QUS1001" s="2"/>
      <c r="QUT1001" s="2"/>
      <c r="QUU1001" s="2"/>
      <c r="QUV1001" s="2"/>
      <c r="QUW1001" s="2"/>
      <c r="QUY1001" s="2"/>
      <c r="QUZ1001" s="1"/>
      <c r="QVA1001" s="2"/>
      <c r="QVB1001" s="2"/>
      <c r="QVC1001" s="2"/>
      <c r="QVD1001" s="2"/>
      <c r="QVE1001" s="2"/>
      <c r="QVG1001" s="2"/>
      <c r="QVH1001" s="1"/>
      <c r="QVI1001" s="2"/>
      <c r="QVJ1001" s="2"/>
      <c r="QVK1001" s="2"/>
      <c r="QVL1001" s="2"/>
      <c r="QVM1001" s="2"/>
      <c r="QVO1001" s="2"/>
      <c r="QVP1001" s="1"/>
      <c r="QVQ1001" s="2"/>
      <c r="QVR1001" s="2"/>
      <c r="QVS1001" s="2"/>
      <c r="QVT1001" s="2"/>
      <c r="QVU1001" s="2"/>
      <c r="QVW1001" s="2"/>
      <c r="QVX1001" s="1"/>
      <c r="QVY1001" s="2"/>
      <c r="QVZ1001" s="2"/>
      <c r="QWA1001" s="2"/>
      <c r="QWB1001" s="2"/>
      <c r="QWC1001" s="2"/>
      <c r="QWE1001" s="2"/>
      <c r="QWF1001" s="1"/>
      <c r="QWG1001" s="2"/>
      <c r="QWH1001" s="2"/>
      <c r="QWI1001" s="2"/>
      <c r="QWJ1001" s="2"/>
      <c r="QWK1001" s="2"/>
      <c r="QWM1001" s="2"/>
      <c r="QWN1001" s="1"/>
      <c r="QWO1001" s="2"/>
      <c r="QWP1001" s="2"/>
      <c r="QWQ1001" s="2"/>
      <c r="QWR1001" s="2"/>
      <c r="QWS1001" s="2"/>
      <c r="QWU1001" s="2"/>
      <c r="QWV1001" s="1"/>
      <c r="QWW1001" s="2"/>
      <c r="QWX1001" s="2"/>
      <c r="QWY1001" s="2"/>
      <c r="QWZ1001" s="2"/>
      <c r="QXA1001" s="2"/>
      <c r="QXC1001" s="2"/>
      <c r="QXD1001" s="1"/>
      <c r="QXE1001" s="2"/>
      <c r="QXF1001" s="2"/>
      <c r="QXG1001" s="2"/>
      <c r="QXH1001" s="2"/>
      <c r="QXI1001" s="2"/>
      <c r="QXK1001" s="2"/>
      <c r="QXL1001" s="1"/>
      <c r="QXM1001" s="2"/>
      <c r="QXN1001" s="2"/>
      <c r="QXO1001" s="2"/>
      <c r="QXP1001" s="2"/>
      <c r="QXQ1001" s="2"/>
      <c r="QXS1001" s="2"/>
      <c r="QXT1001" s="1"/>
      <c r="QXU1001" s="2"/>
      <c r="QXV1001" s="2"/>
      <c r="QXW1001" s="2"/>
      <c r="QXX1001" s="2"/>
      <c r="QXY1001" s="2"/>
      <c r="QYA1001" s="2"/>
      <c r="QYB1001" s="1"/>
      <c r="QYC1001" s="2"/>
      <c r="QYD1001" s="2"/>
      <c r="QYE1001" s="2"/>
      <c r="QYF1001" s="2"/>
      <c r="QYG1001" s="2"/>
      <c r="QYI1001" s="2"/>
      <c r="QYJ1001" s="1"/>
      <c r="QYK1001" s="2"/>
      <c r="QYL1001" s="2"/>
      <c r="QYM1001" s="2"/>
      <c r="QYN1001" s="2"/>
      <c r="QYO1001" s="2"/>
      <c r="QYQ1001" s="2"/>
      <c r="QYR1001" s="1"/>
      <c r="QYS1001" s="2"/>
      <c r="QYT1001" s="2"/>
      <c r="QYU1001" s="2"/>
      <c r="QYV1001" s="2"/>
      <c r="QYW1001" s="2"/>
      <c r="QYY1001" s="2"/>
      <c r="QYZ1001" s="1"/>
      <c r="QZA1001" s="2"/>
      <c r="QZB1001" s="2"/>
      <c r="QZC1001" s="2"/>
      <c r="QZD1001" s="2"/>
      <c r="QZE1001" s="2"/>
      <c r="QZG1001" s="2"/>
      <c r="QZH1001" s="1"/>
      <c r="QZI1001" s="2"/>
      <c r="QZJ1001" s="2"/>
      <c r="QZK1001" s="2"/>
      <c r="QZL1001" s="2"/>
      <c r="QZM1001" s="2"/>
      <c r="QZO1001" s="2"/>
      <c r="QZP1001" s="1"/>
      <c r="QZQ1001" s="2"/>
      <c r="QZR1001" s="2"/>
      <c r="QZS1001" s="2"/>
      <c r="QZT1001" s="2"/>
      <c r="QZU1001" s="2"/>
      <c r="QZW1001" s="2"/>
      <c r="QZX1001" s="1"/>
      <c r="QZY1001" s="2"/>
      <c r="QZZ1001" s="2"/>
      <c r="RAA1001" s="2"/>
      <c r="RAB1001" s="2"/>
      <c r="RAC1001" s="2"/>
      <c r="RAE1001" s="2"/>
      <c r="RAF1001" s="1"/>
      <c r="RAG1001" s="2"/>
      <c r="RAH1001" s="2"/>
      <c r="RAI1001" s="2"/>
      <c r="RAJ1001" s="2"/>
      <c r="RAK1001" s="2"/>
      <c r="RAM1001" s="2"/>
      <c r="RAN1001" s="1"/>
      <c r="RAO1001" s="2"/>
      <c r="RAP1001" s="2"/>
      <c r="RAQ1001" s="2"/>
      <c r="RAR1001" s="2"/>
      <c r="RAS1001" s="2"/>
      <c r="RAU1001" s="2"/>
      <c r="RAV1001" s="1"/>
      <c r="RAW1001" s="2"/>
      <c r="RAX1001" s="2"/>
      <c r="RAY1001" s="2"/>
      <c r="RAZ1001" s="2"/>
      <c r="RBA1001" s="2"/>
      <c r="RBC1001" s="2"/>
      <c r="RBD1001" s="1"/>
      <c r="RBE1001" s="2"/>
      <c r="RBF1001" s="2"/>
      <c r="RBG1001" s="2"/>
      <c r="RBH1001" s="2"/>
      <c r="RBI1001" s="2"/>
      <c r="RBK1001" s="2"/>
      <c r="RBL1001" s="1"/>
      <c r="RBM1001" s="2"/>
      <c r="RBN1001" s="2"/>
      <c r="RBO1001" s="2"/>
      <c r="RBP1001" s="2"/>
      <c r="RBQ1001" s="2"/>
      <c r="RBS1001" s="2"/>
      <c r="RBT1001" s="1"/>
      <c r="RBU1001" s="2"/>
      <c r="RBV1001" s="2"/>
      <c r="RBW1001" s="2"/>
      <c r="RBX1001" s="2"/>
      <c r="RBY1001" s="2"/>
      <c r="RCA1001" s="2"/>
      <c r="RCB1001" s="1"/>
      <c r="RCC1001" s="2"/>
      <c r="RCD1001" s="2"/>
      <c r="RCE1001" s="2"/>
      <c r="RCF1001" s="2"/>
      <c r="RCG1001" s="2"/>
      <c r="RCI1001" s="2"/>
      <c r="RCJ1001" s="1"/>
      <c r="RCK1001" s="2"/>
      <c r="RCL1001" s="2"/>
      <c r="RCM1001" s="2"/>
      <c r="RCN1001" s="2"/>
      <c r="RCO1001" s="2"/>
      <c r="RCQ1001" s="2"/>
      <c r="RCR1001" s="1"/>
      <c r="RCS1001" s="2"/>
      <c r="RCT1001" s="2"/>
      <c r="RCU1001" s="2"/>
      <c r="RCV1001" s="2"/>
      <c r="RCW1001" s="2"/>
      <c r="RCY1001" s="2"/>
      <c r="RCZ1001" s="1"/>
      <c r="RDA1001" s="2"/>
      <c r="RDB1001" s="2"/>
      <c r="RDC1001" s="2"/>
      <c r="RDD1001" s="2"/>
      <c r="RDE1001" s="2"/>
      <c r="RDG1001" s="2"/>
      <c r="RDH1001" s="1"/>
      <c r="RDI1001" s="2"/>
      <c r="RDJ1001" s="2"/>
      <c r="RDK1001" s="2"/>
      <c r="RDL1001" s="2"/>
      <c r="RDM1001" s="2"/>
      <c r="RDO1001" s="2"/>
      <c r="RDP1001" s="1"/>
      <c r="RDQ1001" s="2"/>
      <c r="RDR1001" s="2"/>
      <c r="RDS1001" s="2"/>
      <c r="RDT1001" s="2"/>
      <c r="RDU1001" s="2"/>
      <c r="RDW1001" s="2"/>
      <c r="RDX1001" s="1"/>
      <c r="RDY1001" s="2"/>
      <c r="RDZ1001" s="2"/>
      <c r="REA1001" s="2"/>
      <c r="REB1001" s="2"/>
      <c r="REC1001" s="2"/>
      <c r="REE1001" s="2"/>
      <c r="REF1001" s="1"/>
      <c r="REG1001" s="2"/>
      <c r="REH1001" s="2"/>
      <c r="REI1001" s="2"/>
      <c r="REJ1001" s="2"/>
      <c r="REK1001" s="2"/>
      <c r="REM1001" s="2"/>
      <c r="REN1001" s="1"/>
      <c r="REO1001" s="2"/>
      <c r="REP1001" s="2"/>
      <c r="REQ1001" s="2"/>
      <c r="RER1001" s="2"/>
      <c r="RES1001" s="2"/>
      <c r="REU1001" s="2"/>
      <c r="REV1001" s="1"/>
      <c r="REW1001" s="2"/>
      <c r="REX1001" s="2"/>
      <c r="REY1001" s="2"/>
      <c r="REZ1001" s="2"/>
      <c r="RFA1001" s="2"/>
      <c r="RFC1001" s="2"/>
      <c r="RFD1001" s="1"/>
      <c r="RFE1001" s="2"/>
      <c r="RFF1001" s="2"/>
      <c r="RFG1001" s="2"/>
      <c r="RFH1001" s="2"/>
      <c r="RFI1001" s="2"/>
      <c r="RFK1001" s="2"/>
      <c r="RFL1001" s="1"/>
      <c r="RFM1001" s="2"/>
      <c r="RFN1001" s="2"/>
      <c r="RFO1001" s="2"/>
      <c r="RFP1001" s="2"/>
      <c r="RFQ1001" s="2"/>
      <c r="RFS1001" s="2"/>
      <c r="RFT1001" s="1"/>
      <c r="RFU1001" s="2"/>
      <c r="RFV1001" s="2"/>
      <c r="RFW1001" s="2"/>
      <c r="RFX1001" s="2"/>
      <c r="RFY1001" s="2"/>
      <c r="RGA1001" s="2"/>
      <c r="RGB1001" s="1"/>
      <c r="RGC1001" s="2"/>
      <c r="RGD1001" s="2"/>
      <c r="RGE1001" s="2"/>
      <c r="RGF1001" s="2"/>
      <c r="RGG1001" s="2"/>
      <c r="RGI1001" s="2"/>
      <c r="RGJ1001" s="1"/>
      <c r="RGK1001" s="2"/>
      <c r="RGL1001" s="2"/>
      <c r="RGM1001" s="2"/>
      <c r="RGN1001" s="2"/>
      <c r="RGO1001" s="2"/>
      <c r="RGQ1001" s="2"/>
      <c r="RGR1001" s="1"/>
      <c r="RGS1001" s="2"/>
      <c r="RGT1001" s="2"/>
      <c r="RGU1001" s="2"/>
      <c r="RGV1001" s="2"/>
      <c r="RGW1001" s="2"/>
      <c r="RGY1001" s="2"/>
      <c r="RGZ1001" s="1"/>
      <c r="RHA1001" s="2"/>
      <c r="RHB1001" s="2"/>
      <c r="RHC1001" s="2"/>
      <c r="RHD1001" s="2"/>
      <c r="RHE1001" s="2"/>
      <c r="RHG1001" s="2"/>
      <c r="RHH1001" s="1"/>
      <c r="RHI1001" s="2"/>
      <c r="RHJ1001" s="2"/>
      <c r="RHK1001" s="2"/>
      <c r="RHL1001" s="2"/>
      <c r="RHM1001" s="2"/>
      <c r="RHO1001" s="2"/>
      <c r="RHP1001" s="1"/>
      <c r="RHQ1001" s="2"/>
      <c r="RHR1001" s="2"/>
      <c r="RHS1001" s="2"/>
      <c r="RHT1001" s="2"/>
      <c r="RHU1001" s="2"/>
      <c r="RHW1001" s="2"/>
      <c r="RHX1001" s="1"/>
      <c r="RHY1001" s="2"/>
      <c r="RHZ1001" s="2"/>
      <c r="RIA1001" s="2"/>
      <c r="RIB1001" s="2"/>
      <c r="RIC1001" s="2"/>
      <c r="RIE1001" s="2"/>
      <c r="RIF1001" s="1"/>
      <c r="RIG1001" s="2"/>
      <c r="RIH1001" s="2"/>
      <c r="RII1001" s="2"/>
      <c r="RIJ1001" s="2"/>
      <c r="RIK1001" s="2"/>
      <c r="RIM1001" s="2"/>
      <c r="RIN1001" s="1"/>
      <c r="RIO1001" s="2"/>
      <c r="RIP1001" s="2"/>
      <c r="RIQ1001" s="2"/>
      <c r="RIR1001" s="2"/>
      <c r="RIS1001" s="2"/>
      <c r="RIU1001" s="2"/>
      <c r="RIV1001" s="1"/>
      <c r="RIW1001" s="2"/>
      <c r="RIX1001" s="2"/>
      <c r="RIY1001" s="2"/>
      <c r="RIZ1001" s="2"/>
      <c r="RJA1001" s="2"/>
      <c r="RJC1001" s="2"/>
      <c r="RJD1001" s="1"/>
      <c r="RJE1001" s="2"/>
      <c r="RJF1001" s="2"/>
      <c r="RJG1001" s="2"/>
      <c r="RJH1001" s="2"/>
      <c r="RJI1001" s="2"/>
      <c r="RJK1001" s="2"/>
      <c r="RJL1001" s="1"/>
      <c r="RJM1001" s="2"/>
      <c r="RJN1001" s="2"/>
      <c r="RJO1001" s="2"/>
      <c r="RJP1001" s="2"/>
      <c r="RJQ1001" s="2"/>
      <c r="RJS1001" s="2"/>
      <c r="RJT1001" s="1"/>
      <c r="RJU1001" s="2"/>
      <c r="RJV1001" s="2"/>
      <c r="RJW1001" s="2"/>
      <c r="RJX1001" s="2"/>
      <c r="RJY1001" s="2"/>
      <c r="RKA1001" s="2"/>
      <c r="RKB1001" s="1"/>
      <c r="RKC1001" s="2"/>
      <c r="RKD1001" s="2"/>
      <c r="RKE1001" s="2"/>
      <c r="RKF1001" s="2"/>
      <c r="RKG1001" s="2"/>
      <c r="RKI1001" s="2"/>
      <c r="RKJ1001" s="1"/>
      <c r="RKK1001" s="2"/>
      <c r="RKL1001" s="2"/>
      <c r="RKM1001" s="2"/>
      <c r="RKN1001" s="2"/>
      <c r="RKO1001" s="2"/>
      <c r="RKQ1001" s="2"/>
      <c r="RKR1001" s="1"/>
      <c r="RKS1001" s="2"/>
      <c r="RKT1001" s="2"/>
      <c r="RKU1001" s="2"/>
      <c r="RKV1001" s="2"/>
      <c r="RKW1001" s="2"/>
      <c r="RKY1001" s="2"/>
      <c r="RKZ1001" s="1"/>
      <c r="RLA1001" s="2"/>
      <c r="RLB1001" s="2"/>
      <c r="RLC1001" s="2"/>
      <c r="RLD1001" s="2"/>
      <c r="RLE1001" s="2"/>
      <c r="RLG1001" s="2"/>
      <c r="RLH1001" s="1"/>
      <c r="RLI1001" s="2"/>
      <c r="RLJ1001" s="2"/>
      <c r="RLK1001" s="2"/>
      <c r="RLL1001" s="2"/>
      <c r="RLM1001" s="2"/>
      <c r="RLO1001" s="2"/>
      <c r="RLP1001" s="1"/>
      <c r="RLQ1001" s="2"/>
      <c r="RLR1001" s="2"/>
      <c r="RLS1001" s="2"/>
      <c r="RLT1001" s="2"/>
      <c r="RLU1001" s="2"/>
      <c r="RLW1001" s="2"/>
      <c r="RLX1001" s="1"/>
      <c r="RLY1001" s="2"/>
      <c r="RLZ1001" s="2"/>
      <c r="RMA1001" s="2"/>
      <c r="RMB1001" s="2"/>
      <c r="RMC1001" s="2"/>
      <c r="RME1001" s="2"/>
      <c r="RMF1001" s="1"/>
      <c r="RMG1001" s="2"/>
      <c r="RMH1001" s="2"/>
      <c r="RMI1001" s="2"/>
      <c r="RMJ1001" s="2"/>
      <c r="RMK1001" s="2"/>
      <c r="RMM1001" s="2"/>
      <c r="RMN1001" s="1"/>
      <c r="RMO1001" s="2"/>
      <c r="RMP1001" s="2"/>
      <c r="RMQ1001" s="2"/>
      <c r="RMR1001" s="2"/>
      <c r="RMS1001" s="2"/>
      <c r="RMU1001" s="2"/>
      <c r="RMV1001" s="1"/>
      <c r="RMW1001" s="2"/>
      <c r="RMX1001" s="2"/>
      <c r="RMY1001" s="2"/>
      <c r="RMZ1001" s="2"/>
      <c r="RNA1001" s="2"/>
      <c r="RNC1001" s="2"/>
      <c r="RND1001" s="1"/>
      <c r="RNE1001" s="2"/>
      <c r="RNF1001" s="2"/>
      <c r="RNG1001" s="2"/>
      <c r="RNH1001" s="2"/>
      <c r="RNI1001" s="2"/>
      <c r="RNK1001" s="2"/>
      <c r="RNL1001" s="1"/>
      <c r="RNM1001" s="2"/>
      <c r="RNN1001" s="2"/>
      <c r="RNO1001" s="2"/>
      <c r="RNP1001" s="2"/>
      <c r="RNQ1001" s="2"/>
      <c r="RNS1001" s="2"/>
      <c r="RNT1001" s="1"/>
      <c r="RNU1001" s="2"/>
      <c r="RNV1001" s="2"/>
      <c r="RNW1001" s="2"/>
      <c r="RNX1001" s="2"/>
      <c r="RNY1001" s="2"/>
      <c r="ROA1001" s="2"/>
      <c r="ROB1001" s="1"/>
      <c r="ROC1001" s="2"/>
      <c r="ROD1001" s="2"/>
      <c r="ROE1001" s="2"/>
      <c r="ROF1001" s="2"/>
      <c r="ROG1001" s="2"/>
      <c r="ROI1001" s="2"/>
      <c r="ROJ1001" s="1"/>
      <c r="ROK1001" s="2"/>
      <c r="ROL1001" s="2"/>
      <c r="ROM1001" s="2"/>
      <c r="RON1001" s="2"/>
      <c r="ROO1001" s="2"/>
      <c r="ROQ1001" s="2"/>
      <c r="ROR1001" s="1"/>
      <c r="ROS1001" s="2"/>
      <c r="ROT1001" s="2"/>
      <c r="ROU1001" s="2"/>
      <c r="ROV1001" s="2"/>
      <c r="ROW1001" s="2"/>
      <c r="ROY1001" s="2"/>
      <c r="ROZ1001" s="1"/>
      <c r="RPA1001" s="2"/>
      <c r="RPB1001" s="2"/>
      <c r="RPC1001" s="2"/>
      <c r="RPD1001" s="2"/>
      <c r="RPE1001" s="2"/>
      <c r="RPG1001" s="2"/>
      <c r="RPH1001" s="1"/>
      <c r="RPI1001" s="2"/>
      <c r="RPJ1001" s="2"/>
      <c r="RPK1001" s="2"/>
      <c r="RPL1001" s="2"/>
      <c r="RPM1001" s="2"/>
      <c r="RPO1001" s="2"/>
      <c r="RPP1001" s="1"/>
      <c r="RPQ1001" s="2"/>
      <c r="RPR1001" s="2"/>
      <c r="RPS1001" s="2"/>
      <c r="RPT1001" s="2"/>
      <c r="RPU1001" s="2"/>
      <c r="RPW1001" s="2"/>
      <c r="RPX1001" s="1"/>
      <c r="RPY1001" s="2"/>
      <c r="RPZ1001" s="2"/>
      <c r="RQA1001" s="2"/>
      <c r="RQB1001" s="2"/>
      <c r="RQC1001" s="2"/>
      <c r="RQE1001" s="2"/>
      <c r="RQF1001" s="1"/>
      <c r="RQG1001" s="2"/>
      <c r="RQH1001" s="2"/>
      <c r="RQI1001" s="2"/>
      <c r="RQJ1001" s="2"/>
      <c r="RQK1001" s="2"/>
      <c r="RQM1001" s="2"/>
      <c r="RQN1001" s="1"/>
      <c r="RQO1001" s="2"/>
      <c r="RQP1001" s="2"/>
      <c r="RQQ1001" s="2"/>
      <c r="RQR1001" s="2"/>
      <c r="RQS1001" s="2"/>
      <c r="RQU1001" s="2"/>
      <c r="RQV1001" s="1"/>
      <c r="RQW1001" s="2"/>
      <c r="RQX1001" s="2"/>
      <c r="RQY1001" s="2"/>
      <c r="RQZ1001" s="2"/>
      <c r="RRA1001" s="2"/>
      <c r="RRC1001" s="2"/>
      <c r="RRD1001" s="1"/>
      <c r="RRE1001" s="2"/>
      <c r="RRF1001" s="2"/>
      <c r="RRG1001" s="2"/>
      <c r="RRH1001" s="2"/>
      <c r="RRI1001" s="2"/>
      <c r="RRK1001" s="2"/>
      <c r="RRL1001" s="1"/>
      <c r="RRM1001" s="2"/>
      <c r="RRN1001" s="2"/>
      <c r="RRO1001" s="2"/>
      <c r="RRP1001" s="2"/>
      <c r="RRQ1001" s="2"/>
      <c r="RRS1001" s="2"/>
      <c r="RRT1001" s="1"/>
      <c r="RRU1001" s="2"/>
      <c r="RRV1001" s="2"/>
      <c r="RRW1001" s="2"/>
      <c r="RRX1001" s="2"/>
      <c r="RRY1001" s="2"/>
      <c r="RSA1001" s="2"/>
      <c r="RSB1001" s="1"/>
      <c r="RSC1001" s="2"/>
      <c r="RSD1001" s="2"/>
      <c r="RSE1001" s="2"/>
      <c r="RSF1001" s="2"/>
      <c r="RSG1001" s="2"/>
      <c r="RSI1001" s="2"/>
      <c r="RSJ1001" s="1"/>
      <c r="RSK1001" s="2"/>
      <c r="RSL1001" s="2"/>
      <c r="RSM1001" s="2"/>
      <c r="RSN1001" s="2"/>
      <c r="RSO1001" s="2"/>
      <c r="RSQ1001" s="2"/>
      <c r="RSR1001" s="1"/>
      <c r="RSS1001" s="2"/>
      <c r="RST1001" s="2"/>
      <c r="RSU1001" s="2"/>
      <c r="RSV1001" s="2"/>
      <c r="RSW1001" s="2"/>
      <c r="RSY1001" s="2"/>
      <c r="RSZ1001" s="1"/>
      <c r="RTA1001" s="2"/>
      <c r="RTB1001" s="2"/>
      <c r="RTC1001" s="2"/>
      <c r="RTD1001" s="2"/>
      <c r="RTE1001" s="2"/>
      <c r="RTG1001" s="2"/>
      <c r="RTH1001" s="1"/>
      <c r="RTI1001" s="2"/>
      <c r="RTJ1001" s="2"/>
      <c r="RTK1001" s="2"/>
      <c r="RTL1001" s="2"/>
      <c r="RTM1001" s="2"/>
      <c r="RTO1001" s="2"/>
      <c r="RTP1001" s="1"/>
      <c r="RTQ1001" s="2"/>
      <c r="RTR1001" s="2"/>
      <c r="RTS1001" s="2"/>
      <c r="RTT1001" s="2"/>
      <c r="RTU1001" s="2"/>
      <c r="RTW1001" s="2"/>
      <c r="RTX1001" s="1"/>
      <c r="RTY1001" s="2"/>
      <c r="RTZ1001" s="2"/>
      <c r="RUA1001" s="2"/>
      <c r="RUB1001" s="2"/>
      <c r="RUC1001" s="2"/>
      <c r="RUE1001" s="2"/>
      <c r="RUF1001" s="1"/>
      <c r="RUG1001" s="2"/>
      <c r="RUH1001" s="2"/>
      <c r="RUI1001" s="2"/>
      <c r="RUJ1001" s="2"/>
      <c r="RUK1001" s="2"/>
      <c r="RUM1001" s="2"/>
      <c r="RUN1001" s="1"/>
      <c r="RUO1001" s="2"/>
      <c r="RUP1001" s="2"/>
      <c r="RUQ1001" s="2"/>
      <c r="RUR1001" s="2"/>
      <c r="RUS1001" s="2"/>
      <c r="RUU1001" s="2"/>
      <c r="RUV1001" s="1"/>
      <c r="RUW1001" s="2"/>
      <c r="RUX1001" s="2"/>
      <c r="RUY1001" s="2"/>
      <c r="RUZ1001" s="2"/>
      <c r="RVA1001" s="2"/>
      <c r="RVC1001" s="2"/>
      <c r="RVD1001" s="1"/>
      <c r="RVE1001" s="2"/>
      <c r="RVF1001" s="2"/>
      <c r="RVG1001" s="2"/>
      <c r="RVH1001" s="2"/>
      <c r="RVI1001" s="2"/>
      <c r="RVK1001" s="2"/>
      <c r="RVL1001" s="1"/>
      <c r="RVM1001" s="2"/>
      <c r="RVN1001" s="2"/>
      <c r="RVO1001" s="2"/>
      <c r="RVP1001" s="2"/>
      <c r="RVQ1001" s="2"/>
      <c r="RVS1001" s="2"/>
      <c r="RVT1001" s="1"/>
      <c r="RVU1001" s="2"/>
      <c r="RVV1001" s="2"/>
      <c r="RVW1001" s="2"/>
      <c r="RVX1001" s="2"/>
      <c r="RVY1001" s="2"/>
      <c r="RWA1001" s="2"/>
      <c r="RWB1001" s="1"/>
      <c r="RWC1001" s="2"/>
      <c r="RWD1001" s="2"/>
      <c r="RWE1001" s="2"/>
      <c r="RWF1001" s="2"/>
      <c r="RWG1001" s="2"/>
      <c r="RWI1001" s="2"/>
      <c r="RWJ1001" s="1"/>
      <c r="RWK1001" s="2"/>
      <c r="RWL1001" s="2"/>
      <c r="RWM1001" s="2"/>
      <c r="RWN1001" s="2"/>
      <c r="RWO1001" s="2"/>
      <c r="RWQ1001" s="2"/>
      <c r="RWR1001" s="1"/>
      <c r="RWS1001" s="2"/>
      <c r="RWT1001" s="2"/>
      <c r="RWU1001" s="2"/>
      <c r="RWV1001" s="2"/>
      <c r="RWW1001" s="2"/>
      <c r="RWY1001" s="2"/>
      <c r="RWZ1001" s="1"/>
      <c r="RXA1001" s="2"/>
      <c r="RXB1001" s="2"/>
      <c r="RXC1001" s="2"/>
      <c r="RXD1001" s="2"/>
      <c r="RXE1001" s="2"/>
      <c r="RXG1001" s="2"/>
      <c r="RXH1001" s="1"/>
      <c r="RXI1001" s="2"/>
      <c r="RXJ1001" s="2"/>
      <c r="RXK1001" s="2"/>
      <c r="RXL1001" s="2"/>
      <c r="RXM1001" s="2"/>
      <c r="RXO1001" s="2"/>
      <c r="RXP1001" s="1"/>
      <c r="RXQ1001" s="2"/>
      <c r="RXR1001" s="2"/>
      <c r="RXS1001" s="2"/>
      <c r="RXT1001" s="2"/>
      <c r="RXU1001" s="2"/>
      <c r="RXW1001" s="2"/>
      <c r="RXX1001" s="1"/>
      <c r="RXY1001" s="2"/>
      <c r="RXZ1001" s="2"/>
      <c r="RYA1001" s="2"/>
      <c r="RYB1001" s="2"/>
      <c r="RYC1001" s="2"/>
      <c r="RYE1001" s="2"/>
      <c r="RYF1001" s="1"/>
      <c r="RYG1001" s="2"/>
      <c r="RYH1001" s="2"/>
      <c r="RYI1001" s="2"/>
      <c r="RYJ1001" s="2"/>
      <c r="RYK1001" s="2"/>
      <c r="RYM1001" s="2"/>
      <c r="RYN1001" s="1"/>
      <c r="RYO1001" s="2"/>
      <c r="RYP1001" s="2"/>
      <c r="RYQ1001" s="2"/>
      <c r="RYR1001" s="2"/>
      <c r="RYS1001" s="2"/>
      <c r="RYU1001" s="2"/>
      <c r="RYV1001" s="1"/>
      <c r="RYW1001" s="2"/>
      <c r="RYX1001" s="2"/>
      <c r="RYY1001" s="2"/>
      <c r="RYZ1001" s="2"/>
      <c r="RZA1001" s="2"/>
      <c r="RZC1001" s="2"/>
      <c r="RZD1001" s="1"/>
      <c r="RZE1001" s="2"/>
      <c r="RZF1001" s="2"/>
      <c r="RZG1001" s="2"/>
      <c r="RZH1001" s="2"/>
      <c r="RZI1001" s="2"/>
      <c r="RZK1001" s="2"/>
      <c r="RZL1001" s="1"/>
      <c r="RZM1001" s="2"/>
      <c r="RZN1001" s="2"/>
      <c r="RZO1001" s="2"/>
      <c r="RZP1001" s="2"/>
      <c r="RZQ1001" s="2"/>
      <c r="RZS1001" s="2"/>
      <c r="RZT1001" s="1"/>
      <c r="RZU1001" s="2"/>
      <c r="RZV1001" s="2"/>
      <c r="RZW1001" s="2"/>
      <c r="RZX1001" s="2"/>
      <c r="RZY1001" s="2"/>
      <c r="SAA1001" s="2"/>
      <c r="SAB1001" s="1"/>
      <c r="SAC1001" s="2"/>
      <c r="SAD1001" s="2"/>
      <c r="SAE1001" s="2"/>
      <c r="SAF1001" s="2"/>
      <c r="SAG1001" s="2"/>
      <c r="SAI1001" s="2"/>
      <c r="SAJ1001" s="1"/>
      <c r="SAK1001" s="2"/>
      <c r="SAL1001" s="2"/>
      <c r="SAM1001" s="2"/>
      <c r="SAN1001" s="2"/>
      <c r="SAO1001" s="2"/>
      <c r="SAQ1001" s="2"/>
      <c r="SAR1001" s="1"/>
      <c r="SAS1001" s="2"/>
      <c r="SAT1001" s="2"/>
      <c r="SAU1001" s="2"/>
      <c r="SAV1001" s="2"/>
      <c r="SAW1001" s="2"/>
      <c r="SAY1001" s="2"/>
      <c r="SAZ1001" s="1"/>
      <c r="SBA1001" s="2"/>
      <c r="SBB1001" s="2"/>
      <c r="SBC1001" s="2"/>
      <c r="SBD1001" s="2"/>
      <c r="SBE1001" s="2"/>
      <c r="SBG1001" s="2"/>
      <c r="SBH1001" s="1"/>
      <c r="SBI1001" s="2"/>
      <c r="SBJ1001" s="2"/>
      <c r="SBK1001" s="2"/>
      <c r="SBL1001" s="2"/>
      <c r="SBM1001" s="2"/>
      <c r="SBO1001" s="2"/>
      <c r="SBP1001" s="1"/>
      <c r="SBQ1001" s="2"/>
      <c r="SBR1001" s="2"/>
      <c r="SBS1001" s="2"/>
      <c r="SBT1001" s="2"/>
      <c r="SBU1001" s="2"/>
      <c r="SBW1001" s="2"/>
      <c r="SBX1001" s="1"/>
      <c r="SBY1001" s="2"/>
      <c r="SBZ1001" s="2"/>
      <c r="SCA1001" s="2"/>
      <c r="SCB1001" s="2"/>
      <c r="SCC1001" s="2"/>
      <c r="SCE1001" s="2"/>
      <c r="SCF1001" s="1"/>
      <c r="SCG1001" s="2"/>
      <c r="SCH1001" s="2"/>
      <c r="SCI1001" s="2"/>
      <c r="SCJ1001" s="2"/>
      <c r="SCK1001" s="2"/>
      <c r="SCM1001" s="2"/>
      <c r="SCN1001" s="1"/>
      <c r="SCO1001" s="2"/>
      <c r="SCP1001" s="2"/>
      <c r="SCQ1001" s="2"/>
      <c r="SCR1001" s="2"/>
      <c r="SCS1001" s="2"/>
      <c r="SCU1001" s="2"/>
      <c r="SCV1001" s="1"/>
      <c r="SCW1001" s="2"/>
      <c r="SCX1001" s="2"/>
      <c r="SCY1001" s="2"/>
      <c r="SCZ1001" s="2"/>
      <c r="SDA1001" s="2"/>
      <c r="SDC1001" s="2"/>
      <c r="SDD1001" s="1"/>
      <c r="SDE1001" s="2"/>
      <c r="SDF1001" s="2"/>
      <c r="SDG1001" s="2"/>
      <c r="SDH1001" s="2"/>
      <c r="SDI1001" s="2"/>
      <c r="SDK1001" s="2"/>
      <c r="SDL1001" s="1"/>
      <c r="SDM1001" s="2"/>
      <c r="SDN1001" s="2"/>
      <c r="SDO1001" s="2"/>
      <c r="SDP1001" s="2"/>
      <c r="SDQ1001" s="2"/>
      <c r="SDS1001" s="2"/>
      <c r="SDT1001" s="1"/>
      <c r="SDU1001" s="2"/>
      <c r="SDV1001" s="2"/>
      <c r="SDW1001" s="2"/>
      <c r="SDX1001" s="2"/>
      <c r="SDY1001" s="2"/>
      <c r="SEA1001" s="2"/>
      <c r="SEB1001" s="1"/>
      <c r="SEC1001" s="2"/>
      <c r="SED1001" s="2"/>
      <c r="SEE1001" s="2"/>
      <c r="SEF1001" s="2"/>
      <c r="SEG1001" s="2"/>
      <c r="SEI1001" s="2"/>
      <c r="SEJ1001" s="1"/>
      <c r="SEK1001" s="2"/>
      <c r="SEL1001" s="2"/>
      <c r="SEM1001" s="2"/>
      <c r="SEN1001" s="2"/>
      <c r="SEO1001" s="2"/>
      <c r="SEQ1001" s="2"/>
      <c r="SER1001" s="1"/>
      <c r="SES1001" s="2"/>
      <c r="SET1001" s="2"/>
      <c r="SEU1001" s="2"/>
      <c r="SEV1001" s="2"/>
      <c r="SEW1001" s="2"/>
      <c r="SEY1001" s="2"/>
      <c r="SEZ1001" s="1"/>
      <c r="SFA1001" s="2"/>
      <c r="SFB1001" s="2"/>
      <c r="SFC1001" s="2"/>
      <c r="SFD1001" s="2"/>
      <c r="SFE1001" s="2"/>
      <c r="SFG1001" s="2"/>
      <c r="SFH1001" s="1"/>
      <c r="SFI1001" s="2"/>
      <c r="SFJ1001" s="2"/>
      <c r="SFK1001" s="2"/>
      <c r="SFL1001" s="2"/>
      <c r="SFM1001" s="2"/>
      <c r="SFO1001" s="2"/>
      <c r="SFP1001" s="1"/>
      <c r="SFQ1001" s="2"/>
      <c r="SFR1001" s="2"/>
      <c r="SFS1001" s="2"/>
      <c r="SFT1001" s="2"/>
      <c r="SFU1001" s="2"/>
      <c r="SFW1001" s="2"/>
      <c r="SFX1001" s="1"/>
      <c r="SFY1001" s="2"/>
      <c r="SFZ1001" s="2"/>
      <c r="SGA1001" s="2"/>
      <c r="SGB1001" s="2"/>
      <c r="SGC1001" s="2"/>
      <c r="SGE1001" s="2"/>
      <c r="SGF1001" s="1"/>
      <c r="SGG1001" s="2"/>
      <c r="SGH1001" s="2"/>
      <c r="SGI1001" s="2"/>
      <c r="SGJ1001" s="2"/>
      <c r="SGK1001" s="2"/>
      <c r="SGM1001" s="2"/>
      <c r="SGN1001" s="1"/>
      <c r="SGO1001" s="2"/>
      <c r="SGP1001" s="2"/>
      <c r="SGQ1001" s="2"/>
      <c r="SGR1001" s="2"/>
      <c r="SGS1001" s="2"/>
      <c r="SGU1001" s="2"/>
      <c r="SGV1001" s="1"/>
      <c r="SGW1001" s="2"/>
      <c r="SGX1001" s="2"/>
      <c r="SGY1001" s="2"/>
      <c r="SGZ1001" s="2"/>
      <c r="SHA1001" s="2"/>
      <c r="SHC1001" s="2"/>
      <c r="SHD1001" s="1"/>
      <c r="SHE1001" s="2"/>
      <c r="SHF1001" s="2"/>
      <c r="SHG1001" s="2"/>
      <c r="SHH1001" s="2"/>
      <c r="SHI1001" s="2"/>
      <c r="SHK1001" s="2"/>
      <c r="SHL1001" s="1"/>
      <c r="SHM1001" s="2"/>
      <c r="SHN1001" s="2"/>
      <c r="SHO1001" s="2"/>
      <c r="SHP1001" s="2"/>
      <c r="SHQ1001" s="2"/>
      <c r="SHS1001" s="2"/>
      <c r="SHT1001" s="1"/>
      <c r="SHU1001" s="2"/>
      <c r="SHV1001" s="2"/>
      <c r="SHW1001" s="2"/>
      <c r="SHX1001" s="2"/>
      <c r="SHY1001" s="2"/>
      <c r="SIA1001" s="2"/>
      <c r="SIB1001" s="1"/>
      <c r="SIC1001" s="2"/>
      <c r="SID1001" s="2"/>
      <c r="SIE1001" s="2"/>
      <c r="SIF1001" s="2"/>
      <c r="SIG1001" s="2"/>
      <c r="SII1001" s="2"/>
      <c r="SIJ1001" s="1"/>
      <c r="SIK1001" s="2"/>
      <c r="SIL1001" s="2"/>
      <c r="SIM1001" s="2"/>
      <c r="SIN1001" s="2"/>
      <c r="SIO1001" s="2"/>
      <c r="SIQ1001" s="2"/>
      <c r="SIR1001" s="1"/>
      <c r="SIS1001" s="2"/>
      <c r="SIT1001" s="2"/>
      <c r="SIU1001" s="2"/>
      <c r="SIV1001" s="2"/>
      <c r="SIW1001" s="2"/>
      <c r="SIY1001" s="2"/>
      <c r="SIZ1001" s="1"/>
      <c r="SJA1001" s="2"/>
      <c r="SJB1001" s="2"/>
      <c r="SJC1001" s="2"/>
      <c r="SJD1001" s="2"/>
      <c r="SJE1001" s="2"/>
      <c r="SJG1001" s="2"/>
      <c r="SJH1001" s="1"/>
      <c r="SJI1001" s="2"/>
      <c r="SJJ1001" s="2"/>
      <c r="SJK1001" s="2"/>
      <c r="SJL1001" s="2"/>
      <c r="SJM1001" s="2"/>
      <c r="SJO1001" s="2"/>
      <c r="SJP1001" s="1"/>
      <c r="SJQ1001" s="2"/>
      <c r="SJR1001" s="2"/>
      <c r="SJS1001" s="2"/>
      <c r="SJT1001" s="2"/>
      <c r="SJU1001" s="2"/>
      <c r="SJW1001" s="2"/>
      <c r="SJX1001" s="1"/>
      <c r="SJY1001" s="2"/>
      <c r="SJZ1001" s="2"/>
      <c r="SKA1001" s="2"/>
      <c r="SKB1001" s="2"/>
      <c r="SKC1001" s="2"/>
      <c r="SKE1001" s="2"/>
      <c r="SKF1001" s="1"/>
      <c r="SKG1001" s="2"/>
      <c r="SKH1001" s="2"/>
      <c r="SKI1001" s="2"/>
      <c r="SKJ1001" s="2"/>
      <c r="SKK1001" s="2"/>
      <c r="SKM1001" s="2"/>
      <c r="SKN1001" s="1"/>
      <c r="SKO1001" s="2"/>
      <c r="SKP1001" s="2"/>
      <c r="SKQ1001" s="2"/>
      <c r="SKR1001" s="2"/>
      <c r="SKS1001" s="2"/>
      <c r="SKU1001" s="2"/>
      <c r="SKV1001" s="1"/>
      <c r="SKW1001" s="2"/>
      <c r="SKX1001" s="2"/>
      <c r="SKY1001" s="2"/>
      <c r="SKZ1001" s="2"/>
      <c r="SLA1001" s="2"/>
      <c r="SLC1001" s="2"/>
      <c r="SLD1001" s="1"/>
      <c r="SLE1001" s="2"/>
      <c r="SLF1001" s="2"/>
      <c r="SLG1001" s="2"/>
      <c r="SLH1001" s="2"/>
      <c r="SLI1001" s="2"/>
      <c r="SLK1001" s="2"/>
      <c r="SLL1001" s="1"/>
      <c r="SLM1001" s="2"/>
      <c r="SLN1001" s="2"/>
      <c r="SLO1001" s="2"/>
      <c r="SLP1001" s="2"/>
      <c r="SLQ1001" s="2"/>
      <c r="SLS1001" s="2"/>
      <c r="SLT1001" s="1"/>
      <c r="SLU1001" s="2"/>
      <c r="SLV1001" s="2"/>
      <c r="SLW1001" s="2"/>
      <c r="SLX1001" s="2"/>
      <c r="SLY1001" s="2"/>
      <c r="SMA1001" s="2"/>
      <c r="SMB1001" s="1"/>
      <c r="SMC1001" s="2"/>
      <c r="SMD1001" s="2"/>
      <c r="SME1001" s="2"/>
      <c r="SMF1001" s="2"/>
      <c r="SMG1001" s="2"/>
      <c r="SMI1001" s="2"/>
      <c r="SMJ1001" s="1"/>
      <c r="SMK1001" s="2"/>
      <c r="SML1001" s="2"/>
      <c r="SMM1001" s="2"/>
      <c r="SMN1001" s="2"/>
      <c r="SMO1001" s="2"/>
      <c r="SMQ1001" s="2"/>
      <c r="SMR1001" s="1"/>
      <c r="SMS1001" s="2"/>
      <c r="SMT1001" s="2"/>
      <c r="SMU1001" s="2"/>
      <c r="SMV1001" s="2"/>
      <c r="SMW1001" s="2"/>
      <c r="SMY1001" s="2"/>
      <c r="SMZ1001" s="1"/>
      <c r="SNA1001" s="2"/>
      <c r="SNB1001" s="2"/>
      <c r="SNC1001" s="2"/>
      <c r="SND1001" s="2"/>
      <c r="SNE1001" s="2"/>
      <c r="SNG1001" s="2"/>
      <c r="SNH1001" s="1"/>
      <c r="SNI1001" s="2"/>
      <c r="SNJ1001" s="2"/>
      <c r="SNK1001" s="2"/>
      <c r="SNL1001" s="2"/>
      <c r="SNM1001" s="2"/>
      <c r="SNO1001" s="2"/>
      <c r="SNP1001" s="1"/>
      <c r="SNQ1001" s="2"/>
      <c r="SNR1001" s="2"/>
      <c r="SNS1001" s="2"/>
      <c r="SNT1001" s="2"/>
      <c r="SNU1001" s="2"/>
      <c r="SNW1001" s="2"/>
      <c r="SNX1001" s="1"/>
      <c r="SNY1001" s="2"/>
      <c r="SNZ1001" s="2"/>
      <c r="SOA1001" s="2"/>
      <c r="SOB1001" s="2"/>
      <c r="SOC1001" s="2"/>
      <c r="SOE1001" s="2"/>
      <c r="SOF1001" s="1"/>
      <c r="SOG1001" s="2"/>
      <c r="SOH1001" s="2"/>
      <c r="SOI1001" s="2"/>
      <c r="SOJ1001" s="2"/>
      <c r="SOK1001" s="2"/>
      <c r="SOM1001" s="2"/>
      <c r="SON1001" s="1"/>
      <c r="SOO1001" s="2"/>
      <c r="SOP1001" s="2"/>
      <c r="SOQ1001" s="2"/>
      <c r="SOR1001" s="2"/>
      <c r="SOS1001" s="2"/>
      <c r="SOU1001" s="2"/>
      <c r="SOV1001" s="1"/>
      <c r="SOW1001" s="2"/>
      <c r="SOX1001" s="2"/>
      <c r="SOY1001" s="2"/>
      <c r="SOZ1001" s="2"/>
      <c r="SPA1001" s="2"/>
      <c r="SPC1001" s="2"/>
      <c r="SPD1001" s="1"/>
      <c r="SPE1001" s="2"/>
      <c r="SPF1001" s="2"/>
      <c r="SPG1001" s="2"/>
      <c r="SPH1001" s="2"/>
      <c r="SPI1001" s="2"/>
      <c r="SPK1001" s="2"/>
      <c r="SPL1001" s="1"/>
      <c r="SPM1001" s="2"/>
      <c r="SPN1001" s="2"/>
      <c r="SPO1001" s="2"/>
      <c r="SPP1001" s="2"/>
      <c r="SPQ1001" s="2"/>
      <c r="SPS1001" s="2"/>
      <c r="SPT1001" s="1"/>
      <c r="SPU1001" s="2"/>
      <c r="SPV1001" s="2"/>
      <c r="SPW1001" s="2"/>
      <c r="SPX1001" s="2"/>
      <c r="SPY1001" s="2"/>
      <c r="SQA1001" s="2"/>
      <c r="SQB1001" s="1"/>
      <c r="SQC1001" s="2"/>
      <c r="SQD1001" s="2"/>
      <c r="SQE1001" s="2"/>
      <c r="SQF1001" s="2"/>
      <c r="SQG1001" s="2"/>
      <c r="SQI1001" s="2"/>
      <c r="SQJ1001" s="1"/>
      <c r="SQK1001" s="2"/>
      <c r="SQL1001" s="2"/>
      <c r="SQM1001" s="2"/>
      <c r="SQN1001" s="2"/>
      <c r="SQO1001" s="2"/>
      <c r="SQQ1001" s="2"/>
      <c r="SQR1001" s="1"/>
      <c r="SQS1001" s="2"/>
      <c r="SQT1001" s="2"/>
      <c r="SQU1001" s="2"/>
      <c r="SQV1001" s="2"/>
      <c r="SQW1001" s="2"/>
      <c r="SQY1001" s="2"/>
      <c r="SQZ1001" s="1"/>
      <c r="SRA1001" s="2"/>
      <c r="SRB1001" s="2"/>
      <c r="SRC1001" s="2"/>
      <c r="SRD1001" s="2"/>
      <c r="SRE1001" s="2"/>
      <c r="SRG1001" s="2"/>
      <c r="SRH1001" s="1"/>
      <c r="SRI1001" s="2"/>
      <c r="SRJ1001" s="2"/>
      <c r="SRK1001" s="2"/>
      <c r="SRL1001" s="2"/>
      <c r="SRM1001" s="2"/>
      <c r="SRO1001" s="2"/>
      <c r="SRP1001" s="1"/>
      <c r="SRQ1001" s="2"/>
      <c r="SRR1001" s="2"/>
      <c r="SRS1001" s="2"/>
      <c r="SRT1001" s="2"/>
      <c r="SRU1001" s="2"/>
      <c r="SRW1001" s="2"/>
      <c r="SRX1001" s="1"/>
      <c r="SRY1001" s="2"/>
      <c r="SRZ1001" s="2"/>
      <c r="SSA1001" s="2"/>
      <c r="SSB1001" s="2"/>
      <c r="SSC1001" s="2"/>
      <c r="SSE1001" s="2"/>
      <c r="SSF1001" s="1"/>
      <c r="SSG1001" s="2"/>
      <c r="SSH1001" s="2"/>
      <c r="SSI1001" s="2"/>
      <c r="SSJ1001" s="2"/>
      <c r="SSK1001" s="2"/>
      <c r="SSM1001" s="2"/>
      <c r="SSN1001" s="1"/>
      <c r="SSO1001" s="2"/>
      <c r="SSP1001" s="2"/>
      <c r="SSQ1001" s="2"/>
      <c r="SSR1001" s="2"/>
      <c r="SSS1001" s="2"/>
      <c r="SSU1001" s="2"/>
      <c r="SSV1001" s="1"/>
      <c r="SSW1001" s="2"/>
      <c r="SSX1001" s="2"/>
      <c r="SSY1001" s="2"/>
      <c r="SSZ1001" s="2"/>
      <c r="STA1001" s="2"/>
      <c r="STC1001" s="2"/>
      <c r="STD1001" s="1"/>
      <c r="STE1001" s="2"/>
      <c r="STF1001" s="2"/>
      <c r="STG1001" s="2"/>
      <c r="STH1001" s="2"/>
      <c r="STI1001" s="2"/>
      <c r="STK1001" s="2"/>
      <c r="STL1001" s="1"/>
      <c r="STM1001" s="2"/>
      <c r="STN1001" s="2"/>
      <c r="STO1001" s="2"/>
      <c r="STP1001" s="2"/>
      <c r="STQ1001" s="2"/>
      <c r="STS1001" s="2"/>
      <c r="STT1001" s="1"/>
      <c r="STU1001" s="2"/>
      <c r="STV1001" s="2"/>
      <c r="STW1001" s="2"/>
      <c r="STX1001" s="2"/>
      <c r="STY1001" s="2"/>
      <c r="SUA1001" s="2"/>
      <c r="SUB1001" s="1"/>
      <c r="SUC1001" s="2"/>
      <c r="SUD1001" s="2"/>
      <c r="SUE1001" s="2"/>
      <c r="SUF1001" s="2"/>
      <c r="SUG1001" s="2"/>
      <c r="SUI1001" s="2"/>
      <c r="SUJ1001" s="1"/>
      <c r="SUK1001" s="2"/>
      <c r="SUL1001" s="2"/>
      <c r="SUM1001" s="2"/>
      <c r="SUN1001" s="2"/>
      <c r="SUO1001" s="2"/>
      <c r="SUQ1001" s="2"/>
      <c r="SUR1001" s="1"/>
      <c r="SUS1001" s="2"/>
      <c r="SUT1001" s="2"/>
      <c r="SUU1001" s="2"/>
      <c r="SUV1001" s="2"/>
      <c r="SUW1001" s="2"/>
      <c r="SUY1001" s="2"/>
      <c r="SUZ1001" s="1"/>
      <c r="SVA1001" s="2"/>
      <c r="SVB1001" s="2"/>
      <c r="SVC1001" s="2"/>
      <c r="SVD1001" s="2"/>
      <c r="SVE1001" s="2"/>
      <c r="SVG1001" s="2"/>
      <c r="SVH1001" s="1"/>
      <c r="SVI1001" s="2"/>
      <c r="SVJ1001" s="2"/>
      <c r="SVK1001" s="2"/>
      <c r="SVL1001" s="2"/>
      <c r="SVM1001" s="2"/>
      <c r="SVO1001" s="2"/>
      <c r="SVP1001" s="1"/>
      <c r="SVQ1001" s="2"/>
      <c r="SVR1001" s="2"/>
      <c r="SVS1001" s="2"/>
      <c r="SVT1001" s="2"/>
      <c r="SVU1001" s="2"/>
      <c r="SVW1001" s="2"/>
      <c r="SVX1001" s="1"/>
      <c r="SVY1001" s="2"/>
      <c r="SVZ1001" s="2"/>
      <c r="SWA1001" s="2"/>
      <c r="SWB1001" s="2"/>
      <c r="SWC1001" s="2"/>
      <c r="SWE1001" s="2"/>
      <c r="SWF1001" s="1"/>
      <c r="SWG1001" s="2"/>
      <c r="SWH1001" s="2"/>
      <c r="SWI1001" s="2"/>
      <c r="SWJ1001" s="2"/>
      <c r="SWK1001" s="2"/>
      <c r="SWM1001" s="2"/>
      <c r="SWN1001" s="1"/>
      <c r="SWO1001" s="2"/>
      <c r="SWP1001" s="2"/>
      <c r="SWQ1001" s="2"/>
      <c r="SWR1001" s="2"/>
      <c r="SWS1001" s="2"/>
      <c r="SWU1001" s="2"/>
      <c r="SWV1001" s="1"/>
      <c r="SWW1001" s="2"/>
      <c r="SWX1001" s="2"/>
      <c r="SWY1001" s="2"/>
      <c r="SWZ1001" s="2"/>
      <c r="SXA1001" s="2"/>
      <c r="SXC1001" s="2"/>
      <c r="SXD1001" s="1"/>
      <c r="SXE1001" s="2"/>
      <c r="SXF1001" s="2"/>
      <c r="SXG1001" s="2"/>
      <c r="SXH1001" s="2"/>
      <c r="SXI1001" s="2"/>
      <c r="SXK1001" s="2"/>
      <c r="SXL1001" s="1"/>
      <c r="SXM1001" s="2"/>
      <c r="SXN1001" s="2"/>
      <c r="SXO1001" s="2"/>
      <c r="SXP1001" s="2"/>
      <c r="SXQ1001" s="2"/>
      <c r="SXS1001" s="2"/>
      <c r="SXT1001" s="1"/>
      <c r="SXU1001" s="2"/>
      <c r="SXV1001" s="2"/>
      <c r="SXW1001" s="2"/>
      <c r="SXX1001" s="2"/>
      <c r="SXY1001" s="2"/>
      <c r="SYA1001" s="2"/>
      <c r="SYB1001" s="1"/>
      <c r="SYC1001" s="2"/>
      <c r="SYD1001" s="2"/>
      <c r="SYE1001" s="2"/>
      <c r="SYF1001" s="2"/>
      <c r="SYG1001" s="2"/>
      <c r="SYI1001" s="2"/>
      <c r="SYJ1001" s="1"/>
      <c r="SYK1001" s="2"/>
      <c r="SYL1001" s="2"/>
      <c r="SYM1001" s="2"/>
      <c r="SYN1001" s="2"/>
      <c r="SYO1001" s="2"/>
      <c r="SYQ1001" s="2"/>
      <c r="SYR1001" s="1"/>
      <c r="SYS1001" s="2"/>
      <c r="SYT1001" s="2"/>
      <c r="SYU1001" s="2"/>
      <c r="SYV1001" s="2"/>
      <c r="SYW1001" s="2"/>
      <c r="SYY1001" s="2"/>
      <c r="SYZ1001" s="1"/>
      <c r="SZA1001" s="2"/>
      <c r="SZB1001" s="2"/>
      <c r="SZC1001" s="2"/>
      <c r="SZD1001" s="2"/>
      <c r="SZE1001" s="2"/>
      <c r="SZG1001" s="2"/>
      <c r="SZH1001" s="1"/>
      <c r="SZI1001" s="2"/>
      <c r="SZJ1001" s="2"/>
      <c r="SZK1001" s="2"/>
      <c r="SZL1001" s="2"/>
      <c r="SZM1001" s="2"/>
      <c r="SZO1001" s="2"/>
      <c r="SZP1001" s="1"/>
      <c r="SZQ1001" s="2"/>
      <c r="SZR1001" s="2"/>
      <c r="SZS1001" s="2"/>
      <c r="SZT1001" s="2"/>
      <c r="SZU1001" s="2"/>
      <c r="SZW1001" s="2"/>
      <c r="SZX1001" s="1"/>
      <c r="SZY1001" s="2"/>
      <c r="SZZ1001" s="2"/>
      <c r="TAA1001" s="2"/>
      <c r="TAB1001" s="2"/>
      <c r="TAC1001" s="2"/>
      <c r="TAE1001" s="2"/>
      <c r="TAF1001" s="1"/>
      <c r="TAG1001" s="2"/>
      <c r="TAH1001" s="2"/>
      <c r="TAI1001" s="2"/>
      <c r="TAJ1001" s="2"/>
      <c r="TAK1001" s="2"/>
      <c r="TAM1001" s="2"/>
      <c r="TAN1001" s="1"/>
      <c r="TAO1001" s="2"/>
      <c r="TAP1001" s="2"/>
      <c r="TAQ1001" s="2"/>
      <c r="TAR1001" s="2"/>
      <c r="TAS1001" s="2"/>
      <c r="TAU1001" s="2"/>
      <c r="TAV1001" s="1"/>
      <c r="TAW1001" s="2"/>
      <c r="TAX1001" s="2"/>
      <c r="TAY1001" s="2"/>
      <c r="TAZ1001" s="2"/>
      <c r="TBA1001" s="2"/>
      <c r="TBC1001" s="2"/>
      <c r="TBD1001" s="1"/>
      <c r="TBE1001" s="2"/>
      <c r="TBF1001" s="2"/>
      <c r="TBG1001" s="2"/>
      <c r="TBH1001" s="2"/>
      <c r="TBI1001" s="2"/>
      <c r="TBK1001" s="2"/>
      <c r="TBL1001" s="1"/>
      <c r="TBM1001" s="2"/>
      <c r="TBN1001" s="2"/>
      <c r="TBO1001" s="2"/>
      <c r="TBP1001" s="2"/>
      <c r="TBQ1001" s="2"/>
      <c r="TBS1001" s="2"/>
      <c r="TBT1001" s="1"/>
      <c r="TBU1001" s="2"/>
      <c r="TBV1001" s="2"/>
      <c r="TBW1001" s="2"/>
      <c r="TBX1001" s="2"/>
      <c r="TBY1001" s="2"/>
      <c r="TCA1001" s="2"/>
      <c r="TCB1001" s="1"/>
      <c r="TCC1001" s="2"/>
      <c r="TCD1001" s="2"/>
      <c r="TCE1001" s="2"/>
      <c r="TCF1001" s="2"/>
      <c r="TCG1001" s="2"/>
      <c r="TCI1001" s="2"/>
      <c r="TCJ1001" s="1"/>
      <c r="TCK1001" s="2"/>
      <c r="TCL1001" s="2"/>
      <c r="TCM1001" s="2"/>
      <c r="TCN1001" s="2"/>
      <c r="TCO1001" s="2"/>
      <c r="TCQ1001" s="2"/>
      <c r="TCR1001" s="1"/>
      <c r="TCS1001" s="2"/>
      <c r="TCT1001" s="2"/>
      <c r="TCU1001" s="2"/>
      <c r="TCV1001" s="2"/>
      <c r="TCW1001" s="2"/>
      <c r="TCY1001" s="2"/>
      <c r="TCZ1001" s="1"/>
      <c r="TDA1001" s="2"/>
      <c r="TDB1001" s="2"/>
      <c r="TDC1001" s="2"/>
      <c r="TDD1001" s="2"/>
      <c r="TDE1001" s="2"/>
      <c r="TDG1001" s="2"/>
      <c r="TDH1001" s="1"/>
      <c r="TDI1001" s="2"/>
      <c r="TDJ1001" s="2"/>
      <c r="TDK1001" s="2"/>
      <c r="TDL1001" s="2"/>
      <c r="TDM1001" s="2"/>
      <c r="TDO1001" s="2"/>
      <c r="TDP1001" s="1"/>
      <c r="TDQ1001" s="2"/>
      <c r="TDR1001" s="2"/>
      <c r="TDS1001" s="2"/>
      <c r="TDT1001" s="2"/>
      <c r="TDU1001" s="2"/>
      <c r="TDW1001" s="2"/>
      <c r="TDX1001" s="1"/>
      <c r="TDY1001" s="2"/>
      <c r="TDZ1001" s="2"/>
      <c r="TEA1001" s="2"/>
      <c r="TEB1001" s="2"/>
      <c r="TEC1001" s="2"/>
      <c r="TEE1001" s="2"/>
      <c r="TEF1001" s="1"/>
      <c r="TEG1001" s="2"/>
      <c r="TEH1001" s="2"/>
      <c r="TEI1001" s="2"/>
      <c r="TEJ1001" s="2"/>
      <c r="TEK1001" s="2"/>
      <c r="TEM1001" s="2"/>
      <c r="TEN1001" s="1"/>
      <c r="TEO1001" s="2"/>
      <c r="TEP1001" s="2"/>
      <c r="TEQ1001" s="2"/>
      <c r="TER1001" s="2"/>
      <c r="TES1001" s="2"/>
      <c r="TEU1001" s="2"/>
      <c r="TEV1001" s="1"/>
      <c r="TEW1001" s="2"/>
      <c r="TEX1001" s="2"/>
      <c r="TEY1001" s="2"/>
      <c r="TEZ1001" s="2"/>
      <c r="TFA1001" s="2"/>
      <c r="TFC1001" s="2"/>
      <c r="TFD1001" s="1"/>
      <c r="TFE1001" s="2"/>
      <c r="TFF1001" s="2"/>
      <c r="TFG1001" s="2"/>
      <c r="TFH1001" s="2"/>
      <c r="TFI1001" s="2"/>
      <c r="TFK1001" s="2"/>
      <c r="TFL1001" s="1"/>
      <c r="TFM1001" s="2"/>
      <c r="TFN1001" s="2"/>
      <c r="TFO1001" s="2"/>
      <c r="TFP1001" s="2"/>
      <c r="TFQ1001" s="2"/>
      <c r="TFS1001" s="2"/>
      <c r="TFT1001" s="1"/>
      <c r="TFU1001" s="2"/>
      <c r="TFV1001" s="2"/>
      <c r="TFW1001" s="2"/>
      <c r="TFX1001" s="2"/>
      <c r="TFY1001" s="2"/>
      <c r="TGA1001" s="2"/>
      <c r="TGB1001" s="1"/>
      <c r="TGC1001" s="2"/>
      <c r="TGD1001" s="2"/>
      <c r="TGE1001" s="2"/>
      <c r="TGF1001" s="2"/>
      <c r="TGG1001" s="2"/>
      <c r="TGI1001" s="2"/>
      <c r="TGJ1001" s="1"/>
      <c r="TGK1001" s="2"/>
      <c r="TGL1001" s="2"/>
      <c r="TGM1001" s="2"/>
      <c r="TGN1001" s="2"/>
      <c r="TGO1001" s="2"/>
      <c r="TGQ1001" s="2"/>
      <c r="TGR1001" s="1"/>
      <c r="TGS1001" s="2"/>
      <c r="TGT1001" s="2"/>
      <c r="TGU1001" s="2"/>
      <c r="TGV1001" s="2"/>
      <c r="TGW1001" s="2"/>
      <c r="TGY1001" s="2"/>
      <c r="TGZ1001" s="1"/>
      <c r="THA1001" s="2"/>
      <c r="THB1001" s="2"/>
      <c r="THC1001" s="2"/>
      <c r="THD1001" s="2"/>
      <c r="THE1001" s="2"/>
      <c r="THG1001" s="2"/>
      <c r="THH1001" s="1"/>
      <c r="THI1001" s="2"/>
      <c r="THJ1001" s="2"/>
      <c r="THK1001" s="2"/>
      <c r="THL1001" s="2"/>
      <c r="THM1001" s="2"/>
      <c r="THO1001" s="2"/>
      <c r="THP1001" s="1"/>
      <c r="THQ1001" s="2"/>
      <c r="THR1001" s="2"/>
      <c r="THS1001" s="2"/>
      <c r="THT1001" s="2"/>
      <c r="THU1001" s="2"/>
      <c r="THW1001" s="2"/>
      <c r="THX1001" s="1"/>
      <c r="THY1001" s="2"/>
      <c r="THZ1001" s="2"/>
      <c r="TIA1001" s="2"/>
      <c r="TIB1001" s="2"/>
      <c r="TIC1001" s="2"/>
      <c r="TIE1001" s="2"/>
      <c r="TIF1001" s="1"/>
      <c r="TIG1001" s="2"/>
      <c r="TIH1001" s="2"/>
      <c r="TII1001" s="2"/>
      <c r="TIJ1001" s="2"/>
      <c r="TIK1001" s="2"/>
      <c r="TIM1001" s="2"/>
      <c r="TIN1001" s="1"/>
      <c r="TIO1001" s="2"/>
      <c r="TIP1001" s="2"/>
      <c r="TIQ1001" s="2"/>
      <c r="TIR1001" s="2"/>
      <c r="TIS1001" s="2"/>
      <c r="TIU1001" s="2"/>
      <c r="TIV1001" s="1"/>
      <c r="TIW1001" s="2"/>
      <c r="TIX1001" s="2"/>
      <c r="TIY1001" s="2"/>
      <c r="TIZ1001" s="2"/>
      <c r="TJA1001" s="2"/>
      <c r="TJC1001" s="2"/>
      <c r="TJD1001" s="1"/>
      <c r="TJE1001" s="2"/>
      <c r="TJF1001" s="2"/>
      <c r="TJG1001" s="2"/>
      <c r="TJH1001" s="2"/>
      <c r="TJI1001" s="2"/>
      <c r="TJK1001" s="2"/>
      <c r="TJL1001" s="1"/>
      <c r="TJM1001" s="2"/>
      <c r="TJN1001" s="2"/>
      <c r="TJO1001" s="2"/>
      <c r="TJP1001" s="2"/>
      <c r="TJQ1001" s="2"/>
      <c r="TJS1001" s="2"/>
      <c r="TJT1001" s="1"/>
      <c r="TJU1001" s="2"/>
      <c r="TJV1001" s="2"/>
      <c r="TJW1001" s="2"/>
      <c r="TJX1001" s="2"/>
      <c r="TJY1001" s="2"/>
      <c r="TKA1001" s="2"/>
      <c r="TKB1001" s="1"/>
      <c r="TKC1001" s="2"/>
      <c r="TKD1001" s="2"/>
      <c r="TKE1001" s="2"/>
      <c r="TKF1001" s="2"/>
      <c r="TKG1001" s="2"/>
      <c r="TKI1001" s="2"/>
      <c r="TKJ1001" s="1"/>
      <c r="TKK1001" s="2"/>
      <c r="TKL1001" s="2"/>
      <c r="TKM1001" s="2"/>
      <c r="TKN1001" s="2"/>
      <c r="TKO1001" s="2"/>
      <c r="TKQ1001" s="2"/>
      <c r="TKR1001" s="1"/>
      <c r="TKS1001" s="2"/>
      <c r="TKT1001" s="2"/>
      <c r="TKU1001" s="2"/>
      <c r="TKV1001" s="2"/>
      <c r="TKW1001" s="2"/>
      <c r="TKY1001" s="2"/>
      <c r="TKZ1001" s="1"/>
      <c r="TLA1001" s="2"/>
      <c r="TLB1001" s="2"/>
      <c r="TLC1001" s="2"/>
      <c r="TLD1001" s="2"/>
      <c r="TLE1001" s="2"/>
      <c r="TLG1001" s="2"/>
      <c r="TLH1001" s="1"/>
      <c r="TLI1001" s="2"/>
      <c r="TLJ1001" s="2"/>
      <c r="TLK1001" s="2"/>
      <c r="TLL1001" s="2"/>
      <c r="TLM1001" s="2"/>
      <c r="TLO1001" s="2"/>
      <c r="TLP1001" s="1"/>
      <c r="TLQ1001" s="2"/>
      <c r="TLR1001" s="2"/>
      <c r="TLS1001" s="2"/>
      <c r="TLT1001" s="2"/>
      <c r="TLU1001" s="2"/>
      <c r="TLW1001" s="2"/>
      <c r="TLX1001" s="1"/>
      <c r="TLY1001" s="2"/>
      <c r="TLZ1001" s="2"/>
      <c r="TMA1001" s="2"/>
      <c r="TMB1001" s="2"/>
      <c r="TMC1001" s="2"/>
      <c r="TME1001" s="2"/>
      <c r="TMF1001" s="1"/>
      <c r="TMG1001" s="2"/>
      <c r="TMH1001" s="2"/>
      <c r="TMI1001" s="2"/>
      <c r="TMJ1001" s="2"/>
      <c r="TMK1001" s="2"/>
      <c r="TMM1001" s="2"/>
      <c r="TMN1001" s="1"/>
      <c r="TMO1001" s="2"/>
      <c r="TMP1001" s="2"/>
      <c r="TMQ1001" s="2"/>
      <c r="TMR1001" s="2"/>
      <c r="TMS1001" s="2"/>
      <c r="TMU1001" s="2"/>
      <c r="TMV1001" s="1"/>
      <c r="TMW1001" s="2"/>
      <c r="TMX1001" s="2"/>
      <c r="TMY1001" s="2"/>
      <c r="TMZ1001" s="2"/>
      <c r="TNA1001" s="2"/>
      <c r="TNC1001" s="2"/>
      <c r="TND1001" s="1"/>
      <c r="TNE1001" s="2"/>
      <c r="TNF1001" s="2"/>
      <c r="TNG1001" s="2"/>
      <c r="TNH1001" s="2"/>
      <c r="TNI1001" s="2"/>
      <c r="TNK1001" s="2"/>
      <c r="TNL1001" s="1"/>
      <c r="TNM1001" s="2"/>
      <c r="TNN1001" s="2"/>
      <c r="TNO1001" s="2"/>
      <c r="TNP1001" s="2"/>
      <c r="TNQ1001" s="2"/>
      <c r="TNS1001" s="2"/>
      <c r="TNT1001" s="1"/>
      <c r="TNU1001" s="2"/>
      <c r="TNV1001" s="2"/>
      <c r="TNW1001" s="2"/>
      <c r="TNX1001" s="2"/>
      <c r="TNY1001" s="2"/>
      <c r="TOA1001" s="2"/>
      <c r="TOB1001" s="1"/>
      <c r="TOC1001" s="2"/>
      <c r="TOD1001" s="2"/>
      <c r="TOE1001" s="2"/>
      <c r="TOF1001" s="2"/>
      <c r="TOG1001" s="2"/>
      <c r="TOI1001" s="2"/>
      <c r="TOJ1001" s="1"/>
      <c r="TOK1001" s="2"/>
      <c r="TOL1001" s="2"/>
      <c r="TOM1001" s="2"/>
      <c r="TON1001" s="2"/>
      <c r="TOO1001" s="2"/>
      <c r="TOQ1001" s="2"/>
      <c r="TOR1001" s="1"/>
      <c r="TOS1001" s="2"/>
      <c r="TOT1001" s="2"/>
      <c r="TOU1001" s="2"/>
      <c r="TOV1001" s="2"/>
      <c r="TOW1001" s="2"/>
      <c r="TOY1001" s="2"/>
      <c r="TOZ1001" s="1"/>
      <c r="TPA1001" s="2"/>
      <c r="TPB1001" s="2"/>
      <c r="TPC1001" s="2"/>
      <c r="TPD1001" s="2"/>
      <c r="TPE1001" s="2"/>
      <c r="TPG1001" s="2"/>
      <c r="TPH1001" s="1"/>
      <c r="TPI1001" s="2"/>
      <c r="TPJ1001" s="2"/>
      <c r="TPK1001" s="2"/>
      <c r="TPL1001" s="2"/>
      <c r="TPM1001" s="2"/>
      <c r="TPO1001" s="2"/>
      <c r="TPP1001" s="1"/>
      <c r="TPQ1001" s="2"/>
      <c r="TPR1001" s="2"/>
      <c r="TPS1001" s="2"/>
      <c r="TPT1001" s="2"/>
      <c r="TPU1001" s="2"/>
      <c r="TPW1001" s="2"/>
      <c r="TPX1001" s="1"/>
      <c r="TPY1001" s="2"/>
      <c r="TPZ1001" s="2"/>
      <c r="TQA1001" s="2"/>
      <c r="TQB1001" s="2"/>
      <c r="TQC1001" s="2"/>
      <c r="TQE1001" s="2"/>
      <c r="TQF1001" s="1"/>
      <c r="TQG1001" s="2"/>
      <c r="TQH1001" s="2"/>
      <c r="TQI1001" s="2"/>
      <c r="TQJ1001" s="2"/>
      <c r="TQK1001" s="2"/>
      <c r="TQM1001" s="2"/>
      <c r="TQN1001" s="1"/>
      <c r="TQO1001" s="2"/>
      <c r="TQP1001" s="2"/>
      <c r="TQQ1001" s="2"/>
      <c r="TQR1001" s="2"/>
      <c r="TQS1001" s="2"/>
      <c r="TQU1001" s="2"/>
      <c r="TQV1001" s="1"/>
      <c r="TQW1001" s="2"/>
      <c r="TQX1001" s="2"/>
      <c r="TQY1001" s="2"/>
      <c r="TQZ1001" s="2"/>
      <c r="TRA1001" s="2"/>
      <c r="TRC1001" s="2"/>
      <c r="TRD1001" s="1"/>
      <c r="TRE1001" s="2"/>
      <c r="TRF1001" s="2"/>
      <c r="TRG1001" s="2"/>
      <c r="TRH1001" s="2"/>
      <c r="TRI1001" s="2"/>
      <c r="TRK1001" s="2"/>
      <c r="TRL1001" s="1"/>
      <c r="TRM1001" s="2"/>
      <c r="TRN1001" s="2"/>
      <c r="TRO1001" s="2"/>
      <c r="TRP1001" s="2"/>
      <c r="TRQ1001" s="2"/>
      <c r="TRS1001" s="2"/>
      <c r="TRT1001" s="1"/>
      <c r="TRU1001" s="2"/>
      <c r="TRV1001" s="2"/>
      <c r="TRW1001" s="2"/>
      <c r="TRX1001" s="2"/>
      <c r="TRY1001" s="2"/>
      <c r="TSA1001" s="2"/>
      <c r="TSB1001" s="1"/>
      <c r="TSC1001" s="2"/>
      <c r="TSD1001" s="2"/>
      <c r="TSE1001" s="2"/>
      <c r="TSF1001" s="2"/>
      <c r="TSG1001" s="2"/>
      <c r="TSI1001" s="2"/>
      <c r="TSJ1001" s="1"/>
      <c r="TSK1001" s="2"/>
      <c r="TSL1001" s="2"/>
      <c r="TSM1001" s="2"/>
      <c r="TSN1001" s="2"/>
      <c r="TSO1001" s="2"/>
      <c r="TSQ1001" s="2"/>
      <c r="TSR1001" s="1"/>
      <c r="TSS1001" s="2"/>
      <c r="TST1001" s="2"/>
      <c r="TSU1001" s="2"/>
      <c r="TSV1001" s="2"/>
      <c r="TSW1001" s="2"/>
      <c r="TSY1001" s="2"/>
      <c r="TSZ1001" s="1"/>
      <c r="TTA1001" s="2"/>
      <c r="TTB1001" s="2"/>
      <c r="TTC1001" s="2"/>
      <c r="TTD1001" s="2"/>
      <c r="TTE1001" s="2"/>
      <c r="TTG1001" s="2"/>
      <c r="TTH1001" s="1"/>
      <c r="TTI1001" s="2"/>
      <c r="TTJ1001" s="2"/>
      <c r="TTK1001" s="2"/>
      <c r="TTL1001" s="2"/>
      <c r="TTM1001" s="2"/>
      <c r="TTO1001" s="2"/>
      <c r="TTP1001" s="1"/>
      <c r="TTQ1001" s="2"/>
      <c r="TTR1001" s="2"/>
      <c r="TTS1001" s="2"/>
      <c r="TTT1001" s="2"/>
      <c r="TTU1001" s="2"/>
      <c r="TTW1001" s="2"/>
      <c r="TTX1001" s="1"/>
      <c r="TTY1001" s="2"/>
      <c r="TTZ1001" s="2"/>
      <c r="TUA1001" s="2"/>
      <c r="TUB1001" s="2"/>
      <c r="TUC1001" s="2"/>
      <c r="TUE1001" s="2"/>
      <c r="TUF1001" s="1"/>
      <c r="TUG1001" s="2"/>
      <c r="TUH1001" s="2"/>
      <c r="TUI1001" s="2"/>
      <c r="TUJ1001" s="2"/>
      <c r="TUK1001" s="2"/>
      <c r="TUM1001" s="2"/>
      <c r="TUN1001" s="1"/>
      <c r="TUO1001" s="2"/>
      <c r="TUP1001" s="2"/>
      <c r="TUQ1001" s="2"/>
      <c r="TUR1001" s="2"/>
      <c r="TUS1001" s="2"/>
      <c r="TUU1001" s="2"/>
      <c r="TUV1001" s="1"/>
      <c r="TUW1001" s="2"/>
      <c r="TUX1001" s="2"/>
      <c r="TUY1001" s="2"/>
      <c r="TUZ1001" s="2"/>
      <c r="TVA1001" s="2"/>
      <c r="TVC1001" s="2"/>
      <c r="TVD1001" s="1"/>
      <c r="TVE1001" s="2"/>
      <c r="TVF1001" s="2"/>
      <c r="TVG1001" s="2"/>
      <c r="TVH1001" s="2"/>
      <c r="TVI1001" s="2"/>
      <c r="TVK1001" s="2"/>
      <c r="TVL1001" s="1"/>
      <c r="TVM1001" s="2"/>
      <c r="TVN1001" s="2"/>
      <c r="TVO1001" s="2"/>
      <c r="TVP1001" s="2"/>
      <c r="TVQ1001" s="2"/>
      <c r="TVS1001" s="2"/>
      <c r="TVT1001" s="1"/>
      <c r="TVU1001" s="2"/>
      <c r="TVV1001" s="2"/>
      <c r="TVW1001" s="2"/>
      <c r="TVX1001" s="2"/>
      <c r="TVY1001" s="2"/>
      <c r="TWA1001" s="2"/>
      <c r="TWB1001" s="1"/>
      <c r="TWC1001" s="2"/>
      <c r="TWD1001" s="2"/>
      <c r="TWE1001" s="2"/>
      <c r="TWF1001" s="2"/>
      <c r="TWG1001" s="2"/>
      <c r="TWI1001" s="2"/>
      <c r="TWJ1001" s="1"/>
      <c r="TWK1001" s="2"/>
      <c r="TWL1001" s="2"/>
      <c r="TWM1001" s="2"/>
      <c r="TWN1001" s="2"/>
      <c r="TWO1001" s="2"/>
      <c r="TWQ1001" s="2"/>
      <c r="TWR1001" s="1"/>
      <c r="TWS1001" s="2"/>
      <c r="TWT1001" s="2"/>
      <c r="TWU1001" s="2"/>
      <c r="TWV1001" s="2"/>
      <c r="TWW1001" s="2"/>
      <c r="TWY1001" s="2"/>
      <c r="TWZ1001" s="1"/>
      <c r="TXA1001" s="2"/>
      <c r="TXB1001" s="2"/>
      <c r="TXC1001" s="2"/>
      <c r="TXD1001" s="2"/>
      <c r="TXE1001" s="2"/>
      <c r="TXG1001" s="2"/>
      <c r="TXH1001" s="1"/>
      <c r="TXI1001" s="2"/>
      <c r="TXJ1001" s="2"/>
      <c r="TXK1001" s="2"/>
      <c r="TXL1001" s="2"/>
      <c r="TXM1001" s="2"/>
      <c r="TXO1001" s="2"/>
      <c r="TXP1001" s="1"/>
      <c r="TXQ1001" s="2"/>
      <c r="TXR1001" s="2"/>
      <c r="TXS1001" s="2"/>
      <c r="TXT1001" s="2"/>
      <c r="TXU1001" s="2"/>
      <c r="TXW1001" s="2"/>
      <c r="TXX1001" s="1"/>
      <c r="TXY1001" s="2"/>
      <c r="TXZ1001" s="2"/>
      <c r="TYA1001" s="2"/>
      <c r="TYB1001" s="2"/>
      <c r="TYC1001" s="2"/>
      <c r="TYE1001" s="2"/>
      <c r="TYF1001" s="1"/>
      <c r="TYG1001" s="2"/>
      <c r="TYH1001" s="2"/>
      <c r="TYI1001" s="2"/>
      <c r="TYJ1001" s="2"/>
      <c r="TYK1001" s="2"/>
      <c r="TYM1001" s="2"/>
      <c r="TYN1001" s="1"/>
      <c r="TYO1001" s="2"/>
      <c r="TYP1001" s="2"/>
      <c r="TYQ1001" s="2"/>
      <c r="TYR1001" s="2"/>
      <c r="TYS1001" s="2"/>
      <c r="TYU1001" s="2"/>
      <c r="TYV1001" s="1"/>
      <c r="TYW1001" s="2"/>
      <c r="TYX1001" s="2"/>
      <c r="TYY1001" s="2"/>
      <c r="TYZ1001" s="2"/>
      <c r="TZA1001" s="2"/>
      <c r="TZC1001" s="2"/>
      <c r="TZD1001" s="1"/>
      <c r="TZE1001" s="2"/>
      <c r="TZF1001" s="2"/>
      <c r="TZG1001" s="2"/>
      <c r="TZH1001" s="2"/>
      <c r="TZI1001" s="2"/>
      <c r="TZK1001" s="2"/>
      <c r="TZL1001" s="1"/>
      <c r="TZM1001" s="2"/>
      <c r="TZN1001" s="2"/>
      <c r="TZO1001" s="2"/>
      <c r="TZP1001" s="2"/>
      <c r="TZQ1001" s="2"/>
      <c r="TZS1001" s="2"/>
      <c r="TZT1001" s="1"/>
      <c r="TZU1001" s="2"/>
      <c r="TZV1001" s="2"/>
      <c r="TZW1001" s="2"/>
      <c r="TZX1001" s="2"/>
      <c r="TZY1001" s="2"/>
      <c r="UAA1001" s="2"/>
      <c r="UAB1001" s="1"/>
      <c r="UAC1001" s="2"/>
      <c r="UAD1001" s="2"/>
      <c r="UAE1001" s="2"/>
      <c r="UAF1001" s="2"/>
      <c r="UAG1001" s="2"/>
      <c r="UAI1001" s="2"/>
      <c r="UAJ1001" s="1"/>
      <c r="UAK1001" s="2"/>
      <c r="UAL1001" s="2"/>
      <c r="UAM1001" s="2"/>
      <c r="UAN1001" s="2"/>
      <c r="UAO1001" s="2"/>
      <c r="UAQ1001" s="2"/>
      <c r="UAR1001" s="1"/>
      <c r="UAS1001" s="2"/>
      <c r="UAT1001" s="2"/>
      <c r="UAU1001" s="2"/>
      <c r="UAV1001" s="2"/>
      <c r="UAW1001" s="2"/>
      <c r="UAY1001" s="2"/>
      <c r="UAZ1001" s="1"/>
      <c r="UBA1001" s="2"/>
      <c r="UBB1001" s="2"/>
      <c r="UBC1001" s="2"/>
      <c r="UBD1001" s="2"/>
      <c r="UBE1001" s="2"/>
      <c r="UBG1001" s="2"/>
      <c r="UBH1001" s="1"/>
      <c r="UBI1001" s="2"/>
      <c r="UBJ1001" s="2"/>
      <c r="UBK1001" s="2"/>
      <c r="UBL1001" s="2"/>
      <c r="UBM1001" s="2"/>
      <c r="UBO1001" s="2"/>
      <c r="UBP1001" s="1"/>
      <c r="UBQ1001" s="2"/>
      <c r="UBR1001" s="2"/>
      <c r="UBS1001" s="2"/>
      <c r="UBT1001" s="2"/>
      <c r="UBU1001" s="2"/>
      <c r="UBW1001" s="2"/>
      <c r="UBX1001" s="1"/>
      <c r="UBY1001" s="2"/>
      <c r="UBZ1001" s="2"/>
      <c r="UCA1001" s="2"/>
      <c r="UCB1001" s="2"/>
      <c r="UCC1001" s="2"/>
      <c r="UCE1001" s="2"/>
      <c r="UCF1001" s="1"/>
      <c r="UCG1001" s="2"/>
      <c r="UCH1001" s="2"/>
      <c r="UCI1001" s="2"/>
      <c r="UCJ1001" s="2"/>
      <c r="UCK1001" s="2"/>
      <c r="UCM1001" s="2"/>
      <c r="UCN1001" s="1"/>
      <c r="UCO1001" s="2"/>
      <c r="UCP1001" s="2"/>
      <c r="UCQ1001" s="2"/>
      <c r="UCR1001" s="2"/>
      <c r="UCS1001" s="2"/>
      <c r="UCU1001" s="2"/>
      <c r="UCV1001" s="1"/>
      <c r="UCW1001" s="2"/>
      <c r="UCX1001" s="2"/>
      <c r="UCY1001" s="2"/>
      <c r="UCZ1001" s="2"/>
      <c r="UDA1001" s="2"/>
      <c r="UDC1001" s="2"/>
      <c r="UDD1001" s="1"/>
      <c r="UDE1001" s="2"/>
      <c r="UDF1001" s="2"/>
      <c r="UDG1001" s="2"/>
      <c r="UDH1001" s="2"/>
      <c r="UDI1001" s="2"/>
      <c r="UDK1001" s="2"/>
      <c r="UDL1001" s="1"/>
      <c r="UDM1001" s="2"/>
      <c r="UDN1001" s="2"/>
      <c r="UDO1001" s="2"/>
      <c r="UDP1001" s="2"/>
      <c r="UDQ1001" s="2"/>
      <c r="UDS1001" s="2"/>
      <c r="UDT1001" s="1"/>
      <c r="UDU1001" s="2"/>
      <c r="UDV1001" s="2"/>
      <c r="UDW1001" s="2"/>
      <c r="UDX1001" s="2"/>
      <c r="UDY1001" s="2"/>
      <c r="UEA1001" s="2"/>
      <c r="UEB1001" s="1"/>
      <c r="UEC1001" s="2"/>
      <c r="UED1001" s="2"/>
      <c r="UEE1001" s="2"/>
      <c r="UEF1001" s="2"/>
      <c r="UEG1001" s="2"/>
      <c r="UEI1001" s="2"/>
      <c r="UEJ1001" s="1"/>
      <c r="UEK1001" s="2"/>
      <c r="UEL1001" s="2"/>
      <c r="UEM1001" s="2"/>
      <c r="UEN1001" s="2"/>
      <c r="UEO1001" s="2"/>
      <c r="UEQ1001" s="2"/>
      <c r="UER1001" s="1"/>
      <c r="UES1001" s="2"/>
      <c r="UET1001" s="2"/>
      <c r="UEU1001" s="2"/>
      <c r="UEV1001" s="2"/>
      <c r="UEW1001" s="2"/>
      <c r="UEY1001" s="2"/>
      <c r="UEZ1001" s="1"/>
      <c r="UFA1001" s="2"/>
      <c r="UFB1001" s="2"/>
      <c r="UFC1001" s="2"/>
      <c r="UFD1001" s="2"/>
      <c r="UFE1001" s="2"/>
      <c r="UFG1001" s="2"/>
      <c r="UFH1001" s="1"/>
      <c r="UFI1001" s="2"/>
      <c r="UFJ1001" s="2"/>
      <c r="UFK1001" s="2"/>
      <c r="UFL1001" s="2"/>
      <c r="UFM1001" s="2"/>
      <c r="UFO1001" s="2"/>
      <c r="UFP1001" s="1"/>
      <c r="UFQ1001" s="2"/>
      <c r="UFR1001" s="2"/>
      <c r="UFS1001" s="2"/>
      <c r="UFT1001" s="2"/>
      <c r="UFU1001" s="2"/>
      <c r="UFW1001" s="2"/>
      <c r="UFX1001" s="1"/>
      <c r="UFY1001" s="2"/>
      <c r="UFZ1001" s="2"/>
      <c r="UGA1001" s="2"/>
      <c r="UGB1001" s="2"/>
      <c r="UGC1001" s="2"/>
      <c r="UGE1001" s="2"/>
      <c r="UGF1001" s="1"/>
      <c r="UGG1001" s="2"/>
      <c r="UGH1001" s="2"/>
      <c r="UGI1001" s="2"/>
      <c r="UGJ1001" s="2"/>
      <c r="UGK1001" s="2"/>
      <c r="UGM1001" s="2"/>
      <c r="UGN1001" s="1"/>
      <c r="UGO1001" s="2"/>
      <c r="UGP1001" s="2"/>
      <c r="UGQ1001" s="2"/>
      <c r="UGR1001" s="2"/>
      <c r="UGS1001" s="2"/>
      <c r="UGU1001" s="2"/>
      <c r="UGV1001" s="1"/>
      <c r="UGW1001" s="2"/>
      <c r="UGX1001" s="2"/>
      <c r="UGY1001" s="2"/>
      <c r="UGZ1001" s="2"/>
      <c r="UHA1001" s="2"/>
      <c r="UHC1001" s="2"/>
      <c r="UHD1001" s="1"/>
      <c r="UHE1001" s="2"/>
      <c r="UHF1001" s="2"/>
      <c r="UHG1001" s="2"/>
      <c r="UHH1001" s="2"/>
      <c r="UHI1001" s="2"/>
      <c r="UHK1001" s="2"/>
      <c r="UHL1001" s="1"/>
      <c r="UHM1001" s="2"/>
      <c r="UHN1001" s="2"/>
      <c r="UHO1001" s="2"/>
      <c r="UHP1001" s="2"/>
      <c r="UHQ1001" s="2"/>
      <c r="UHS1001" s="2"/>
      <c r="UHT1001" s="1"/>
      <c r="UHU1001" s="2"/>
      <c r="UHV1001" s="2"/>
      <c r="UHW1001" s="2"/>
      <c r="UHX1001" s="2"/>
      <c r="UHY1001" s="2"/>
      <c r="UIA1001" s="2"/>
      <c r="UIB1001" s="1"/>
      <c r="UIC1001" s="2"/>
      <c r="UID1001" s="2"/>
      <c r="UIE1001" s="2"/>
      <c r="UIF1001" s="2"/>
      <c r="UIG1001" s="2"/>
      <c r="UII1001" s="2"/>
      <c r="UIJ1001" s="1"/>
      <c r="UIK1001" s="2"/>
      <c r="UIL1001" s="2"/>
      <c r="UIM1001" s="2"/>
      <c r="UIN1001" s="2"/>
      <c r="UIO1001" s="2"/>
      <c r="UIQ1001" s="2"/>
      <c r="UIR1001" s="1"/>
      <c r="UIS1001" s="2"/>
      <c r="UIT1001" s="2"/>
      <c r="UIU1001" s="2"/>
      <c r="UIV1001" s="2"/>
      <c r="UIW1001" s="2"/>
      <c r="UIY1001" s="2"/>
      <c r="UIZ1001" s="1"/>
      <c r="UJA1001" s="2"/>
      <c r="UJB1001" s="2"/>
      <c r="UJC1001" s="2"/>
      <c r="UJD1001" s="2"/>
      <c r="UJE1001" s="2"/>
      <c r="UJG1001" s="2"/>
      <c r="UJH1001" s="1"/>
      <c r="UJI1001" s="2"/>
      <c r="UJJ1001" s="2"/>
      <c r="UJK1001" s="2"/>
      <c r="UJL1001" s="2"/>
      <c r="UJM1001" s="2"/>
      <c r="UJO1001" s="2"/>
      <c r="UJP1001" s="1"/>
      <c r="UJQ1001" s="2"/>
      <c r="UJR1001" s="2"/>
      <c r="UJS1001" s="2"/>
      <c r="UJT1001" s="2"/>
      <c r="UJU1001" s="2"/>
      <c r="UJW1001" s="2"/>
      <c r="UJX1001" s="1"/>
      <c r="UJY1001" s="2"/>
      <c r="UJZ1001" s="2"/>
      <c r="UKA1001" s="2"/>
      <c r="UKB1001" s="2"/>
      <c r="UKC1001" s="2"/>
      <c r="UKE1001" s="2"/>
      <c r="UKF1001" s="1"/>
      <c r="UKG1001" s="2"/>
      <c r="UKH1001" s="2"/>
      <c r="UKI1001" s="2"/>
      <c r="UKJ1001" s="2"/>
      <c r="UKK1001" s="2"/>
      <c r="UKM1001" s="2"/>
      <c r="UKN1001" s="1"/>
      <c r="UKO1001" s="2"/>
      <c r="UKP1001" s="2"/>
      <c r="UKQ1001" s="2"/>
      <c r="UKR1001" s="2"/>
      <c r="UKS1001" s="2"/>
      <c r="UKU1001" s="2"/>
      <c r="UKV1001" s="1"/>
      <c r="UKW1001" s="2"/>
      <c r="UKX1001" s="2"/>
      <c r="UKY1001" s="2"/>
      <c r="UKZ1001" s="2"/>
      <c r="ULA1001" s="2"/>
      <c r="ULC1001" s="2"/>
      <c r="ULD1001" s="1"/>
      <c r="ULE1001" s="2"/>
      <c r="ULF1001" s="2"/>
      <c r="ULG1001" s="2"/>
      <c r="ULH1001" s="2"/>
      <c r="ULI1001" s="2"/>
      <c r="ULK1001" s="2"/>
      <c r="ULL1001" s="1"/>
      <c r="ULM1001" s="2"/>
      <c r="ULN1001" s="2"/>
      <c r="ULO1001" s="2"/>
      <c r="ULP1001" s="2"/>
      <c r="ULQ1001" s="2"/>
      <c r="ULS1001" s="2"/>
      <c r="ULT1001" s="1"/>
      <c r="ULU1001" s="2"/>
      <c r="ULV1001" s="2"/>
      <c r="ULW1001" s="2"/>
      <c r="ULX1001" s="2"/>
      <c r="ULY1001" s="2"/>
      <c r="UMA1001" s="2"/>
      <c r="UMB1001" s="1"/>
      <c r="UMC1001" s="2"/>
      <c r="UMD1001" s="2"/>
      <c r="UME1001" s="2"/>
      <c r="UMF1001" s="2"/>
      <c r="UMG1001" s="2"/>
      <c r="UMI1001" s="2"/>
      <c r="UMJ1001" s="1"/>
      <c r="UMK1001" s="2"/>
      <c r="UML1001" s="2"/>
      <c r="UMM1001" s="2"/>
      <c r="UMN1001" s="2"/>
      <c r="UMO1001" s="2"/>
      <c r="UMQ1001" s="2"/>
      <c r="UMR1001" s="1"/>
      <c r="UMS1001" s="2"/>
      <c r="UMT1001" s="2"/>
      <c r="UMU1001" s="2"/>
      <c r="UMV1001" s="2"/>
      <c r="UMW1001" s="2"/>
      <c r="UMY1001" s="2"/>
      <c r="UMZ1001" s="1"/>
      <c r="UNA1001" s="2"/>
      <c r="UNB1001" s="2"/>
      <c r="UNC1001" s="2"/>
      <c r="UND1001" s="2"/>
      <c r="UNE1001" s="2"/>
      <c r="UNG1001" s="2"/>
      <c r="UNH1001" s="1"/>
      <c r="UNI1001" s="2"/>
      <c r="UNJ1001" s="2"/>
      <c r="UNK1001" s="2"/>
      <c r="UNL1001" s="2"/>
      <c r="UNM1001" s="2"/>
      <c r="UNO1001" s="2"/>
      <c r="UNP1001" s="1"/>
      <c r="UNQ1001" s="2"/>
      <c r="UNR1001" s="2"/>
      <c r="UNS1001" s="2"/>
      <c r="UNT1001" s="2"/>
      <c r="UNU1001" s="2"/>
      <c r="UNW1001" s="2"/>
      <c r="UNX1001" s="1"/>
      <c r="UNY1001" s="2"/>
      <c r="UNZ1001" s="2"/>
      <c r="UOA1001" s="2"/>
      <c r="UOB1001" s="2"/>
      <c r="UOC1001" s="2"/>
      <c r="UOE1001" s="2"/>
      <c r="UOF1001" s="1"/>
      <c r="UOG1001" s="2"/>
      <c r="UOH1001" s="2"/>
      <c r="UOI1001" s="2"/>
      <c r="UOJ1001" s="2"/>
      <c r="UOK1001" s="2"/>
      <c r="UOM1001" s="2"/>
      <c r="UON1001" s="1"/>
      <c r="UOO1001" s="2"/>
      <c r="UOP1001" s="2"/>
      <c r="UOQ1001" s="2"/>
      <c r="UOR1001" s="2"/>
      <c r="UOS1001" s="2"/>
      <c r="UOU1001" s="2"/>
      <c r="UOV1001" s="1"/>
      <c r="UOW1001" s="2"/>
      <c r="UOX1001" s="2"/>
      <c r="UOY1001" s="2"/>
      <c r="UOZ1001" s="2"/>
      <c r="UPA1001" s="2"/>
      <c r="UPC1001" s="2"/>
      <c r="UPD1001" s="1"/>
      <c r="UPE1001" s="2"/>
      <c r="UPF1001" s="2"/>
      <c r="UPG1001" s="2"/>
      <c r="UPH1001" s="2"/>
      <c r="UPI1001" s="2"/>
      <c r="UPK1001" s="2"/>
      <c r="UPL1001" s="1"/>
      <c r="UPM1001" s="2"/>
      <c r="UPN1001" s="2"/>
      <c r="UPO1001" s="2"/>
      <c r="UPP1001" s="2"/>
      <c r="UPQ1001" s="2"/>
      <c r="UPS1001" s="2"/>
      <c r="UPT1001" s="1"/>
      <c r="UPU1001" s="2"/>
      <c r="UPV1001" s="2"/>
      <c r="UPW1001" s="2"/>
      <c r="UPX1001" s="2"/>
      <c r="UPY1001" s="2"/>
      <c r="UQA1001" s="2"/>
      <c r="UQB1001" s="1"/>
      <c r="UQC1001" s="2"/>
      <c r="UQD1001" s="2"/>
      <c r="UQE1001" s="2"/>
      <c r="UQF1001" s="2"/>
      <c r="UQG1001" s="2"/>
      <c r="UQI1001" s="2"/>
      <c r="UQJ1001" s="1"/>
      <c r="UQK1001" s="2"/>
      <c r="UQL1001" s="2"/>
      <c r="UQM1001" s="2"/>
      <c r="UQN1001" s="2"/>
      <c r="UQO1001" s="2"/>
      <c r="UQQ1001" s="2"/>
      <c r="UQR1001" s="1"/>
      <c r="UQS1001" s="2"/>
      <c r="UQT1001" s="2"/>
      <c r="UQU1001" s="2"/>
      <c r="UQV1001" s="2"/>
      <c r="UQW1001" s="2"/>
      <c r="UQY1001" s="2"/>
      <c r="UQZ1001" s="1"/>
      <c r="URA1001" s="2"/>
      <c r="URB1001" s="2"/>
      <c r="URC1001" s="2"/>
      <c r="URD1001" s="2"/>
      <c r="URE1001" s="2"/>
      <c r="URG1001" s="2"/>
      <c r="URH1001" s="1"/>
      <c r="URI1001" s="2"/>
      <c r="URJ1001" s="2"/>
      <c r="URK1001" s="2"/>
      <c r="URL1001" s="2"/>
      <c r="URM1001" s="2"/>
      <c r="URO1001" s="2"/>
      <c r="URP1001" s="1"/>
      <c r="URQ1001" s="2"/>
      <c r="URR1001" s="2"/>
      <c r="URS1001" s="2"/>
      <c r="URT1001" s="2"/>
      <c r="URU1001" s="2"/>
      <c r="URW1001" s="2"/>
      <c r="URX1001" s="1"/>
      <c r="URY1001" s="2"/>
      <c r="URZ1001" s="2"/>
      <c r="USA1001" s="2"/>
      <c r="USB1001" s="2"/>
      <c r="USC1001" s="2"/>
      <c r="USE1001" s="2"/>
      <c r="USF1001" s="1"/>
      <c r="USG1001" s="2"/>
      <c r="USH1001" s="2"/>
      <c r="USI1001" s="2"/>
      <c r="USJ1001" s="2"/>
      <c r="USK1001" s="2"/>
      <c r="USM1001" s="2"/>
      <c r="USN1001" s="1"/>
      <c r="USO1001" s="2"/>
      <c r="USP1001" s="2"/>
      <c r="USQ1001" s="2"/>
      <c r="USR1001" s="2"/>
      <c r="USS1001" s="2"/>
      <c r="USU1001" s="2"/>
      <c r="USV1001" s="1"/>
      <c r="USW1001" s="2"/>
      <c r="USX1001" s="2"/>
      <c r="USY1001" s="2"/>
      <c r="USZ1001" s="2"/>
      <c r="UTA1001" s="2"/>
      <c r="UTC1001" s="2"/>
      <c r="UTD1001" s="1"/>
      <c r="UTE1001" s="2"/>
      <c r="UTF1001" s="2"/>
      <c r="UTG1001" s="2"/>
      <c r="UTH1001" s="2"/>
      <c r="UTI1001" s="2"/>
      <c r="UTK1001" s="2"/>
      <c r="UTL1001" s="1"/>
      <c r="UTM1001" s="2"/>
      <c r="UTN1001" s="2"/>
      <c r="UTO1001" s="2"/>
      <c r="UTP1001" s="2"/>
      <c r="UTQ1001" s="2"/>
      <c r="UTS1001" s="2"/>
      <c r="UTT1001" s="1"/>
      <c r="UTU1001" s="2"/>
      <c r="UTV1001" s="2"/>
      <c r="UTW1001" s="2"/>
      <c r="UTX1001" s="2"/>
      <c r="UTY1001" s="2"/>
      <c r="UUA1001" s="2"/>
      <c r="UUB1001" s="1"/>
      <c r="UUC1001" s="2"/>
      <c r="UUD1001" s="2"/>
      <c r="UUE1001" s="2"/>
      <c r="UUF1001" s="2"/>
      <c r="UUG1001" s="2"/>
      <c r="UUI1001" s="2"/>
      <c r="UUJ1001" s="1"/>
      <c r="UUK1001" s="2"/>
      <c r="UUL1001" s="2"/>
      <c r="UUM1001" s="2"/>
      <c r="UUN1001" s="2"/>
      <c r="UUO1001" s="2"/>
      <c r="UUQ1001" s="2"/>
      <c r="UUR1001" s="1"/>
      <c r="UUS1001" s="2"/>
      <c r="UUT1001" s="2"/>
      <c r="UUU1001" s="2"/>
      <c r="UUV1001" s="2"/>
      <c r="UUW1001" s="2"/>
      <c r="UUY1001" s="2"/>
      <c r="UUZ1001" s="1"/>
      <c r="UVA1001" s="2"/>
      <c r="UVB1001" s="2"/>
      <c r="UVC1001" s="2"/>
      <c r="UVD1001" s="2"/>
      <c r="UVE1001" s="2"/>
      <c r="UVG1001" s="2"/>
      <c r="UVH1001" s="1"/>
      <c r="UVI1001" s="2"/>
      <c r="UVJ1001" s="2"/>
      <c r="UVK1001" s="2"/>
      <c r="UVL1001" s="2"/>
      <c r="UVM1001" s="2"/>
      <c r="UVO1001" s="2"/>
      <c r="UVP1001" s="1"/>
      <c r="UVQ1001" s="2"/>
      <c r="UVR1001" s="2"/>
      <c r="UVS1001" s="2"/>
      <c r="UVT1001" s="2"/>
      <c r="UVU1001" s="2"/>
      <c r="UVW1001" s="2"/>
      <c r="UVX1001" s="1"/>
      <c r="UVY1001" s="2"/>
      <c r="UVZ1001" s="2"/>
      <c r="UWA1001" s="2"/>
      <c r="UWB1001" s="2"/>
      <c r="UWC1001" s="2"/>
      <c r="UWE1001" s="2"/>
      <c r="UWF1001" s="1"/>
      <c r="UWG1001" s="2"/>
      <c r="UWH1001" s="2"/>
      <c r="UWI1001" s="2"/>
      <c r="UWJ1001" s="2"/>
      <c r="UWK1001" s="2"/>
      <c r="UWM1001" s="2"/>
      <c r="UWN1001" s="1"/>
      <c r="UWO1001" s="2"/>
      <c r="UWP1001" s="2"/>
      <c r="UWQ1001" s="2"/>
      <c r="UWR1001" s="2"/>
      <c r="UWS1001" s="2"/>
      <c r="UWU1001" s="2"/>
      <c r="UWV1001" s="1"/>
      <c r="UWW1001" s="2"/>
      <c r="UWX1001" s="2"/>
      <c r="UWY1001" s="2"/>
      <c r="UWZ1001" s="2"/>
      <c r="UXA1001" s="2"/>
      <c r="UXC1001" s="2"/>
      <c r="UXD1001" s="1"/>
      <c r="UXE1001" s="2"/>
      <c r="UXF1001" s="2"/>
      <c r="UXG1001" s="2"/>
      <c r="UXH1001" s="2"/>
      <c r="UXI1001" s="2"/>
      <c r="UXK1001" s="2"/>
      <c r="UXL1001" s="1"/>
      <c r="UXM1001" s="2"/>
      <c r="UXN1001" s="2"/>
      <c r="UXO1001" s="2"/>
      <c r="UXP1001" s="2"/>
      <c r="UXQ1001" s="2"/>
      <c r="UXS1001" s="2"/>
      <c r="UXT1001" s="1"/>
      <c r="UXU1001" s="2"/>
      <c r="UXV1001" s="2"/>
      <c r="UXW1001" s="2"/>
      <c r="UXX1001" s="2"/>
      <c r="UXY1001" s="2"/>
      <c r="UYA1001" s="2"/>
      <c r="UYB1001" s="1"/>
      <c r="UYC1001" s="2"/>
      <c r="UYD1001" s="2"/>
      <c r="UYE1001" s="2"/>
      <c r="UYF1001" s="2"/>
      <c r="UYG1001" s="2"/>
      <c r="UYI1001" s="2"/>
      <c r="UYJ1001" s="1"/>
      <c r="UYK1001" s="2"/>
      <c r="UYL1001" s="2"/>
      <c r="UYM1001" s="2"/>
      <c r="UYN1001" s="2"/>
      <c r="UYO1001" s="2"/>
      <c r="UYQ1001" s="2"/>
      <c r="UYR1001" s="1"/>
      <c r="UYS1001" s="2"/>
      <c r="UYT1001" s="2"/>
      <c r="UYU1001" s="2"/>
      <c r="UYV1001" s="2"/>
      <c r="UYW1001" s="2"/>
      <c r="UYY1001" s="2"/>
      <c r="UYZ1001" s="1"/>
      <c r="UZA1001" s="2"/>
      <c r="UZB1001" s="2"/>
      <c r="UZC1001" s="2"/>
      <c r="UZD1001" s="2"/>
      <c r="UZE1001" s="2"/>
      <c r="UZG1001" s="2"/>
      <c r="UZH1001" s="1"/>
      <c r="UZI1001" s="2"/>
      <c r="UZJ1001" s="2"/>
      <c r="UZK1001" s="2"/>
      <c r="UZL1001" s="2"/>
      <c r="UZM1001" s="2"/>
      <c r="UZO1001" s="2"/>
      <c r="UZP1001" s="1"/>
      <c r="UZQ1001" s="2"/>
      <c r="UZR1001" s="2"/>
      <c r="UZS1001" s="2"/>
      <c r="UZT1001" s="2"/>
      <c r="UZU1001" s="2"/>
      <c r="UZW1001" s="2"/>
      <c r="UZX1001" s="1"/>
      <c r="UZY1001" s="2"/>
      <c r="UZZ1001" s="2"/>
      <c r="VAA1001" s="2"/>
      <c r="VAB1001" s="2"/>
      <c r="VAC1001" s="2"/>
      <c r="VAE1001" s="2"/>
      <c r="VAF1001" s="1"/>
      <c r="VAG1001" s="2"/>
      <c r="VAH1001" s="2"/>
      <c r="VAI1001" s="2"/>
      <c r="VAJ1001" s="2"/>
      <c r="VAK1001" s="2"/>
      <c r="VAM1001" s="2"/>
      <c r="VAN1001" s="1"/>
      <c r="VAO1001" s="2"/>
      <c r="VAP1001" s="2"/>
      <c r="VAQ1001" s="2"/>
      <c r="VAR1001" s="2"/>
      <c r="VAS1001" s="2"/>
      <c r="VAU1001" s="2"/>
      <c r="VAV1001" s="1"/>
      <c r="VAW1001" s="2"/>
      <c r="VAX1001" s="2"/>
      <c r="VAY1001" s="2"/>
      <c r="VAZ1001" s="2"/>
      <c r="VBA1001" s="2"/>
      <c r="VBC1001" s="2"/>
      <c r="VBD1001" s="1"/>
      <c r="VBE1001" s="2"/>
      <c r="VBF1001" s="2"/>
      <c r="VBG1001" s="2"/>
      <c r="VBH1001" s="2"/>
      <c r="VBI1001" s="2"/>
      <c r="VBK1001" s="2"/>
      <c r="VBL1001" s="1"/>
      <c r="VBM1001" s="2"/>
      <c r="VBN1001" s="2"/>
      <c r="VBO1001" s="2"/>
      <c r="VBP1001" s="2"/>
      <c r="VBQ1001" s="2"/>
      <c r="VBS1001" s="2"/>
      <c r="VBT1001" s="1"/>
      <c r="VBU1001" s="2"/>
      <c r="VBV1001" s="2"/>
      <c r="VBW1001" s="2"/>
      <c r="VBX1001" s="2"/>
      <c r="VBY1001" s="2"/>
      <c r="VCA1001" s="2"/>
      <c r="VCB1001" s="1"/>
      <c r="VCC1001" s="2"/>
      <c r="VCD1001" s="2"/>
      <c r="VCE1001" s="2"/>
      <c r="VCF1001" s="2"/>
      <c r="VCG1001" s="2"/>
      <c r="VCI1001" s="2"/>
      <c r="VCJ1001" s="1"/>
      <c r="VCK1001" s="2"/>
      <c r="VCL1001" s="2"/>
      <c r="VCM1001" s="2"/>
      <c r="VCN1001" s="2"/>
      <c r="VCO1001" s="2"/>
      <c r="VCQ1001" s="2"/>
      <c r="VCR1001" s="1"/>
      <c r="VCS1001" s="2"/>
      <c r="VCT1001" s="2"/>
      <c r="VCU1001" s="2"/>
      <c r="VCV1001" s="2"/>
      <c r="VCW1001" s="2"/>
      <c r="VCY1001" s="2"/>
      <c r="VCZ1001" s="1"/>
      <c r="VDA1001" s="2"/>
      <c r="VDB1001" s="2"/>
      <c r="VDC1001" s="2"/>
      <c r="VDD1001" s="2"/>
      <c r="VDE1001" s="2"/>
      <c r="VDG1001" s="2"/>
      <c r="VDH1001" s="1"/>
      <c r="VDI1001" s="2"/>
      <c r="VDJ1001" s="2"/>
      <c r="VDK1001" s="2"/>
      <c r="VDL1001" s="2"/>
      <c r="VDM1001" s="2"/>
      <c r="VDO1001" s="2"/>
      <c r="VDP1001" s="1"/>
      <c r="VDQ1001" s="2"/>
      <c r="VDR1001" s="2"/>
      <c r="VDS1001" s="2"/>
      <c r="VDT1001" s="2"/>
      <c r="VDU1001" s="2"/>
      <c r="VDW1001" s="2"/>
      <c r="VDX1001" s="1"/>
      <c r="VDY1001" s="2"/>
      <c r="VDZ1001" s="2"/>
      <c r="VEA1001" s="2"/>
      <c r="VEB1001" s="2"/>
      <c r="VEC1001" s="2"/>
      <c r="VEE1001" s="2"/>
      <c r="VEF1001" s="1"/>
      <c r="VEG1001" s="2"/>
      <c r="VEH1001" s="2"/>
      <c r="VEI1001" s="2"/>
      <c r="VEJ1001" s="2"/>
      <c r="VEK1001" s="2"/>
      <c r="VEM1001" s="2"/>
      <c r="VEN1001" s="1"/>
      <c r="VEO1001" s="2"/>
      <c r="VEP1001" s="2"/>
      <c r="VEQ1001" s="2"/>
      <c r="VER1001" s="2"/>
      <c r="VES1001" s="2"/>
      <c r="VEU1001" s="2"/>
      <c r="VEV1001" s="1"/>
      <c r="VEW1001" s="2"/>
      <c r="VEX1001" s="2"/>
      <c r="VEY1001" s="2"/>
      <c r="VEZ1001" s="2"/>
      <c r="VFA1001" s="2"/>
      <c r="VFC1001" s="2"/>
      <c r="VFD1001" s="1"/>
      <c r="VFE1001" s="2"/>
      <c r="VFF1001" s="2"/>
      <c r="VFG1001" s="2"/>
      <c r="VFH1001" s="2"/>
      <c r="VFI1001" s="2"/>
      <c r="VFK1001" s="2"/>
      <c r="VFL1001" s="1"/>
      <c r="VFM1001" s="2"/>
      <c r="VFN1001" s="2"/>
      <c r="VFO1001" s="2"/>
      <c r="VFP1001" s="2"/>
      <c r="VFQ1001" s="2"/>
      <c r="VFS1001" s="2"/>
      <c r="VFT1001" s="1"/>
      <c r="VFU1001" s="2"/>
      <c r="VFV1001" s="2"/>
      <c r="VFW1001" s="2"/>
      <c r="VFX1001" s="2"/>
      <c r="VFY1001" s="2"/>
      <c r="VGA1001" s="2"/>
      <c r="VGB1001" s="1"/>
      <c r="VGC1001" s="2"/>
      <c r="VGD1001" s="2"/>
      <c r="VGE1001" s="2"/>
      <c r="VGF1001" s="2"/>
      <c r="VGG1001" s="2"/>
      <c r="VGI1001" s="2"/>
      <c r="VGJ1001" s="1"/>
      <c r="VGK1001" s="2"/>
      <c r="VGL1001" s="2"/>
      <c r="VGM1001" s="2"/>
      <c r="VGN1001" s="2"/>
      <c r="VGO1001" s="2"/>
      <c r="VGQ1001" s="2"/>
      <c r="VGR1001" s="1"/>
      <c r="VGS1001" s="2"/>
      <c r="VGT1001" s="2"/>
      <c r="VGU1001" s="2"/>
      <c r="VGV1001" s="2"/>
      <c r="VGW1001" s="2"/>
      <c r="VGY1001" s="2"/>
      <c r="VGZ1001" s="1"/>
      <c r="VHA1001" s="2"/>
      <c r="VHB1001" s="2"/>
      <c r="VHC1001" s="2"/>
      <c r="VHD1001" s="2"/>
      <c r="VHE1001" s="2"/>
      <c r="VHG1001" s="2"/>
      <c r="VHH1001" s="1"/>
      <c r="VHI1001" s="2"/>
      <c r="VHJ1001" s="2"/>
      <c r="VHK1001" s="2"/>
      <c r="VHL1001" s="2"/>
      <c r="VHM1001" s="2"/>
      <c r="VHO1001" s="2"/>
      <c r="VHP1001" s="1"/>
      <c r="VHQ1001" s="2"/>
      <c r="VHR1001" s="2"/>
      <c r="VHS1001" s="2"/>
      <c r="VHT1001" s="2"/>
      <c r="VHU1001" s="2"/>
      <c r="VHW1001" s="2"/>
      <c r="VHX1001" s="1"/>
      <c r="VHY1001" s="2"/>
      <c r="VHZ1001" s="2"/>
      <c r="VIA1001" s="2"/>
      <c r="VIB1001" s="2"/>
      <c r="VIC1001" s="2"/>
      <c r="VIE1001" s="2"/>
      <c r="VIF1001" s="1"/>
      <c r="VIG1001" s="2"/>
      <c r="VIH1001" s="2"/>
      <c r="VII1001" s="2"/>
      <c r="VIJ1001" s="2"/>
      <c r="VIK1001" s="2"/>
      <c r="VIM1001" s="2"/>
      <c r="VIN1001" s="1"/>
      <c r="VIO1001" s="2"/>
      <c r="VIP1001" s="2"/>
      <c r="VIQ1001" s="2"/>
      <c r="VIR1001" s="2"/>
      <c r="VIS1001" s="2"/>
      <c r="VIU1001" s="2"/>
      <c r="VIV1001" s="1"/>
      <c r="VIW1001" s="2"/>
      <c r="VIX1001" s="2"/>
      <c r="VIY1001" s="2"/>
      <c r="VIZ1001" s="2"/>
      <c r="VJA1001" s="2"/>
      <c r="VJC1001" s="2"/>
      <c r="VJD1001" s="1"/>
      <c r="VJE1001" s="2"/>
      <c r="VJF1001" s="2"/>
      <c r="VJG1001" s="2"/>
      <c r="VJH1001" s="2"/>
      <c r="VJI1001" s="2"/>
      <c r="VJK1001" s="2"/>
      <c r="VJL1001" s="1"/>
      <c r="VJM1001" s="2"/>
      <c r="VJN1001" s="2"/>
      <c r="VJO1001" s="2"/>
      <c r="VJP1001" s="2"/>
      <c r="VJQ1001" s="2"/>
      <c r="VJS1001" s="2"/>
      <c r="VJT1001" s="1"/>
      <c r="VJU1001" s="2"/>
      <c r="VJV1001" s="2"/>
      <c r="VJW1001" s="2"/>
      <c r="VJX1001" s="2"/>
      <c r="VJY1001" s="2"/>
      <c r="VKA1001" s="2"/>
      <c r="VKB1001" s="1"/>
      <c r="VKC1001" s="2"/>
      <c r="VKD1001" s="2"/>
      <c r="VKE1001" s="2"/>
      <c r="VKF1001" s="2"/>
      <c r="VKG1001" s="2"/>
      <c r="VKI1001" s="2"/>
      <c r="VKJ1001" s="1"/>
      <c r="VKK1001" s="2"/>
      <c r="VKL1001" s="2"/>
      <c r="VKM1001" s="2"/>
      <c r="VKN1001" s="2"/>
      <c r="VKO1001" s="2"/>
      <c r="VKQ1001" s="2"/>
      <c r="VKR1001" s="1"/>
      <c r="VKS1001" s="2"/>
      <c r="VKT1001" s="2"/>
      <c r="VKU1001" s="2"/>
      <c r="VKV1001" s="2"/>
      <c r="VKW1001" s="2"/>
      <c r="VKY1001" s="2"/>
      <c r="VKZ1001" s="1"/>
      <c r="VLA1001" s="2"/>
      <c r="VLB1001" s="2"/>
      <c r="VLC1001" s="2"/>
      <c r="VLD1001" s="2"/>
      <c r="VLE1001" s="2"/>
      <c r="VLG1001" s="2"/>
      <c r="VLH1001" s="1"/>
      <c r="VLI1001" s="2"/>
      <c r="VLJ1001" s="2"/>
      <c r="VLK1001" s="2"/>
      <c r="VLL1001" s="2"/>
      <c r="VLM1001" s="2"/>
      <c r="VLO1001" s="2"/>
      <c r="VLP1001" s="1"/>
      <c r="VLQ1001" s="2"/>
      <c r="VLR1001" s="2"/>
      <c r="VLS1001" s="2"/>
      <c r="VLT1001" s="2"/>
      <c r="VLU1001" s="2"/>
      <c r="VLW1001" s="2"/>
      <c r="VLX1001" s="1"/>
      <c r="VLY1001" s="2"/>
      <c r="VLZ1001" s="2"/>
      <c r="VMA1001" s="2"/>
      <c r="VMB1001" s="2"/>
      <c r="VMC1001" s="2"/>
      <c r="VME1001" s="2"/>
      <c r="VMF1001" s="1"/>
      <c r="VMG1001" s="2"/>
      <c r="VMH1001" s="2"/>
      <c r="VMI1001" s="2"/>
      <c r="VMJ1001" s="2"/>
      <c r="VMK1001" s="2"/>
      <c r="VMM1001" s="2"/>
      <c r="VMN1001" s="1"/>
      <c r="VMO1001" s="2"/>
      <c r="VMP1001" s="2"/>
      <c r="VMQ1001" s="2"/>
      <c r="VMR1001" s="2"/>
      <c r="VMS1001" s="2"/>
      <c r="VMU1001" s="2"/>
      <c r="VMV1001" s="1"/>
      <c r="VMW1001" s="2"/>
      <c r="VMX1001" s="2"/>
      <c r="VMY1001" s="2"/>
      <c r="VMZ1001" s="2"/>
      <c r="VNA1001" s="2"/>
      <c r="VNC1001" s="2"/>
      <c r="VND1001" s="1"/>
      <c r="VNE1001" s="2"/>
      <c r="VNF1001" s="2"/>
      <c r="VNG1001" s="2"/>
      <c r="VNH1001" s="2"/>
      <c r="VNI1001" s="2"/>
      <c r="VNK1001" s="2"/>
      <c r="VNL1001" s="1"/>
      <c r="VNM1001" s="2"/>
      <c r="VNN1001" s="2"/>
      <c r="VNO1001" s="2"/>
      <c r="VNP1001" s="2"/>
      <c r="VNQ1001" s="2"/>
      <c r="VNS1001" s="2"/>
      <c r="VNT1001" s="1"/>
      <c r="VNU1001" s="2"/>
      <c r="VNV1001" s="2"/>
      <c r="VNW1001" s="2"/>
      <c r="VNX1001" s="2"/>
      <c r="VNY1001" s="2"/>
      <c r="VOA1001" s="2"/>
      <c r="VOB1001" s="1"/>
      <c r="VOC1001" s="2"/>
      <c r="VOD1001" s="2"/>
      <c r="VOE1001" s="2"/>
      <c r="VOF1001" s="2"/>
      <c r="VOG1001" s="2"/>
      <c r="VOI1001" s="2"/>
      <c r="VOJ1001" s="1"/>
      <c r="VOK1001" s="2"/>
      <c r="VOL1001" s="2"/>
      <c r="VOM1001" s="2"/>
      <c r="VON1001" s="2"/>
      <c r="VOO1001" s="2"/>
      <c r="VOQ1001" s="2"/>
      <c r="VOR1001" s="1"/>
      <c r="VOS1001" s="2"/>
      <c r="VOT1001" s="2"/>
      <c r="VOU1001" s="2"/>
      <c r="VOV1001" s="2"/>
      <c r="VOW1001" s="2"/>
      <c r="VOY1001" s="2"/>
      <c r="VOZ1001" s="1"/>
      <c r="VPA1001" s="2"/>
      <c r="VPB1001" s="2"/>
      <c r="VPC1001" s="2"/>
      <c r="VPD1001" s="2"/>
      <c r="VPE1001" s="2"/>
      <c r="VPG1001" s="2"/>
      <c r="VPH1001" s="1"/>
      <c r="VPI1001" s="2"/>
      <c r="VPJ1001" s="2"/>
      <c r="VPK1001" s="2"/>
      <c r="VPL1001" s="2"/>
      <c r="VPM1001" s="2"/>
      <c r="VPO1001" s="2"/>
      <c r="VPP1001" s="1"/>
      <c r="VPQ1001" s="2"/>
      <c r="VPR1001" s="2"/>
      <c r="VPS1001" s="2"/>
      <c r="VPT1001" s="2"/>
      <c r="VPU1001" s="2"/>
      <c r="VPW1001" s="2"/>
      <c r="VPX1001" s="1"/>
      <c r="VPY1001" s="2"/>
      <c r="VPZ1001" s="2"/>
      <c r="VQA1001" s="2"/>
      <c r="VQB1001" s="2"/>
      <c r="VQC1001" s="2"/>
      <c r="VQE1001" s="2"/>
      <c r="VQF1001" s="1"/>
      <c r="VQG1001" s="2"/>
      <c r="VQH1001" s="2"/>
      <c r="VQI1001" s="2"/>
      <c r="VQJ1001" s="2"/>
      <c r="VQK1001" s="2"/>
      <c r="VQM1001" s="2"/>
      <c r="VQN1001" s="1"/>
      <c r="VQO1001" s="2"/>
      <c r="VQP1001" s="2"/>
      <c r="VQQ1001" s="2"/>
      <c r="VQR1001" s="2"/>
      <c r="VQS1001" s="2"/>
      <c r="VQU1001" s="2"/>
      <c r="VQV1001" s="1"/>
      <c r="VQW1001" s="2"/>
      <c r="VQX1001" s="2"/>
      <c r="VQY1001" s="2"/>
      <c r="VQZ1001" s="2"/>
      <c r="VRA1001" s="2"/>
      <c r="VRC1001" s="2"/>
      <c r="VRD1001" s="1"/>
      <c r="VRE1001" s="2"/>
      <c r="VRF1001" s="2"/>
      <c r="VRG1001" s="2"/>
      <c r="VRH1001" s="2"/>
      <c r="VRI1001" s="2"/>
      <c r="VRK1001" s="2"/>
      <c r="VRL1001" s="1"/>
      <c r="VRM1001" s="2"/>
      <c r="VRN1001" s="2"/>
      <c r="VRO1001" s="2"/>
      <c r="VRP1001" s="2"/>
      <c r="VRQ1001" s="2"/>
      <c r="VRS1001" s="2"/>
      <c r="VRT1001" s="1"/>
      <c r="VRU1001" s="2"/>
      <c r="VRV1001" s="2"/>
      <c r="VRW1001" s="2"/>
      <c r="VRX1001" s="2"/>
      <c r="VRY1001" s="2"/>
      <c r="VSA1001" s="2"/>
      <c r="VSB1001" s="1"/>
      <c r="VSC1001" s="2"/>
      <c r="VSD1001" s="2"/>
      <c r="VSE1001" s="2"/>
      <c r="VSF1001" s="2"/>
      <c r="VSG1001" s="2"/>
      <c r="VSI1001" s="2"/>
      <c r="VSJ1001" s="1"/>
      <c r="VSK1001" s="2"/>
      <c r="VSL1001" s="2"/>
      <c r="VSM1001" s="2"/>
      <c r="VSN1001" s="2"/>
      <c r="VSO1001" s="2"/>
      <c r="VSQ1001" s="2"/>
      <c r="VSR1001" s="1"/>
      <c r="VSS1001" s="2"/>
      <c r="VST1001" s="2"/>
      <c r="VSU1001" s="2"/>
      <c r="VSV1001" s="2"/>
      <c r="VSW1001" s="2"/>
      <c r="VSY1001" s="2"/>
      <c r="VSZ1001" s="1"/>
      <c r="VTA1001" s="2"/>
      <c r="VTB1001" s="2"/>
      <c r="VTC1001" s="2"/>
      <c r="VTD1001" s="2"/>
      <c r="VTE1001" s="2"/>
      <c r="VTG1001" s="2"/>
      <c r="VTH1001" s="1"/>
      <c r="VTI1001" s="2"/>
      <c r="VTJ1001" s="2"/>
      <c r="VTK1001" s="2"/>
      <c r="VTL1001" s="2"/>
      <c r="VTM1001" s="2"/>
      <c r="VTO1001" s="2"/>
      <c r="VTP1001" s="1"/>
      <c r="VTQ1001" s="2"/>
      <c r="VTR1001" s="2"/>
      <c r="VTS1001" s="2"/>
      <c r="VTT1001" s="2"/>
      <c r="VTU1001" s="2"/>
      <c r="VTW1001" s="2"/>
      <c r="VTX1001" s="1"/>
      <c r="VTY1001" s="2"/>
      <c r="VTZ1001" s="2"/>
      <c r="VUA1001" s="2"/>
      <c r="VUB1001" s="2"/>
      <c r="VUC1001" s="2"/>
      <c r="VUE1001" s="2"/>
      <c r="VUF1001" s="1"/>
      <c r="VUG1001" s="2"/>
      <c r="VUH1001" s="2"/>
      <c r="VUI1001" s="2"/>
      <c r="VUJ1001" s="2"/>
      <c r="VUK1001" s="2"/>
      <c r="VUM1001" s="2"/>
      <c r="VUN1001" s="1"/>
      <c r="VUO1001" s="2"/>
      <c r="VUP1001" s="2"/>
      <c r="VUQ1001" s="2"/>
      <c r="VUR1001" s="2"/>
      <c r="VUS1001" s="2"/>
      <c r="VUU1001" s="2"/>
      <c r="VUV1001" s="1"/>
      <c r="VUW1001" s="2"/>
      <c r="VUX1001" s="2"/>
      <c r="VUY1001" s="2"/>
      <c r="VUZ1001" s="2"/>
      <c r="VVA1001" s="2"/>
      <c r="VVC1001" s="2"/>
      <c r="VVD1001" s="1"/>
      <c r="VVE1001" s="2"/>
      <c r="VVF1001" s="2"/>
      <c r="VVG1001" s="2"/>
      <c r="VVH1001" s="2"/>
      <c r="VVI1001" s="2"/>
      <c r="VVK1001" s="2"/>
      <c r="VVL1001" s="1"/>
      <c r="VVM1001" s="2"/>
      <c r="VVN1001" s="2"/>
      <c r="VVO1001" s="2"/>
      <c r="VVP1001" s="2"/>
      <c r="VVQ1001" s="2"/>
      <c r="VVS1001" s="2"/>
      <c r="VVT1001" s="1"/>
      <c r="VVU1001" s="2"/>
      <c r="VVV1001" s="2"/>
      <c r="VVW1001" s="2"/>
      <c r="VVX1001" s="2"/>
      <c r="VVY1001" s="2"/>
      <c r="VWA1001" s="2"/>
      <c r="VWB1001" s="1"/>
      <c r="VWC1001" s="2"/>
      <c r="VWD1001" s="2"/>
      <c r="VWE1001" s="2"/>
      <c r="VWF1001" s="2"/>
      <c r="VWG1001" s="2"/>
      <c r="VWI1001" s="2"/>
      <c r="VWJ1001" s="1"/>
      <c r="VWK1001" s="2"/>
      <c r="VWL1001" s="2"/>
      <c r="VWM1001" s="2"/>
      <c r="VWN1001" s="2"/>
      <c r="VWO1001" s="2"/>
      <c r="VWQ1001" s="2"/>
      <c r="VWR1001" s="1"/>
      <c r="VWS1001" s="2"/>
      <c r="VWT1001" s="2"/>
      <c r="VWU1001" s="2"/>
      <c r="VWV1001" s="2"/>
      <c r="VWW1001" s="2"/>
      <c r="VWY1001" s="2"/>
      <c r="VWZ1001" s="1"/>
      <c r="VXA1001" s="2"/>
      <c r="VXB1001" s="2"/>
      <c r="VXC1001" s="2"/>
      <c r="VXD1001" s="2"/>
      <c r="VXE1001" s="2"/>
      <c r="VXG1001" s="2"/>
      <c r="VXH1001" s="1"/>
      <c r="VXI1001" s="2"/>
      <c r="VXJ1001" s="2"/>
      <c r="VXK1001" s="2"/>
      <c r="VXL1001" s="2"/>
      <c r="VXM1001" s="2"/>
      <c r="VXO1001" s="2"/>
      <c r="VXP1001" s="1"/>
      <c r="VXQ1001" s="2"/>
      <c r="VXR1001" s="2"/>
      <c r="VXS1001" s="2"/>
      <c r="VXT1001" s="2"/>
      <c r="VXU1001" s="2"/>
      <c r="VXW1001" s="2"/>
      <c r="VXX1001" s="1"/>
      <c r="VXY1001" s="2"/>
      <c r="VXZ1001" s="2"/>
      <c r="VYA1001" s="2"/>
      <c r="VYB1001" s="2"/>
      <c r="VYC1001" s="2"/>
      <c r="VYE1001" s="2"/>
      <c r="VYF1001" s="1"/>
      <c r="VYG1001" s="2"/>
      <c r="VYH1001" s="2"/>
      <c r="VYI1001" s="2"/>
      <c r="VYJ1001" s="2"/>
      <c r="VYK1001" s="2"/>
      <c r="VYM1001" s="2"/>
      <c r="VYN1001" s="1"/>
      <c r="VYO1001" s="2"/>
      <c r="VYP1001" s="2"/>
      <c r="VYQ1001" s="2"/>
      <c r="VYR1001" s="2"/>
      <c r="VYS1001" s="2"/>
      <c r="VYU1001" s="2"/>
      <c r="VYV1001" s="1"/>
      <c r="VYW1001" s="2"/>
      <c r="VYX1001" s="2"/>
      <c r="VYY1001" s="2"/>
      <c r="VYZ1001" s="2"/>
      <c r="VZA1001" s="2"/>
      <c r="VZC1001" s="2"/>
      <c r="VZD1001" s="1"/>
      <c r="VZE1001" s="2"/>
      <c r="VZF1001" s="2"/>
      <c r="VZG1001" s="2"/>
      <c r="VZH1001" s="2"/>
      <c r="VZI1001" s="2"/>
      <c r="VZK1001" s="2"/>
      <c r="VZL1001" s="1"/>
      <c r="VZM1001" s="2"/>
      <c r="VZN1001" s="2"/>
      <c r="VZO1001" s="2"/>
      <c r="VZP1001" s="2"/>
      <c r="VZQ1001" s="2"/>
      <c r="VZS1001" s="2"/>
      <c r="VZT1001" s="1"/>
      <c r="VZU1001" s="2"/>
      <c r="VZV1001" s="2"/>
      <c r="VZW1001" s="2"/>
      <c r="VZX1001" s="2"/>
      <c r="VZY1001" s="2"/>
      <c r="WAA1001" s="2"/>
      <c r="WAB1001" s="1"/>
      <c r="WAC1001" s="2"/>
      <c r="WAD1001" s="2"/>
      <c r="WAE1001" s="2"/>
      <c r="WAF1001" s="2"/>
      <c r="WAG1001" s="2"/>
      <c r="WAI1001" s="2"/>
      <c r="WAJ1001" s="1"/>
      <c r="WAK1001" s="2"/>
      <c r="WAL1001" s="2"/>
      <c r="WAM1001" s="2"/>
      <c r="WAN1001" s="2"/>
      <c r="WAO1001" s="2"/>
      <c r="WAQ1001" s="2"/>
      <c r="WAR1001" s="1"/>
      <c r="WAS1001" s="2"/>
      <c r="WAT1001" s="2"/>
      <c r="WAU1001" s="2"/>
      <c r="WAV1001" s="2"/>
      <c r="WAW1001" s="2"/>
      <c r="WAY1001" s="2"/>
      <c r="WAZ1001" s="1"/>
      <c r="WBA1001" s="2"/>
      <c r="WBB1001" s="2"/>
      <c r="WBC1001" s="2"/>
      <c r="WBD1001" s="2"/>
      <c r="WBE1001" s="2"/>
      <c r="WBG1001" s="2"/>
      <c r="WBH1001" s="1"/>
      <c r="WBI1001" s="2"/>
      <c r="WBJ1001" s="2"/>
      <c r="WBK1001" s="2"/>
      <c r="WBL1001" s="2"/>
      <c r="WBM1001" s="2"/>
      <c r="WBO1001" s="2"/>
      <c r="WBP1001" s="1"/>
      <c r="WBQ1001" s="2"/>
      <c r="WBR1001" s="2"/>
      <c r="WBS1001" s="2"/>
      <c r="WBT1001" s="2"/>
      <c r="WBU1001" s="2"/>
      <c r="WBW1001" s="2"/>
      <c r="WBX1001" s="1"/>
      <c r="WBY1001" s="2"/>
      <c r="WBZ1001" s="2"/>
      <c r="WCA1001" s="2"/>
      <c r="WCB1001" s="2"/>
      <c r="WCC1001" s="2"/>
      <c r="WCE1001" s="2"/>
      <c r="WCF1001" s="1"/>
      <c r="WCG1001" s="2"/>
      <c r="WCH1001" s="2"/>
      <c r="WCI1001" s="2"/>
      <c r="WCJ1001" s="2"/>
      <c r="WCK1001" s="2"/>
      <c r="WCM1001" s="2"/>
      <c r="WCN1001" s="1"/>
      <c r="WCO1001" s="2"/>
      <c r="WCP1001" s="2"/>
      <c r="WCQ1001" s="2"/>
      <c r="WCR1001" s="2"/>
      <c r="WCS1001" s="2"/>
      <c r="WCU1001" s="2"/>
      <c r="WCV1001" s="1"/>
      <c r="WCW1001" s="2"/>
      <c r="WCX1001" s="2"/>
      <c r="WCY1001" s="2"/>
      <c r="WCZ1001" s="2"/>
      <c r="WDA1001" s="2"/>
      <c r="WDC1001" s="2"/>
      <c r="WDD1001" s="1"/>
      <c r="WDE1001" s="2"/>
      <c r="WDF1001" s="2"/>
      <c r="WDG1001" s="2"/>
      <c r="WDH1001" s="2"/>
      <c r="WDI1001" s="2"/>
      <c r="WDK1001" s="2"/>
      <c r="WDL1001" s="1"/>
      <c r="WDM1001" s="2"/>
      <c r="WDN1001" s="2"/>
      <c r="WDO1001" s="2"/>
      <c r="WDP1001" s="2"/>
      <c r="WDQ1001" s="2"/>
      <c r="WDS1001" s="2"/>
      <c r="WDT1001" s="1"/>
      <c r="WDU1001" s="2"/>
      <c r="WDV1001" s="2"/>
      <c r="WDW1001" s="2"/>
      <c r="WDX1001" s="2"/>
      <c r="WDY1001" s="2"/>
      <c r="WEA1001" s="2"/>
      <c r="WEB1001" s="1"/>
      <c r="WEC1001" s="2"/>
      <c r="WED1001" s="2"/>
      <c r="WEE1001" s="2"/>
      <c r="WEF1001" s="2"/>
      <c r="WEG1001" s="2"/>
      <c r="WEI1001" s="2"/>
      <c r="WEJ1001" s="1"/>
      <c r="WEK1001" s="2"/>
      <c r="WEL1001" s="2"/>
      <c r="WEM1001" s="2"/>
      <c r="WEN1001" s="2"/>
      <c r="WEO1001" s="2"/>
      <c r="WEQ1001" s="2"/>
      <c r="WER1001" s="1"/>
      <c r="WES1001" s="2"/>
      <c r="WET1001" s="2"/>
      <c r="WEU1001" s="2"/>
      <c r="WEV1001" s="2"/>
      <c r="WEW1001" s="2"/>
      <c r="WEY1001" s="2"/>
      <c r="WEZ1001" s="1"/>
      <c r="WFA1001" s="2"/>
      <c r="WFB1001" s="2"/>
      <c r="WFC1001" s="2"/>
      <c r="WFD1001" s="2"/>
      <c r="WFE1001" s="2"/>
      <c r="WFG1001" s="2"/>
      <c r="WFH1001" s="1"/>
      <c r="WFI1001" s="2"/>
      <c r="WFJ1001" s="2"/>
      <c r="WFK1001" s="2"/>
      <c r="WFL1001" s="2"/>
      <c r="WFM1001" s="2"/>
      <c r="WFO1001" s="2"/>
      <c r="WFP1001" s="1"/>
      <c r="WFQ1001" s="2"/>
      <c r="WFR1001" s="2"/>
      <c r="WFS1001" s="2"/>
      <c r="WFT1001" s="2"/>
      <c r="WFU1001" s="2"/>
      <c r="WFW1001" s="2"/>
      <c r="WFX1001" s="1"/>
      <c r="WFY1001" s="2"/>
      <c r="WFZ1001" s="2"/>
      <c r="WGA1001" s="2"/>
      <c r="WGB1001" s="2"/>
      <c r="WGC1001" s="2"/>
      <c r="WGE1001" s="2"/>
      <c r="WGF1001" s="1"/>
      <c r="WGG1001" s="2"/>
      <c r="WGH1001" s="2"/>
      <c r="WGI1001" s="2"/>
      <c r="WGJ1001" s="2"/>
      <c r="WGK1001" s="2"/>
      <c r="WGM1001" s="2"/>
      <c r="WGN1001" s="1"/>
      <c r="WGO1001" s="2"/>
      <c r="WGP1001" s="2"/>
      <c r="WGQ1001" s="2"/>
      <c r="WGR1001" s="2"/>
      <c r="WGS1001" s="2"/>
      <c r="WGU1001" s="2"/>
      <c r="WGV1001" s="1"/>
      <c r="WGW1001" s="2"/>
      <c r="WGX1001" s="2"/>
      <c r="WGY1001" s="2"/>
      <c r="WGZ1001" s="2"/>
      <c r="WHA1001" s="2"/>
      <c r="WHC1001" s="2"/>
      <c r="WHD1001" s="1"/>
      <c r="WHE1001" s="2"/>
      <c r="WHF1001" s="2"/>
      <c r="WHG1001" s="2"/>
      <c r="WHH1001" s="2"/>
      <c r="WHI1001" s="2"/>
      <c r="WHK1001" s="2"/>
      <c r="WHL1001" s="1"/>
      <c r="WHM1001" s="2"/>
      <c r="WHN1001" s="2"/>
      <c r="WHO1001" s="2"/>
      <c r="WHP1001" s="2"/>
      <c r="WHQ1001" s="2"/>
      <c r="WHS1001" s="2"/>
      <c r="WHT1001" s="1"/>
      <c r="WHU1001" s="2"/>
      <c r="WHV1001" s="2"/>
      <c r="WHW1001" s="2"/>
      <c r="WHX1001" s="2"/>
      <c r="WHY1001" s="2"/>
      <c r="WIA1001" s="2"/>
      <c r="WIB1001" s="1"/>
      <c r="WIC1001" s="2"/>
      <c r="WID1001" s="2"/>
      <c r="WIE1001" s="2"/>
      <c r="WIF1001" s="2"/>
      <c r="WIG1001" s="2"/>
      <c r="WII1001" s="2"/>
      <c r="WIJ1001" s="1"/>
      <c r="WIK1001" s="2"/>
      <c r="WIL1001" s="2"/>
      <c r="WIM1001" s="2"/>
      <c r="WIN1001" s="2"/>
      <c r="WIO1001" s="2"/>
      <c r="WIQ1001" s="2"/>
      <c r="WIR1001" s="1"/>
      <c r="WIS1001" s="2"/>
      <c r="WIT1001" s="2"/>
      <c r="WIU1001" s="2"/>
      <c r="WIV1001" s="2"/>
      <c r="WIW1001" s="2"/>
      <c r="WIY1001" s="2"/>
      <c r="WIZ1001" s="1"/>
      <c r="WJA1001" s="2"/>
      <c r="WJB1001" s="2"/>
      <c r="WJC1001" s="2"/>
      <c r="WJD1001" s="2"/>
      <c r="WJE1001" s="2"/>
      <c r="WJG1001" s="2"/>
      <c r="WJH1001" s="1"/>
      <c r="WJI1001" s="2"/>
      <c r="WJJ1001" s="2"/>
      <c r="WJK1001" s="2"/>
      <c r="WJL1001" s="2"/>
      <c r="WJM1001" s="2"/>
      <c r="WJO1001" s="2"/>
      <c r="WJP1001" s="1"/>
      <c r="WJQ1001" s="2"/>
      <c r="WJR1001" s="2"/>
      <c r="WJS1001" s="2"/>
      <c r="WJT1001" s="2"/>
      <c r="WJU1001" s="2"/>
      <c r="WJW1001" s="2"/>
      <c r="WJX1001" s="1"/>
      <c r="WJY1001" s="2"/>
      <c r="WJZ1001" s="2"/>
      <c r="WKA1001" s="2"/>
      <c r="WKB1001" s="2"/>
      <c r="WKC1001" s="2"/>
      <c r="WKE1001" s="2"/>
      <c r="WKF1001" s="1"/>
      <c r="WKG1001" s="2"/>
      <c r="WKH1001" s="2"/>
      <c r="WKI1001" s="2"/>
      <c r="WKJ1001" s="2"/>
      <c r="WKK1001" s="2"/>
      <c r="WKM1001" s="2"/>
      <c r="WKN1001" s="1"/>
      <c r="WKO1001" s="2"/>
      <c r="WKP1001" s="2"/>
      <c r="WKQ1001" s="2"/>
      <c r="WKR1001" s="2"/>
      <c r="WKS1001" s="2"/>
      <c r="WKU1001" s="2"/>
      <c r="WKV1001" s="1"/>
      <c r="WKW1001" s="2"/>
      <c r="WKX1001" s="2"/>
      <c r="WKY1001" s="2"/>
      <c r="WKZ1001" s="2"/>
      <c r="WLA1001" s="2"/>
      <c r="WLC1001" s="2"/>
      <c r="WLD1001" s="1"/>
      <c r="WLE1001" s="2"/>
      <c r="WLF1001" s="2"/>
      <c r="WLG1001" s="2"/>
      <c r="WLH1001" s="2"/>
      <c r="WLI1001" s="2"/>
      <c r="WLK1001" s="2"/>
      <c r="WLL1001" s="1"/>
      <c r="WLM1001" s="2"/>
      <c r="WLN1001" s="2"/>
      <c r="WLO1001" s="2"/>
      <c r="WLP1001" s="2"/>
      <c r="WLQ1001" s="2"/>
      <c r="WLS1001" s="2"/>
      <c r="WLT1001" s="1"/>
      <c r="WLU1001" s="2"/>
      <c r="WLV1001" s="2"/>
      <c r="WLW1001" s="2"/>
      <c r="WLX1001" s="2"/>
      <c r="WLY1001" s="2"/>
      <c r="WMA1001" s="2"/>
      <c r="WMB1001" s="1"/>
      <c r="WMC1001" s="2"/>
      <c r="WMD1001" s="2"/>
      <c r="WME1001" s="2"/>
      <c r="WMF1001" s="2"/>
      <c r="WMG1001" s="2"/>
      <c r="WMI1001" s="2"/>
      <c r="WMJ1001" s="1"/>
      <c r="WMK1001" s="2"/>
      <c r="WML1001" s="2"/>
      <c r="WMM1001" s="2"/>
      <c r="WMN1001" s="2"/>
      <c r="WMO1001" s="2"/>
      <c r="WMQ1001" s="2"/>
      <c r="WMR1001" s="1"/>
      <c r="WMS1001" s="2"/>
      <c r="WMT1001" s="2"/>
      <c r="WMU1001" s="2"/>
      <c r="WMV1001" s="2"/>
      <c r="WMW1001" s="2"/>
      <c r="WMY1001" s="2"/>
      <c r="WMZ1001" s="1"/>
      <c r="WNA1001" s="2"/>
      <c r="WNB1001" s="2"/>
      <c r="WNC1001" s="2"/>
      <c r="WND1001" s="2"/>
      <c r="WNE1001" s="2"/>
      <c r="WNG1001" s="2"/>
      <c r="WNH1001" s="1"/>
      <c r="WNI1001" s="2"/>
      <c r="WNJ1001" s="2"/>
      <c r="WNK1001" s="2"/>
      <c r="WNL1001" s="2"/>
      <c r="WNM1001" s="2"/>
      <c r="WNO1001" s="2"/>
      <c r="WNP1001" s="1"/>
      <c r="WNQ1001" s="2"/>
      <c r="WNR1001" s="2"/>
      <c r="WNS1001" s="2"/>
      <c r="WNT1001" s="2"/>
      <c r="WNU1001" s="2"/>
      <c r="WNW1001" s="2"/>
      <c r="WNX1001" s="1"/>
      <c r="WNY1001" s="2"/>
      <c r="WNZ1001" s="2"/>
      <c r="WOA1001" s="2"/>
      <c r="WOB1001" s="2"/>
      <c r="WOC1001" s="2"/>
      <c r="WOE1001" s="2"/>
      <c r="WOF1001" s="1"/>
      <c r="WOG1001" s="2"/>
      <c r="WOH1001" s="2"/>
      <c r="WOI1001" s="2"/>
      <c r="WOJ1001" s="2"/>
      <c r="WOK1001" s="2"/>
      <c r="WOM1001" s="2"/>
      <c r="WON1001" s="1"/>
      <c r="WOO1001" s="2"/>
      <c r="WOP1001" s="2"/>
      <c r="WOQ1001" s="2"/>
      <c r="WOR1001" s="2"/>
      <c r="WOS1001" s="2"/>
      <c r="WOU1001" s="2"/>
      <c r="WOV1001" s="1"/>
      <c r="WOW1001" s="2"/>
      <c r="WOX1001" s="2"/>
      <c r="WOY1001" s="2"/>
      <c r="WOZ1001" s="2"/>
      <c r="WPA1001" s="2"/>
      <c r="WPC1001" s="2"/>
      <c r="WPD1001" s="1"/>
      <c r="WPE1001" s="2"/>
      <c r="WPF1001" s="2"/>
      <c r="WPG1001" s="2"/>
      <c r="WPH1001" s="2"/>
      <c r="WPI1001" s="2"/>
      <c r="WPK1001" s="2"/>
      <c r="WPL1001" s="1"/>
      <c r="WPM1001" s="2"/>
      <c r="WPN1001" s="2"/>
      <c r="WPO1001" s="2"/>
      <c r="WPP1001" s="2"/>
      <c r="WPQ1001" s="2"/>
      <c r="WPS1001" s="2"/>
      <c r="WPT1001" s="1"/>
      <c r="WPU1001" s="2"/>
      <c r="WPV1001" s="2"/>
      <c r="WPW1001" s="2"/>
      <c r="WPX1001" s="2"/>
      <c r="WPY1001" s="2"/>
      <c r="WQA1001" s="2"/>
      <c r="WQB1001" s="1"/>
      <c r="WQC1001" s="2"/>
      <c r="WQD1001" s="2"/>
      <c r="WQE1001" s="2"/>
      <c r="WQF1001" s="2"/>
      <c r="WQG1001" s="2"/>
      <c r="WQI1001" s="2"/>
      <c r="WQJ1001" s="1"/>
      <c r="WQK1001" s="2"/>
      <c r="WQL1001" s="2"/>
      <c r="WQM1001" s="2"/>
      <c r="WQN1001" s="2"/>
      <c r="WQO1001" s="2"/>
      <c r="WQQ1001" s="2"/>
      <c r="WQR1001" s="1"/>
      <c r="WQS1001" s="2"/>
      <c r="WQT1001" s="2"/>
      <c r="WQU1001" s="2"/>
      <c r="WQV1001" s="2"/>
      <c r="WQW1001" s="2"/>
      <c r="WQY1001" s="2"/>
      <c r="WQZ1001" s="1"/>
      <c r="WRA1001" s="2"/>
      <c r="WRB1001" s="2"/>
      <c r="WRC1001" s="2"/>
      <c r="WRD1001" s="2"/>
      <c r="WRE1001" s="2"/>
      <c r="WRG1001" s="2"/>
      <c r="WRH1001" s="1"/>
      <c r="WRI1001" s="2"/>
      <c r="WRJ1001" s="2"/>
      <c r="WRK1001" s="2"/>
      <c r="WRL1001" s="2"/>
      <c r="WRM1001" s="2"/>
      <c r="WRO1001" s="2"/>
      <c r="WRP1001" s="1"/>
      <c r="WRQ1001" s="2"/>
      <c r="WRR1001" s="2"/>
      <c r="WRS1001" s="2"/>
      <c r="WRT1001" s="2"/>
      <c r="WRU1001" s="2"/>
      <c r="WRW1001" s="2"/>
      <c r="WRX1001" s="1"/>
      <c r="WRY1001" s="2"/>
      <c r="WRZ1001" s="2"/>
      <c r="WSA1001" s="2"/>
      <c r="WSB1001" s="2"/>
      <c r="WSC1001" s="2"/>
      <c r="WSE1001" s="2"/>
      <c r="WSF1001" s="1"/>
      <c r="WSG1001" s="2"/>
      <c r="WSH1001" s="2"/>
      <c r="WSI1001" s="2"/>
      <c r="WSJ1001" s="2"/>
      <c r="WSK1001" s="2"/>
      <c r="WSM1001" s="2"/>
      <c r="WSN1001" s="1"/>
      <c r="WSO1001" s="2"/>
      <c r="WSP1001" s="2"/>
      <c r="WSQ1001" s="2"/>
      <c r="WSR1001" s="2"/>
      <c r="WSS1001" s="2"/>
      <c r="WSU1001" s="2"/>
      <c r="WSV1001" s="1"/>
      <c r="WSW1001" s="2"/>
      <c r="WSX1001" s="2"/>
      <c r="WSY1001" s="2"/>
      <c r="WSZ1001" s="2"/>
      <c r="WTA1001" s="2"/>
      <c r="WTC1001" s="2"/>
      <c r="WTD1001" s="1"/>
      <c r="WTE1001" s="2"/>
      <c r="WTF1001" s="2"/>
      <c r="WTG1001" s="2"/>
      <c r="WTH1001" s="2"/>
      <c r="WTI1001" s="2"/>
      <c r="WTK1001" s="2"/>
      <c r="WTL1001" s="1"/>
      <c r="WTM1001" s="2"/>
      <c r="WTN1001" s="2"/>
      <c r="WTO1001" s="2"/>
      <c r="WTP1001" s="2"/>
      <c r="WTQ1001" s="2"/>
      <c r="WTS1001" s="2"/>
      <c r="WTT1001" s="1"/>
      <c r="WTU1001" s="2"/>
      <c r="WTV1001" s="2"/>
      <c r="WTW1001" s="2"/>
      <c r="WTX1001" s="2"/>
      <c r="WTY1001" s="2"/>
      <c r="WUA1001" s="2"/>
      <c r="WUB1001" s="1"/>
      <c r="WUC1001" s="2"/>
      <c r="WUD1001" s="2"/>
      <c r="WUE1001" s="2"/>
      <c r="WUF1001" s="2"/>
      <c r="WUG1001" s="2"/>
      <c r="WUI1001" s="2"/>
      <c r="WUJ1001" s="1"/>
      <c r="WUK1001" s="2"/>
      <c r="WUL1001" s="2"/>
      <c r="WUM1001" s="2"/>
      <c r="WUN1001" s="2"/>
      <c r="WUO1001" s="2"/>
      <c r="WUQ1001" s="2"/>
      <c r="WUR1001" s="1"/>
      <c r="WUS1001" s="2"/>
      <c r="WUT1001" s="2"/>
      <c r="WUU1001" s="2"/>
      <c r="WUV1001" s="2"/>
      <c r="WUW1001" s="2"/>
      <c r="WUY1001" s="2"/>
      <c r="WUZ1001" s="1"/>
      <c r="WVA1001" s="2"/>
      <c r="WVB1001" s="2"/>
      <c r="WVC1001" s="2"/>
      <c r="WVD1001" s="2"/>
      <c r="WVE1001" s="2"/>
      <c r="WVG1001" s="2"/>
      <c r="WVH1001" s="1"/>
      <c r="WVI1001" s="2"/>
      <c r="WVJ1001" s="2"/>
      <c r="WVK1001" s="2"/>
      <c r="WVL1001" s="2"/>
      <c r="WVM1001" s="2"/>
      <c r="WVO1001" s="2"/>
      <c r="WVP1001" s="1"/>
      <c r="WVQ1001" s="2"/>
      <c r="WVR1001" s="2"/>
      <c r="WVS1001" s="2"/>
      <c r="WVT1001" s="2"/>
      <c r="WVU1001" s="2"/>
      <c r="WVW1001" s="2"/>
      <c r="WVX1001" s="1"/>
      <c r="WVY1001" s="2"/>
      <c r="WVZ1001" s="2"/>
      <c r="WWA1001" s="2"/>
      <c r="WWB1001" s="2"/>
      <c r="WWC1001" s="2"/>
      <c r="WWE1001" s="2"/>
      <c r="WWF1001" s="1"/>
      <c r="WWG1001" s="2"/>
      <c r="WWH1001" s="2"/>
      <c r="WWI1001" s="2"/>
      <c r="WWJ1001" s="2"/>
      <c r="WWK1001" s="2"/>
      <c r="WWM1001" s="2"/>
      <c r="WWN1001" s="1"/>
      <c r="WWO1001" s="2"/>
      <c r="WWP1001" s="2"/>
      <c r="WWQ1001" s="2"/>
      <c r="WWR1001" s="2"/>
      <c r="WWS1001" s="2"/>
      <c r="WWU1001" s="2"/>
      <c r="WWV1001" s="1"/>
      <c r="WWW1001" s="2"/>
      <c r="WWX1001" s="2"/>
      <c r="WWY1001" s="2"/>
      <c r="WWZ1001" s="2"/>
      <c r="WXA1001" s="2"/>
      <c r="WXC1001" s="2"/>
      <c r="WXD1001" s="1"/>
      <c r="WXE1001" s="2"/>
      <c r="WXF1001" s="2"/>
      <c r="WXG1001" s="2"/>
      <c r="WXH1001" s="2"/>
      <c r="WXI1001" s="2"/>
      <c r="WXK1001" s="2"/>
      <c r="WXL1001" s="1"/>
      <c r="WXM1001" s="2"/>
      <c r="WXN1001" s="2"/>
      <c r="WXO1001" s="2"/>
      <c r="WXP1001" s="2"/>
      <c r="WXQ1001" s="2"/>
      <c r="WXS1001" s="2"/>
      <c r="WXT1001" s="1"/>
      <c r="WXU1001" s="2"/>
      <c r="WXV1001" s="2"/>
      <c r="WXW1001" s="2"/>
      <c r="WXX1001" s="2"/>
      <c r="WXY1001" s="2"/>
      <c r="WYA1001" s="2"/>
      <c r="WYB1001" s="1"/>
      <c r="WYC1001" s="2"/>
      <c r="WYD1001" s="2"/>
      <c r="WYE1001" s="2"/>
      <c r="WYF1001" s="2"/>
      <c r="WYG1001" s="2"/>
      <c r="WYI1001" s="2"/>
      <c r="WYJ1001" s="1"/>
      <c r="WYK1001" s="2"/>
      <c r="WYL1001" s="2"/>
      <c r="WYM1001" s="2"/>
      <c r="WYN1001" s="2"/>
      <c r="WYO1001" s="2"/>
      <c r="WYQ1001" s="2"/>
      <c r="WYR1001" s="1"/>
      <c r="WYS1001" s="2"/>
      <c r="WYT1001" s="2"/>
      <c r="WYU1001" s="2"/>
      <c r="WYV1001" s="2"/>
      <c r="WYW1001" s="2"/>
      <c r="WYY1001" s="2"/>
      <c r="WYZ1001" s="1"/>
      <c r="WZA1001" s="2"/>
      <c r="WZB1001" s="2"/>
      <c r="WZC1001" s="2"/>
      <c r="WZD1001" s="2"/>
      <c r="WZE1001" s="2"/>
      <c r="WZG1001" s="2"/>
      <c r="WZH1001" s="1"/>
      <c r="WZI1001" s="2"/>
      <c r="WZJ1001" s="2"/>
      <c r="WZK1001" s="2"/>
      <c r="WZL1001" s="2"/>
      <c r="WZM1001" s="2"/>
      <c r="WZO1001" s="2"/>
      <c r="WZP1001" s="1"/>
      <c r="WZQ1001" s="2"/>
      <c r="WZR1001" s="2"/>
      <c r="WZS1001" s="2"/>
      <c r="WZT1001" s="2"/>
      <c r="WZU1001" s="2"/>
      <c r="WZW1001" s="2"/>
      <c r="WZX1001" s="1"/>
      <c r="WZY1001" s="2"/>
      <c r="WZZ1001" s="2"/>
      <c r="XAA1001" s="2"/>
      <c r="XAB1001" s="2"/>
      <c r="XAC1001" s="2"/>
      <c r="XAE1001" s="2"/>
      <c r="XAF1001" s="1"/>
      <c r="XAG1001" s="2"/>
      <c r="XAH1001" s="2"/>
      <c r="XAI1001" s="2"/>
      <c r="XAJ1001" s="2"/>
      <c r="XAK1001" s="2"/>
      <c r="XAM1001" s="2"/>
      <c r="XAN1001" s="1"/>
      <c r="XAO1001" s="2"/>
      <c r="XAP1001" s="2"/>
      <c r="XAQ1001" s="2"/>
      <c r="XAR1001" s="2"/>
      <c r="XAS1001" s="2"/>
      <c r="XAU1001" s="2"/>
      <c r="XAV1001" s="1"/>
      <c r="XAW1001" s="2"/>
      <c r="XAX1001" s="2"/>
      <c r="XAY1001" s="2"/>
      <c r="XAZ1001" s="2"/>
      <c r="XBA1001" s="2"/>
      <c r="XBC1001" s="2"/>
      <c r="XBD1001" s="1"/>
      <c r="XBE1001" s="2"/>
      <c r="XBF1001" s="2"/>
      <c r="XBG1001" s="2"/>
      <c r="XBH1001" s="2"/>
      <c r="XBI1001" s="2"/>
      <c r="XBK1001" s="2"/>
      <c r="XBL1001" s="1"/>
      <c r="XBM1001" s="2"/>
      <c r="XBN1001" s="2"/>
      <c r="XBO1001" s="2"/>
      <c r="XBP1001" s="2"/>
      <c r="XBQ1001" s="2"/>
      <c r="XBS1001" s="2"/>
      <c r="XBT1001" s="1"/>
      <c r="XBU1001" s="2"/>
      <c r="XBV1001" s="2"/>
      <c r="XBW1001" s="2"/>
      <c r="XBX1001" s="2"/>
      <c r="XBY1001" s="2"/>
      <c r="XCA1001" s="2"/>
      <c r="XCB1001" s="1"/>
      <c r="XCC1001" s="2"/>
      <c r="XCD1001" s="2"/>
      <c r="XCE1001" s="2"/>
      <c r="XCF1001" s="2"/>
      <c r="XCG1001" s="2"/>
      <c r="XCI1001" s="2"/>
      <c r="XCJ1001" s="1"/>
      <c r="XCK1001" s="2"/>
      <c r="XCL1001" s="2"/>
      <c r="XCM1001" s="2"/>
      <c r="XCN1001" s="2"/>
      <c r="XCO1001" s="2"/>
      <c r="XCQ1001" s="2"/>
      <c r="XCR1001" s="1"/>
      <c r="XCS1001" s="2"/>
      <c r="XCT1001" s="2"/>
      <c r="XCU1001" s="2"/>
      <c r="XCV1001" s="2"/>
      <c r="XCW1001" s="2"/>
      <c r="XCY1001" s="2"/>
      <c r="XCZ1001" s="1"/>
      <c r="XDA1001" s="2"/>
      <c r="XDB1001" s="2"/>
      <c r="XDC1001" s="2"/>
      <c r="XDD1001" s="2"/>
      <c r="XDE1001" s="2"/>
      <c r="XDG1001" s="2"/>
      <c r="XDH1001" s="1"/>
      <c r="XDI1001" s="2"/>
      <c r="XDJ1001" s="2"/>
      <c r="XDK1001" s="2"/>
      <c r="XDL1001" s="2"/>
      <c r="XDM1001" s="2"/>
      <c r="XDO1001" s="2"/>
      <c r="XDP1001" s="1"/>
      <c r="XDQ1001" s="2"/>
      <c r="XDR1001" s="2"/>
      <c r="XDS1001" s="2"/>
      <c r="XDT1001" s="2"/>
      <c r="XDU1001" s="2"/>
      <c r="XDW1001" s="2"/>
      <c r="XDX1001" s="1"/>
      <c r="XDY1001" s="2"/>
      <c r="XDZ1001" s="2"/>
      <c r="XEA1001" s="2"/>
      <c r="XEB1001" s="2"/>
      <c r="XEC1001" s="2"/>
      <c r="XEE1001" s="2"/>
      <c r="XEF1001" s="1"/>
      <c r="XEG1001" s="2"/>
      <c r="XEH1001" s="2"/>
      <c r="XEI1001" s="2"/>
      <c r="XEJ1001" s="2"/>
      <c r="XEK1001" s="2"/>
      <c r="XEM1001" s="2"/>
      <c r="XEN1001" s="1"/>
      <c r="XEO1001" s="2"/>
      <c r="XEP1001" s="2"/>
      <c r="XEQ1001" s="2"/>
      <c r="XER1001" s="2"/>
      <c r="XES1001" s="2"/>
      <c r="XEU1001" s="2"/>
      <c r="XEV1001" s="1"/>
      <c r="XEW1001" s="2"/>
      <c r="XEX1001" s="2"/>
      <c r="XEY1001" s="2"/>
      <c r="XEZ1001" s="2"/>
      <c r="XFA1001" s="2"/>
      <c r="XFC1001" s="2"/>
    </row>
    <row r="1002" spans="1:16383" x14ac:dyDescent="0.3">
      <c r="A1002" s="1">
        <v>0.64812500000000817</v>
      </c>
      <c r="B1002" s="2" t="s">
        <v>34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2.94</v>
      </c>
      <c r="H1002" s="2" t="s">
        <v>12</v>
      </c>
    </row>
    <row r="1003" spans="1:16383" x14ac:dyDescent="0.3">
      <c r="A1003" s="1">
        <v>0.64817129629630443</v>
      </c>
      <c r="B1003" s="2" t="s">
        <v>34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2.9400000000000004</v>
      </c>
      <c r="H1003" s="2" t="s">
        <v>12</v>
      </c>
    </row>
    <row r="1004" spans="1:16383" x14ac:dyDescent="0.3">
      <c r="A1004" s="1">
        <v>0.64822916666667485</v>
      </c>
      <c r="B1004" s="2" t="s">
        <v>34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2.9400000000000004</v>
      </c>
      <c r="H1004" s="2" t="s">
        <v>12</v>
      </c>
    </row>
    <row r="1005" spans="1:16383" x14ac:dyDescent="0.3">
      <c r="A1005" s="1">
        <v>0.64827546296297112</v>
      </c>
      <c r="B1005" s="2" t="s">
        <v>34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2.93</v>
      </c>
      <c r="H1005" s="2" t="s">
        <v>12</v>
      </c>
    </row>
    <row r="1006" spans="1:16383" x14ac:dyDescent="0.3">
      <c r="A1006" s="1">
        <v>0.64833333333334153</v>
      </c>
      <c r="B1006" s="2" t="s">
        <v>34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2.93</v>
      </c>
      <c r="H1006" s="2" t="s">
        <v>12</v>
      </c>
    </row>
    <row r="1007" spans="1:16383" x14ac:dyDescent="0.3">
      <c r="A1007" s="1">
        <v>0.6483796296296378</v>
      </c>
      <c r="B1007" s="2" t="s">
        <v>34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2.94</v>
      </c>
      <c r="H1007" s="2" t="s">
        <v>12</v>
      </c>
    </row>
    <row r="1008" spans="1:16383" x14ac:dyDescent="0.3">
      <c r="A1008" s="1">
        <v>0.64843750000000822</v>
      </c>
      <c r="B1008" s="2" t="s">
        <v>34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2.99</v>
      </c>
      <c r="H1008" s="2" t="s">
        <v>12</v>
      </c>
    </row>
    <row r="1009" spans="1:8" x14ac:dyDescent="0.3">
      <c r="A1009" s="1">
        <v>0.64848379629630448</v>
      </c>
      <c r="B1009" s="2" t="s">
        <v>34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2.92</v>
      </c>
      <c r="H1009" s="2" t="s">
        <v>12</v>
      </c>
    </row>
    <row r="1010" spans="1:8" x14ac:dyDescent="0.3">
      <c r="A1010" s="1">
        <v>0.6485416666666749</v>
      </c>
      <c r="B1010" s="2" t="s">
        <v>34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2.98</v>
      </c>
      <c r="H1010" s="2" t="s">
        <v>12</v>
      </c>
    </row>
    <row r="1011" spans="1:8" x14ac:dyDescent="0.3">
      <c r="A1011" s="1">
        <v>0.64858796296297117</v>
      </c>
      <c r="B1011" s="2" t="s">
        <v>34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2.93</v>
      </c>
      <c r="H1011" s="2" t="s">
        <v>12</v>
      </c>
    </row>
    <row r="1012" spans="1:8" x14ac:dyDescent="0.3">
      <c r="A1012" s="1">
        <v>0.64864583333334158</v>
      </c>
      <c r="B1012" s="2" t="s">
        <v>34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2.8</v>
      </c>
      <c r="H1012" s="2" t="s">
        <v>12</v>
      </c>
    </row>
    <row r="1013" spans="1:8" x14ac:dyDescent="0.3">
      <c r="A1013" s="1">
        <v>0.64869212962963785</v>
      </c>
      <c r="B1013" s="2" t="s">
        <v>34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2.9600000000000004</v>
      </c>
      <c r="H1013" s="2" t="s">
        <v>12</v>
      </c>
    </row>
    <row r="1014" spans="1:8" x14ac:dyDescent="0.3">
      <c r="A1014" s="1">
        <v>0.64875000000000826</v>
      </c>
      <c r="B1014" s="2" t="s">
        <v>34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2.91</v>
      </c>
      <c r="H1014" s="2" t="s">
        <v>12</v>
      </c>
    </row>
    <row r="1015" spans="1:8" x14ac:dyDescent="0.3">
      <c r="A1015" s="1">
        <v>0.64879629629630453</v>
      </c>
      <c r="B1015" s="2" t="s">
        <v>34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2.93</v>
      </c>
      <c r="H1015" s="2" t="s">
        <v>12</v>
      </c>
    </row>
    <row r="1016" spans="1:8" x14ac:dyDescent="0.3">
      <c r="A1016" s="1">
        <v>0.64885416666667495</v>
      </c>
      <c r="B1016" s="2" t="s">
        <v>34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2.91</v>
      </c>
      <c r="H1016" s="2" t="s">
        <v>12</v>
      </c>
    </row>
    <row r="1017" spans="1:8" x14ac:dyDescent="0.3">
      <c r="A1017" s="1">
        <v>0.64890046296297121</v>
      </c>
      <c r="B1017" s="2" t="s">
        <v>34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2.94</v>
      </c>
      <c r="H1017" s="2" t="s">
        <v>12</v>
      </c>
    </row>
    <row r="1018" spans="1:8" x14ac:dyDescent="0.3">
      <c r="A1018" s="1">
        <v>0.64895833333334163</v>
      </c>
      <c r="B1018" s="2" t="s">
        <v>34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2.92</v>
      </c>
      <c r="H1018" s="2" t="s">
        <v>12</v>
      </c>
    </row>
    <row r="1019" spans="1:8" x14ac:dyDescent="0.3">
      <c r="A1019" s="1">
        <v>0.6490046296296379</v>
      </c>
      <c r="B1019" s="2" t="s">
        <v>34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2.9200000000000004</v>
      </c>
      <c r="H1019" s="2" t="s">
        <v>12</v>
      </c>
    </row>
    <row r="1020" spans="1:8" x14ac:dyDescent="0.3">
      <c r="A1020" s="1">
        <v>0.64906250000000831</v>
      </c>
      <c r="B1020" s="2" t="s">
        <v>34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2.9000000000000004</v>
      </c>
      <c r="H1020" s="2" t="s">
        <v>12</v>
      </c>
    </row>
    <row r="1021" spans="1:8" x14ac:dyDescent="0.3">
      <c r="A1021" s="1">
        <v>0.64910879629630458</v>
      </c>
      <c r="B1021" s="2" t="s">
        <v>34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2.91</v>
      </c>
      <c r="H1021" s="2" t="s">
        <v>12</v>
      </c>
    </row>
    <row r="1022" spans="1:8" x14ac:dyDescent="0.3">
      <c r="A1022" s="1">
        <v>0.649166666666675</v>
      </c>
      <c r="B1022" s="2" t="s">
        <v>34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2.92</v>
      </c>
      <c r="H1022" s="2" t="s">
        <v>12</v>
      </c>
    </row>
    <row r="1023" spans="1:8" x14ac:dyDescent="0.3">
      <c r="A1023" s="1">
        <v>0.64921296296297126</v>
      </c>
      <c r="B1023" s="2" t="s">
        <v>34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2.91</v>
      </c>
      <c r="H1023" s="2" t="s">
        <v>12</v>
      </c>
    </row>
    <row r="1024" spans="1:8" x14ac:dyDescent="0.3">
      <c r="A1024" s="1">
        <v>0.64927083333334168</v>
      </c>
      <c r="B1024" s="2" t="s">
        <v>34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2.91</v>
      </c>
      <c r="H1024" s="2" t="s">
        <v>12</v>
      </c>
    </row>
    <row r="1025" spans="1:8" x14ac:dyDescent="0.3">
      <c r="A1025" s="1">
        <v>0.64931712962963795</v>
      </c>
      <c r="B1025" s="2" t="s">
        <v>34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2.91</v>
      </c>
      <c r="H1025" s="2" t="s">
        <v>12</v>
      </c>
    </row>
    <row r="1026" spans="1:8" x14ac:dyDescent="0.3">
      <c r="A1026" s="1">
        <v>0.64937500000000836</v>
      </c>
      <c r="B1026" s="2" t="s">
        <v>34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2.9</v>
      </c>
      <c r="H1026" s="2" t="s">
        <v>12</v>
      </c>
    </row>
    <row r="1027" spans="1:8" x14ac:dyDescent="0.3">
      <c r="A1027" s="1">
        <v>0.64942129629630463</v>
      </c>
      <c r="B1027" s="2" t="s">
        <v>34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2.9</v>
      </c>
      <c r="H1027" s="2" t="s">
        <v>12</v>
      </c>
    </row>
    <row r="1028" spans="1:8" x14ac:dyDescent="0.3">
      <c r="A1028" s="1">
        <v>0.64947916666667505</v>
      </c>
      <c r="B1028" s="2" t="s">
        <v>34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2.91</v>
      </c>
      <c r="H1028" s="2" t="s">
        <v>12</v>
      </c>
    </row>
    <row r="1029" spans="1:8" x14ac:dyDescent="0.3">
      <c r="A1029" s="1">
        <v>0.64952546296297131</v>
      </c>
      <c r="B1029" s="2" t="s">
        <v>34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2.9</v>
      </c>
      <c r="H1029" s="2" t="s">
        <v>12</v>
      </c>
    </row>
    <row r="1030" spans="1:8" x14ac:dyDescent="0.3">
      <c r="A1030" s="1">
        <v>0.64958333333334173</v>
      </c>
      <c r="B1030" s="2" t="s">
        <v>34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2.91</v>
      </c>
      <c r="H1030" s="2" t="s">
        <v>12</v>
      </c>
    </row>
    <row r="1031" spans="1:8" x14ac:dyDescent="0.3">
      <c r="A1031" s="1">
        <v>0.64962962962963799</v>
      </c>
      <c r="B1031" s="2" t="s">
        <v>34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2.92</v>
      </c>
      <c r="H1031" s="2" t="s">
        <v>12</v>
      </c>
    </row>
    <row r="1032" spans="1:8" x14ac:dyDescent="0.3">
      <c r="A1032" s="1">
        <v>0.64968750000000841</v>
      </c>
      <c r="B1032" s="2" t="s">
        <v>34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2.9</v>
      </c>
      <c r="H1032" s="2" t="s">
        <v>12</v>
      </c>
    </row>
    <row r="1033" spans="1:8" x14ac:dyDescent="0.3">
      <c r="A1033" s="1">
        <v>0.64973379629630468</v>
      </c>
      <c r="B1033" s="2" t="s">
        <v>34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2.9</v>
      </c>
      <c r="H1033" s="2" t="s">
        <v>12</v>
      </c>
    </row>
    <row r="1034" spans="1:8" x14ac:dyDescent="0.3">
      <c r="A1034" s="1">
        <v>0.64979166666667509</v>
      </c>
      <c r="B1034" s="2" t="s">
        <v>34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2.91</v>
      </c>
      <c r="H1034" s="2" t="s">
        <v>12</v>
      </c>
    </row>
    <row r="1035" spans="1:8" x14ac:dyDescent="0.3">
      <c r="A1035" s="1">
        <v>0.64983796296297136</v>
      </c>
      <c r="B1035" s="2" t="s">
        <v>34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2.8</v>
      </c>
      <c r="H1035" s="2" t="s">
        <v>12</v>
      </c>
    </row>
    <row r="1036" spans="1:8" x14ac:dyDescent="0.3">
      <c r="A1036" s="1">
        <v>0.64989583333334178</v>
      </c>
      <c r="B1036" s="2" t="s">
        <v>34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2.89</v>
      </c>
      <c r="H1036" s="2" t="s">
        <v>12</v>
      </c>
    </row>
    <row r="1037" spans="1:8" x14ac:dyDescent="0.3">
      <c r="A1037" s="1">
        <v>0.64994212962963804</v>
      </c>
      <c r="B1037" s="2" t="s">
        <v>34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2.88</v>
      </c>
      <c r="H1037" s="2" t="s">
        <v>12</v>
      </c>
    </row>
    <row r="1038" spans="1:8" x14ac:dyDescent="0.3">
      <c r="A1038" s="1">
        <v>0.65000000000000846</v>
      </c>
      <c r="B1038" s="2" t="s">
        <v>34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2.89</v>
      </c>
      <c r="H1038" s="2" t="s">
        <v>12</v>
      </c>
    </row>
    <row r="1039" spans="1:8" x14ac:dyDescent="0.3">
      <c r="A1039" s="1">
        <v>0.65004629629630473</v>
      </c>
      <c r="B1039" s="2" t="s">
        <v>34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2.89</v>
      </c>
      <c r="H1039" s="2" t="s">
        <v>12</v>
      </c>
    </row>
    <row r="1040" spans="1:8" x14ac:dyDescent="0.3">
      <c r="A1040" s="1">
        <v>0.65010416666667514</v>
      </c>
      <c r="B1040" s="2" t="s">
        <v>34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2.88</v>
      </c>
      <c r="H1040" s="2" t="s">
        <v>12</v>
      </c>
    </row>
    <row r="1041" spans="1:8" x14ac:dyDescent="0.3">
      <c r="A1041" s="1">
        <v>0.65015046296297141</v>
      </c>
      <c r="B1041" s="2" t="s">
        <v>34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2.8</v>
      </c>
      <c r="H1041" s="2" t="s">
        <v>12</v>
      </c>
    </row>
    <row r="1042" spans="1:8" x14ac:dyDescent="0.3">
      <c r="A1042" s="1">
        <v>0.65020833333334183</v>
      </c>
      <c r="B1042" s="2" t="s">
        <v>34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2.87</v>
      </c>
      <c r="H1042" s="2" t="s">
        <v>12</v>
      </c>
    </row>
    <row r="1043" spans="1:8" x14ac:dyDescent="0.3">
      <c r="A1043" s="1">
        <v>0.65025462962963809</v>
      </c>
      <c r="B1043" s="2" t="s">
        <v>34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2.8400000000000003</v>
      </c>
      <c r="H1043" s="2" t="s">
        <v>12</v>
      </c>
    </row>
    <row r="1044" spans="1:8" x14ac:dyDescent="0.3">
      <c r="A1044" s="1">
        <v>0.65031250000000851</v>
      </c>
      <c r="B1044" s="2" t="s">
        <v>34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2.8600000000000003</v>
      </c>
      <c r="H1044" s="2" t="s">
        <v>12</v>
      </c>
    </row>
    <row r="1045" spans="1:8" x14ac:dyDescent="0.3">
      <c r="A1045" s="1">
        <v>0.65035879629630478</v>
      </c>
      <c r="B1045" s="2" t="s">
        <v>34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2.79</v>
      </c>
      <c r="H1045" s="2" t="s">
        <v>12</v>
      </c>
    </row>
    <row r="1046" spans="1:8" x14ac:dyDescent="0.3">
      <c r="A1046" s="1">
        <v>0.65041666666667519</v>
      </c>
      <c r="B1046" s="2" t="s">
        <v>34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2.88</v>
      </c>
      <c r="H1046" s="2" t="s">
        <v>12</v>
      </c>
    </row>
    <row r="1047" spans="1:8" x14ac:dyDescent="0.3">
      <c r="A1047" s="1">
        <v>0.65046296296297146</v>
      </c>
      <c r="B1047" s="2" t="s">
        <v>34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2.8</v>
      </c>
      <c r="H1047" s="2" t="s">
        <v>12</v>
      </c>
    </row>
    <row r="1048" spans="1:8" x14ac:dyDescent="0.3">
      <c r="A1048" s="1">
        <v>0.65052083333334187</v>
      </c>
      <c r="B1048" s="2" t="s">
        <v>34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2.85</v>
      </c>
      <c r="H1048" s="2" t="s">
        <v>12</v>
      </c>
    </row>
    <row r="1049" spans="1:8" x14ac:dyDescent="0.3">
      <c r="A1049" s="1">
        <v>0.65056712962963814</v>
      </c>
      <c r="B1049" s="2" t="s">
        <v>34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2.85</v>
      </c>
      <c r="H1049" s="2" t="s">
        <v>12</v>
      </c>
    </row>
    <row r="1050" spans="1:8" x14ac:dyDescent="0.3">
      <c r="A1050" s="1">
        <v>0.65062500000000856</v>
      </c>
      <c r="B1050" s="2" t="s">
        <v>34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2.86</v>
      </c>
      <c r="H1050" s="2" t="s">
        <v>12</v>
      </c>
    </row>
    <row r="1051" spans="1:8" x14ac:dyDescent="0.3">
      <c r="A1051" s="1">
        <v>0.65067129629630482</v>
      </c>
      <c r="B1051" s="2" t="s">
        <v>34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2.86</v>
      </c>
      <c r="H1051" s="2" t="s">
        <v>12</v>
      </c>
    </row>
    <row r="1052" spans="1:8" x14ac:dyDescent="0.3">
      <c r="A1052" s="1">
        <v>0.65072916666667524</v>
      </c>
      <c r="B1052" s="2" t="s">
        <v>34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2.85</v>
      </c>
      <c r="H1052" s="2" t="s">
        <v>12</v>
      </c>
    </row>
    <row r="1053" spans="1:8" x14ac:dyDescent="0.3">
      <c r="A1053" s="1">
        <v>0.65077546296297151</v>
      </c>
      <c r="B1053" s="2" t="s">
        <v>34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2.85</v>
      </c>
      <c r="H1053" s="2" t="s">
        <v>12</v>
      </c>
    </row>
    <row r="1054" spans="1:8" x14ac:dyDescent="0.3">
      <c r="A1054" s="1">
        <v>0.65083333333334192</v>
      </c>
      <c r="B1054" s="2" t="s">
        <v>34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2.86</v>
      </c>
      <c r="H1054" s="2" t="s">
        <v>12</v>
      </c>
    </row>
    <row r="1055" spans="1:8" x14ac:dyDescent="0.3">
      <c r="A1055" s="1">
        <v>0.65087962962963819</v>
      </c>
      <c r="B1055" s="2" t="s">
        <v>34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2.86</v>
      </c>
      <c r="H1055" s="2" t="s">
        <v>12</v>
      </c>
    </row>
    <row r="1056" spans="1:8" x14ac:dyDescent="0.3">
      <c r="A1056" s="1">
        <v>0.65093750000000861</v>
      </c>
      <c r="B1056" s="2" t="s">
        <v>34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2.84</v>
      </c>
      <c r="H1056" s="2" t="s">
        <v>12</v>
      </c>
    </row>
    <row r="1057" spans="1:8" x14ac:dyDescent="0.3">
      <c r="A1057" s="1">
        <v>0.65098379629630487</v>
      </c>
      <c r="B1057" s="2" t="s">
        <v>34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2.8</v>
      </c>
      <c r="H1057" s="2" t="s">
        <v>12</v>
      </c>
    </row>
    <row r="1058" spans="1:8" x14ac:dyDescent="0.3">
      <c r="A1058" s="1">
        <v>0.65104166666667529</v>
      </c>
      <c r="B1058" s="2" t="s">
        <v>34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2.8400000000000003</v>
      </c>
      <c r="H1058" s="2" t="s">
        <v>12</v>
      </c>
    </row>
    <row r="1059" spans="1:8" x14ac:dyDescent="0.3">
      <c r="A1059" s="1">
        <v>0.65108796296297156</v>
      </c>
      <c r="B1059" s="2" t="s">
        <v>34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2.8400000000000003</v>
      </c>
      <c r="H1059" s="2" t="s">
        <v>12</v>
      </c>
    </row>
    <row r="1060" spans="1:8" x14ac:dyDescent="0.3">
      <c r="A1060" s="1">
        <v>0.65114583333334197</v>
      </c>
      <c r="B1060" s="2" t="s">
        <v>34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2.8200000000000003</v>
      </c>
      <c r="H1060" s="2" t="s">
        <v>12</v>
      </c>
    </row>
    <row r="1061" spans="1:8" x14ac:dyDescent="0.3">
      <c r="A1061" s="1">
        <v>0.65119212962963824</v>
      </c>
      <c r="B1061" s="2" t="s">
        <v>34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2.8200000000000003</v>
      </c>
      <c r="H1061" s="2" t="s">
        <v>12</v>
      </c>
    </row>
    <row r="1062" spans="1:8" x14ac:dyDescent="0.3">
      <c r="A1062" s="1">
        <v>0.65125000000000866</v>
      </c>
      <c r="B1062" s="2" t="s">
        <v>34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2.84</v>
      </c>
      <c r="H1062" s="2" t="s">
        <v>12</v>
      </c>
    </row>
    <row r="1063" spans="1:8" x14ac:dyDescent="0.3">
      <c r="A1063" s="1">
        <v>0.65129629629630492</v>
      </c>
      <c r="B1063" s="2" t="s">
        <v>34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2.84</v>
      </c>
      <c r="H1063" s="2" t="s">
        <v>12</v>
      </c>
    </row>
    <row r="1064" spans="1:8" x14ac:dyDescent="0.3">
      <c r="A1064" s="1">
        <v>0.65135416666667534</v>
      </c>
      <c r="B1064" s="2" t="s">
        <v>34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2.81</v>
      </c>
      <c r="H1064" s="2" t="s">
        <v>12</v>
      </c>
    </row>
    <row r="1065" spans="1:8" x14ac:dyDescent="0.3">
      <c r="A1065" s="1">
        <v>0.6514004629629716</v>
      </c>
      <c r="B1065" s="2" t="s">
        <v>34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2.81</v>
      </c>
      <c r="H1065" s="2" t="s">
        <v>12</v>
      </c>
    </row>
    <row r="1066" spans="1:8" x14ac:dyDescent="0.3">
      <c r="A1066" s="1">
        <v>0.65145833333334202</v>
      </c>
      <c r="B1066" s="2" t="s">
        <v>34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2.82</v>
      </c>
      <c r="H1066" s="2" t="s">
        <v>12</v>
      </c>
    </row>
    <row r="1067" spans="1:8" x14ac:dyDescent="0.3">
      <c r="A1067" s="1">
        <v>0.65150462962963829</v>
      </c>
      <c r="B1067" s="2" t="s">
        <v>34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2.83</v>
      </c>
      <c r="H1067" s="2" t="s">
        <v>12</v>
      </c>
    </row>
    <row r="1068" spans="1:8" x14ac:dyDescent="0.3">
      <c r="A1068" s="1">
        <v>0.6515625000000087</v>
      </c>
      <c r="B1068" s="2" t="s">
        <v>34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2.8</v>
      </c>
      <c r="H1068" s="2" t="s">
        <v>12</v>
      </c>
    </row>
    <row r="1069" spans="1:8" x14ac:dyDescent="0.3">
      <c r="A1069" s="1">
        <v>0.65160879629630497</v>
      </c>
      <c r="B1069" s="2" t="s">
        <v>34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2.82</v>
      </c>
      <c r="H1069" s="2" t="s">
        <v>12</v>
      </c>
    </row>
    <row r="1070" spans="1:8" x14ac:dyDescent="0.3">
      <c r="A1070" s="1">
        <v>0.65166666666667539</v>
      </c>
      <c r="B1070" s="2" t="s">
        <v>34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2.83</v>
      </c>
      <c r="H1070" s="2" t="s">
        <v>12</v>
      </c>
    </row>
    <row r="1071" spans="1:8" x14ac:dyDescent="0.3">
      <c r="A1071" s="1">
        <v>0.65171296296297165</v>
      </c>
      <c r="B1071" s="2" t="s">
        <v>34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2.83</v>
      </c>
      <c r="H1071" s="2" t="s">
        <v>12</v>
      </c>
    </row>
    <row r="1072" spans="1:8" x14ac:dyDescent="0.3">
      <c r="A1072" s="1">
        <v>0.65177083333334207</v>
      </c>
      <c r="B1072" s="2" t="s">
        <v>34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2.8</v>
      </c>
      <c r="H1072" s="2" t="s">
        <v>12</v>
      </c>
    </row>
    <row r="1073" spans="1:8" x14ac:dyDescent="0.3">
      <c r="A1073" s="1">
        <v>0.65181712962963834</v>
      </c>
      <c r="B1073" s="2" t="s">
        <v>34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2.81</v>
      </c>
      <c r="H1073" s="2" t="s">
        <v>12</v>
      </c>
    </row>
    <row r="1074" spans="1:8" x14ac:dyDescent="0.3">
      <c r="A1074" s="1">
        <v>0.65187500000000875</v>
      </c>
      <c r="B1074" s="2" t="s">
        <v>34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2.81</v>
      </c>
      <c r="H1074" s="2" t="s">
        <v>12</v>
      </c>
    </row>
    <row r="1075" spans="1:8" x14ac:dyDescent="0.3">
      <c r="A1075" s="1">
        <v>0.65192129629630502</v>
      </c>
      <c r="B1075" s="2" t="s">
        <v>34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2.88</v>
      </c>
      <c r="H1075" s="2" t="s">
        <v>12</v>
      </c>
    </row>
    <row r="1076" spans="1:8" x14ac:dyDescent="0.3">
      <c r="A1076" s="1">
        <v>0.65197916666667544</v>
      </c>
      <c r="B1076" s="2" t="s">
        <v>34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2.8</v>
      </c>
      <c r="H1076" s="2" t="s">
        <v>12</v>
      </c>
    </row>
    <row r="1077" spans="1:8" x14ac:dyDescent="0.3">
      <c r="A1077" s="1">
        <v>0.6520254629629717</v>
      </c>
      <c r="B1077" s="2" t="s">
        <v>34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2.82</v>
      </c>
      <c r="H1077" s="2" t="s">
        <v>12</v>
      </c>
    </row>
    <row r="1078" spans="1:8" x14ac:dyDescent="0.3">
      <c r="A1078" s="1">
        <v>0.65208333333334212</v>
      </c>
      <c r="B1078" s="2" t="s">
        <v>34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2.82</v>
      </c>
      <c r="H1078" s="2" t="s">
        <v>12</v>
      </c>
    </row>
    <row r="1079" spans="1:8" x14ac:dyDescent="0.3">
      <c r="A1079" s="1">
        <v>0.65212962962963839</v>
      </c>
      <c r="B1079" s="2" t="s">
        <v>34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2.8</v>
      </c>
      <c r="H1079" s="2" t="s">
        <v>12</v>
      </c>
    </row>
    <row r="1080" spans="1:8" x14ac:dyDescent="0.3">
      <c r="A1080" s="1">
        <v>0.6521875000000088</v>
      </c>
      <c r="B1080" s="2" t="s">
        <v>34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2.83</v>
      </c>
      <c r="H1080" s="2" t="s">
        <v>12</v>
      </c>
    </row>
    <row r="1081" spans="1:8" x14ac:dyDescent="0.3">
      <c r="A1081" s="1">
        <v>0.65223379629630507</v>
      </c>
      <c r="B1081" s="2" t="s">
        <v>34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2.8</v>
      </c>
      <c r="H1081" s="2" t="s">
        <v>12</v>
      </c>
    </row>
    <row r="1082" spans="1:8" x14ac:dyDescent="0.3">
      <c r="A1082" s="1">
        <v>0.65229166666667548</v>
      </c>
      <c r="B1082" s="2" t="s">
        <v>34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2.78</v>
      </c>
      <c r="H1082" s="2" t="s">
        <v>12</v>
      </c>
    </row>
    <row r="1083" spans="1:8" x14ac:dyDescent="0.3">
      <c r="A1083" s="1">
        <v>0.65233796296297175</v>
      </c>
      <c r="B1083" s="2" t="s">
        <v>34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2.83</v>
      </c>
      <c r="H1083" s="2" t="s">
        <v>12</v>
      </c>
    </row>
    <row r="1084" spans="1:8" x14ac:dyDescent="0.3">
      <c r="A1084" s="1">
        <v>0.65239583333334217</v>
      </c>
      <c r="B1084" s="2" t="s">
        <v>34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2.83</v>
      </c>
      <c r="H1084" s="2" t="s">
        <v>12</v>
      </c>
    </row>
    <row r="1085" spans="1:8" x14ac:dyDescent="0.3">
      <c r="A1085" s="1">
        <v>0.65244212962963843</v>
      </c>
      <c r="B1085" s="2" t="s">
        <v>34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2.8</v>
      </c>
      <c r="H1085" s="2" t="s">
        <v>12</v>
      </c>
    </row>
    <row r="1086" spans="1:8" x14ac:dyDescent="0.3">
      <c r="A1086" s="1">
        <v>0.65250000000000885</v>
      </c>
      <c r="B1086" s="2" t="s">
        <v>34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2.81</v>
      </c>
      <c r="H1086" s="2" t="s">
        <v>12</v>
      </c>
    </row>
    <row r="1087" spans="1:8" x14ac:dyDescent="0.3">
      <c r="A1087" s="1">
        <v>0.65254629629630512</v>
      </c>
      <c r="B1087" s="2" t="s">
        <v>34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2.79</v>
      </c>
      <c r="H1087" s="2" t="s">
        <v>12</v>
      </c>
    </row>
    <row r="1088" spans="1:8" x14ac:dyDescent="0.3">
      <c r="A1088" s="1">
        <v>0.65260416666667553</v>
      </c>
      <c r="B1088" s="2" t="s">
        <v>34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2.81</v>
      </c>
      <c r="H1088" s="2" t="s">
        <v>12</v>
      </c>
    </row>
    <row r="1089" spans="1:8" x14ac:dyDescent="0.3">
      <c r="A1089" s="1">
        <v>0.6526504629629718</v>
      </c>
      <c r="B1089" s="2" t="s">
        <v>34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2.8</v>
      </c>
      <c r="H1089" s="2" t="s">
        <v>12</v>
      </c>
    </row>
    <row r="1090" spans="1:8" x14ac:dyDescent="0.3">
      <c r="A1090" s="1">
        <v>0.65270833333334222</v>
      </c>
      <c r="B1090" s="2" t="s">
        <v>34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2.76</v>
      </c>
      <c r="H1090" s="2" t="s">
        <v>12</v>
      </c>
    </row>
    <row r="4805" spans="10:10" x14ac:dyDescent="0.3">
      <c r="J4805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5BFC-9008-40AF-9DCF-9E339DCA2791}">
  <dimension ref="A1:G26"/>
  <sheetViews>
    <sheetView tabSelected="1" workbookViewId="0">
      <selection activeCell="G23" sqref="G23:G26"/>
    </sheetView>
  </sheetViews>
  <sheetFormatPr defaultRowHeight="14.4" x14ac:dyDescent="0.3"/>
  <cols>
    <col min="1" max="1" width="18.5546875" bestFit="1" customWidth="1"/>
    <col min="2" max="2" width="10.6640625" bestFit="1" customWidth="1"/>
  </cols>
  <sheetData>
    <row r="1" spans="1:6" x14ac:dyDescent="0.3">
      <c r="B1" s="8" t="s">
        <v>35</v>
      </c>
      <c r="C1" s="8" t="s">
        <v>36</v>
      </c>
      <c r="D1" s="8" t="s">
        <v>37</v>
      </c>
      <c r="E1" s="8" t="s">
        <v>38</v>
      </c>
      <c r="F1" s="8" t="s">
        <v>39</v>
      </c>
    </row>
    <row r="2" spans="1:6" x14ac:dyDescent="0.3">
      <c r="A2" s="10" t="s">
        <v>40</v>
      </c>
      <c r="B2" s="8">
        <f>'ESP1 WiFi 50m 5s CB'!O3</f>
        <v>0.93055555555555558</v>
      </c>
      <c r="C2" s="8">
        <f>'ESP2 WiFi 50m 5s CB'!O3</f>
        <v>0.88888888888888884</v>
      </c>
      <c r="D2" s="8">
        <f>'ESP3 WiFi 50m 5s CB'!O3</f>
        <v>0.91228070175438591</v>
      </c>
      <c r="E2" s="8">
        <f>'ESP4 WiFi 50m 5s CB'!O3</f>
        <v>0.9538461538461539</v>
      </c>
      <c r="F2" s="8">
        <f>AVERAGE(B2:E2)</f>
        <v>0.92139282501124609</v>
      </c>
    </row>
    <row r="3" spans="1:6" x14ac:dyDescent="0.3">
      <c r="A3" s="10" t="s">
        <v>41</v>
      </c>
      <c r="B3" s="8">
        <f>'ESP1 WiFi 50m 5s CB'!O4</f>
        <v>6.9444444444444448E-2</v>
      </c>
      <c r="C3" s="8">
        <f>'ESP2 WiFi 50m 5s CB'!O4</f>
        <v>0.1111111111111111</v>
      </c>
      <c r="D3" s="8">
        <f>'ESP3 WiFi 50m 5s CB'!O4</f>
        <v>8.771929824561403E-2</v>
      </c>
      <c r="E3" s="8">
        <f>'ESP4 WiFi 50m 5s CB'!O4</f>
        <v>4.6153846153846156E-2</v>
      </c>
      <c r="F3" s="8">
        <f t="shared" ref="F3:F12" si="0">AVERAGE(B3:E3)</f>
        <v>7.8607174988753928E-2</v>
      </c>
    </row>
    <row r="4" spans="1:6" x14ac:dyDescent="0.3">
      <c r="A4" s="10" t="s">
        <v>52</v>
      </c>
      <c r="B4" s="8">
        <f>'ESP1 WiFi 50m 5s CB'!O5</f>
        <v>0</v>
      </c>
      <c r="C4" s="8">
        <f>'ESP2 WiFi 50m 5s CB'!O5</f>
        <v>0</v>
      </c>
      <c r="D4" s="8">
        <f>'ESP3 WiFi 50m 5s CB'!O5</f>
        <v>0</v>
      </c>
      <c r="E4" s="8">
        <f>'ESP4 WiFi 50m 5s CB'!O5</f>
        <v>0</v>
      </c>
      <c r="F4" s="8">
        <f t="shared" si="0"/>
        <v>0</v>
      </c>
    </row>
    <row r="5" spans="1:6" x14ac:dyDescent="0.3">
      <c r="A5" s="8"/>
      <c r="B5" s="8"/>
      <c r="C5" s="8"/>
      <c r="D5" s="8"/>
      <c r="E5" s="8"/>
      <c r="F5" s="8"/>
    </row>
    <row r="6" spans="1:6" x14ac:dyDescent="0.3">
      <c r="A6" s="12" t="s">
        <v>42</v>
      </c>
      <c r="B6" s="8">
        <f>'ESP1 WiFi 50m 5s CB'!O7</f>
        <v>0.19323144104803494</v>
      </c>
      <c r="C6" s="8">
        <f>'ESP2 WiFi 50m 5s CB'!O7</f>
        <v>0.15477497255762898</v>
      </c>
      <c r="D6" s="8">
        <f>'ESP3 WiFi 50m 5s CB'!O7</f>
        <v>0.13631522896698617</v>
      </c>
      <c r="E6" s="8">
        <f>'ESP4 WiFi 50m 5s CB'!O7</f>
        <v>0.19801980198019803</v>
      </c>
      <c r="F6" s="8">
        <f t="shared" si="0"/>
        <v>0.17058536113821204</v>
      </c>
    </row>
    <row r="7" spans="1:6" x14ac:dyDescent="0.3">
      <c r="A7" s="12" t="s">
        <v>43</v>
      </c>
      <c r="B7" s="8">
        <f>'ESP1 WiFi 50m 5s CB'!O8</f>
        <v>0.79912663755458513</v>
      </c>
      <c r="C7" s="8">
        <f>'ESP2 WiFi 50m 5s CB'!O8</f>
        <v>0.83863885839736552</v>
      </c>
      <c r="D7" s="8">
        <f>'ESP3 WiFi 50m 5s CB'!O8</f>
        <v>0.85942492012779548</v>
      </c>
      <c r="E7" s="8">
        <f>'ESP4 WiFi 50m 5s CB'!O8</f>
        <v>0.79757975797579761</v>
      </c>
      <c r="F7" s="8">
        <f t="shared" si="0"/>
        <v>0.82369254351388588</v>
      </c>
    </row>
    <row r="8" spans="1:6" x14ac:dyDescent="0.3">
      <c r="A8" s="12" t="s">
        <v>53</v>
      </c>
      <c r="B8" s="8">
        <f>'ESP1 WiFi 50m 5s CB'!O9</f>
        <v>7.6419213973799123E-3</v>
      </c>
      <c r="C8" s="8">
        <f>'ESP2 WiFi 50m 5s CB'!O9</f>
        <v>6.5861690450054883E-3</v>
      </c>
      <c r="D8" s="8">
        <f>'ESP3 WiFi 50m 5s CB'!O9</f>
        <v>4.2598509052183178E-3</v>
      </c>
      <c r="E8" s="8">
        <f>'ESP4 WiFi 50m 5s CB'!O9</f>
        <v>4.4004400440044002E-3</v>
      </c>
      <c r="F8" s="8">
        <f t="shared" si="0"/>
        <v>5.7220953479020292E-3</v>
      </c>
    </row>
    <row r="9" spans="1:6" x14ac:dyDescent="0.3">
      <c r="A9" s="8"/>
      <c r="B9" s="8"/>
      <c r="C9" s="8"/>
      <c r="D9" s="8"/>
      <c r="E9" s="8"/>
      <c r="F9" s="8"/>
    </row>
    <row r="10" spans="1:6" x14ac:dyDescent="0.3">
      <c r="A10" s="13" t="s">
        <v>54</v>
      </c>
      <c r="B10" s="38">
        <f>'ESP1 WiFi 50m 5s CB'!O11</f>
        <v>0</v>
      </c>
      <c r="C10" s="38">
        <f>'ESP2 WiFi 50m 5s CB'!O11</f>
        <v>0</v>
      </c>
      <c r="D10" s="38">
        <f>'ESP3 WiFi 50m 5s CB'!O11</f>
        <v>0</v>
      </c>
      <c r="E10" s="38">
        <f>'ESP4 WiFi 50m 5s CB'!O11</f>
        <v>0</v>
      </c>
      <c r="F10" s="8">
        <f t="shared" si="0"/>
        <v>0</v>
      </c>
    </row>
    <row r="11" spans="1:6" x14ac:dyDescent="0.3">
      <c r="A11" s="13" t="s">
        <v>55</v>
      </c>
      <c r="B11" s="38">
        <f>'ESP1 WiFi 50m 5s CB'!O12</f>
        <v>0.69767441860465118</v>
      </c>
      <c r="C11" s="38">
        <f>'ESP2 WiFi 50m 5s CB'!O12</f>
        <v>0.81818181818181823</v>
      </c>
      <c r="D11" s="38">
        <f>'ESP3 WiFi 50m 5s CB'!O12</f>
        <v>0.87209302325581395</v>
      </c>
      <c r="E11" s="38">
        <f>'ESP4 WiFi 50m 5s CB'!O12</f>
        <v>0.85087719298245612</v>
      </c>
      <c r="F11" s="8">
        <f t="shared" si="0"/>
        <v>0.80970661325618498</v>
      </c>
    </row>
    <row r="12" spans="1:6" x14ac:dyDescent="0.3">
      <c r="A12" s="13" t="s">
        <v>56</v>
      </c>
      <c r="B12" s="38">
        <f>'ESP1 WiFi 50m 5s CB'!O13</f>
        <v>0.30232558139534882</v>
      </c>
      <c r="C12" s="38">
        <f>'ESP2 WiFi 50m 5s CB'!O13</f>
        <v>0.18181818181818182</v>
      </c>
      <c r="D12" s="38">
        <f>'ESP3 WiFi 50m 5s CB'!O13</f>
        <v>0.12790697674418605</v>
      </c>
      <c r="E12" s="38">
        <f>'ESP4 WiFi 50m 5s CB'!O13</f>
        <v>0.14912280701754385</v>
      </c>
      <c r="F12" s="8">
        <f t="shared" si="0"/>
        <v>0.19029338674381513</v>
      </c>
    </row>
    <row r="22" spans="1:7" x14ac:dyDescent="0.3">
      <c r="A22" s="34"/>
      <c r="B22" s="34" t="s">
        <v>44</v>
      </c>
      <c r="C22" s="34" t="s">
        <v>45</v>
      </c>
      <c r="D22" s="34" t="s">
        <v>46</v>
      </c>
      <c r="E22" s="34" t="s">
        <v>47</v>
      </c>
      <c r="F22" s="34"/>
      <c r="G22" s="45" t="s">
        <v>61</v>
      </c>
    </row>
    <row r="23" spans="1:7" x14ac:dyDescent="0.3">
      <c r="A23" s="34" t="s">
        <v>48</v>
      </c>
      <c r="B23" s="36">
        <f>'ESP1 WiFi 50m 5s CB'!A2</f>
        <v>0.58562500000000006</v>
      </c>
      <c r="C23" s="37">
        <f>'ESP2 WiFi 50m 5s CB'!A2</f>
        <v>0.58928240740740745</v>
      </c>
      <c r="D23" s="37">
        <f>'ESP3 WiFi 50m 5s CB'!A2</f>
        <v>0.5923842592592593</v>
      </c>
      <c r="E23" s="37">
        <f>'ESP4 WiFi 50m 5s CB'!A2</f>
        <v>0.59604166666666669</v>
      </c>
      <c r="F23" s="34"/>
      <c r="G23" s="1">
        <f>AVERAGE(B23:E23)</f>
        <v>0.59083333333333343</v>
      </c>
    </row>
    <row r="24" spans="1:7" x14ac:dyDescent="0.3">
      <c r="A24" s="34" t="s">
        <v>49</v>
      </c>
      <c r="B24" s="36">
        <f>'ESP1 WiFi 50m 5s CB'!A989</f>
        <v>0.63702546296297102</v>
      </c>
      <c r="C24" s="37">
        <f>'ESP2 WiFi 50m 5s CB'!A975</f>
        <v>0.63995370370371163</v>
      </c>
      <c r="D24" s="37">
        <f>'ESP3 WiFi 50m 5s CB'!A997</f>
        <v>0.644201388888897</v>
      </c>
      <c r="E24" s="37">
        <f>'ESP4 WiFi 50m 5s CB'!A976</f>
        <v>0.64677083333334129</v>
      </c>
      <c r="F24" s="34" t="s">
        <v>50</v>
      </c>
      <c r="G24" s="1">
        <f t="shared" ref="G24:G26" si="1">AVERAGE(B24:E24)</f>
        <v>0.64198784722223023</v>
      </c>
    </row>
    <row r="25" spans="1:7" x14ac:dyDescent="0.3">
      <c r="A25" s="35" t="s">
        <v>57</v>
      </c>
      <c r="B25" s="36">
        <f>'ESP1 WiFi 50m 5s CB'!A1075</f>
        <v>0.64150462962963839</v>
      </c>
      <c r="C25" s="37">
        <f>'ESP2 WiFi 50m 5s CB'!A1063</f>
        <v>0.64453703703704568</v>
      </c>
      <c r="D25" s="37">
        <f>'ESP3 WiFi 50m 5s CB'!A1083</f>
        <v>0.64868055555556436</v>
      </c>
      <c r="E25" s="37">
        <f>'ESP4 WiFi 50m 5s CB'!A1090</f>
        <v>0.65270833333334222</v>
      </c>
      <c r="F25" s="35"/>
      <c r="G25" s="1">
        <f t="shared" si="1"/>
        <v>0.64685763888889769</v>
      </c>
    </row>
    <row r="26" spans="1:7" x14ac:dyDescent="0.3">
      <c r="A26" s="34" t="s">
        <v>51</v>
      </c>
      <c r="B26" s="37">
        <f>B24-B23</f>
        <v>5.1400462962970961E-2</v>
      </c>
      <c r="C26" s="37">
        <f>C24-C23</f>
        <v>5.067129629630418E-2</v>
      </c>
      <c r="D26" s="37">
        <f>D24-D23</f>
        <v>5.1817129629637693E-2</v>
      </c>
      <c r="E26" s="37">
        <f>E24-E23</f>
        <v>5.0729166666674597E-2</v>
      </c>
      <c r="F26" s="37">
        <f>SUM(B26:E26)/4</f>
        <v>5.1154513888896858E-2</v>
      </c>
      <c r="G26" s="1">
        <f t="shared" si="1"/>
        <v>5.1154513888896858E-2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088-B938-4E8C-88C8-D1E434CCE2A5}">
  <dimension ref="A1:R1074"/>
  <sheetViews>
    <sheetView workbookViewId="0">
      <selection activeCell="E93" sqref="E93"/>
    </sheetView>
  </sheetViews>
  <sheetFormatPr defaultRowHeight="14.4" x14ac:dyDescent="0.3"/>
  <sheetData>
    <row r="1" spans="1:18" x14ac:dyDescent="0.3">
      <c r="A1">
        <v>3.56</v>
      </c>
      <c r="H1" s="8"/>
      <c r="I1" s="8" t="s">
        <v>21</v>
      </c>
      <c r="K1" s="8" t="s">
        <v>24</v>
      </c>
      <c r="M1" s="8" t="s">
        <v>28</v>
      </c>
    </row>
    <row r="2" spans="1:18" x14ac:dyDescent="0.3">
      <c r="A2">
        <v>3.58</v>
      </c>
      <c r="C2" s="8">
        <v>3.61</v>
      </c>
      <c r="D2" s="8" cm="1">
        <f t="array" ref="D2:D86">COUNTIF(esp1basetotal,esp1volttotal)</f>
        <v>1</v>
      </c>
      <c r="E2" s="30">
        <f t="shared" ref="E2:E33" si="0">D2/COUNTA(esp1basetotal)</f>
        <v>9.3109869646182495E-4</v>
      </c>
      <c r="H2" s="8">
        <v>3.61</v>
      </c>
      <c r="I2" s="8" cm="1">
        <f t="array" ref="I2:I42">COUNTIF(esp1basecheia,esp1voltcheio)</f>
        <v>1</v>
      </c>
      <c r="K2" s="8" cm="1">
        <f t="array" ref="K2:K42">COUNTIF(esp1basemed,esp1voltcheio)</f>
        <v>0</v>
      </c>
      <c r="M2" s="8" cm="1">
        <f t="array" ref="M2:M42">COUNTIF(esp1basevazia,esp1voltcheio)</f>
        <v>0</v>
      </c>
      <c r="P2" s="8" t="s">
        <v>21</v>
      </c>
      <c r="Q2" s="8" t="s">
        <v>24</v>
      </c>
      <c r="R2" s="8" t="s">
        <v>28</v>
      </c>
    </row>
    <row r="3" spans="1:18" x14ac:dyDescent="0.3">
      <c r="A3">
        <v>3.61</v>
      </c>
      <c r="C3" s="8">
        <v>3.6</v>
      </c>
      <c r="D3" s="8">
        <v>1</v>
      </c>
      <c r="E3" s="30">
        <f t="shared" si="0"/>
        <v>9.3109869646182495E-4</v>
      </c>
      <c r="H3" s="8">
        <v>3.6</v>
      </c>
      <c r="I3" s="8">
        <v>1</v>
      </c>
      <c r="K3" s="8">
        <v>0</v>
      </c>
      <c r="M3" s="8">
        <v>0</v>
      </c>
      <c r="P3" s="8">
        <f>I45</f>
        <v>67</v>
      </c>
      <c r="Q3" s="8">
        <f>K45</f>
        <v>177</v>
      </c>
      <c r="R3" s="8">
        <f>M45</f>
        <v>0</v>
      </c>
    </row>
    <row r="4" spans="1:18" x14ac:dyDescent="0.3">
      <c r="A4">
        <v>3.6</v>
      </c>
      <c r="C4" s="8">
        <v>3.59</v>
      </c>
      <c r="D4" s="8">
        <v>2</v>
      </c>
      <c r="E4" s="30">
        <f t="shared" si="0"/>
        <v>1.8621973929236499E-3</v>
      </c>
      <c r="H4" s="8">
        <v>3.59</v>
      </c>
      <c r="I4" s="8">
        <v>2</v>
      </c>
      <c r="K4" s="8">
        <v>0</v>
      </c>
      <c r="M4" s="8">
        <v>0</v>
      </c>
      <c r="P4" s="8" t="s">
        <v>22</v>
      </c>
      <c r="Q4" s="8" t="s">
        <v>25</v>
      </c>
      <c r="R4" s="8" t="s">
        <v>29</v>
      </c>
    </row>
    <row r="5" spans="1:18" x14ac:dyDescent="0.3">
      <c r="A5">
        <v>3.59</v>
      </c>
      <c r="C5" s="8">
        <v>3.58</v>
      </c>
      <c r="D5" s="8">
        <v>3</v>
      </c>
      <c r="E5" s="30">
        <f t="shared" si="0"/>
        <v>2.7932960893854749E-3</v>
      </c>
      <c r="H5" s="8">
        <v>3.58</v>
      </c>
      <c r="I5" s="8">
        <v>3</v>
      </c>
      <c r="K5" s="8">
        <v>0</v>
      </c>
      <c r="M5" s="8">
        <v>0</v>
      </c>
      <c r="P5" s="8">
        <f>I93</f>
        <v>5</v>
      </c>
      <c r="Q5" s="8">
        <f>K93</f>
        <v>732</v>
      </c>
      <c r="R5" s="8">
        <f>M93</f>
        <v>60</v>
      </c>
    </row>
    <row r="6" spans="1:18" x14ac:dyDescent="0.3">
      <c r="A6">
        <v>3.59</v>
      </c>
      <c r="C6" s="8">
        <v>3.57</v>
      </c>
      <c r="D6" s="8">
        <v>3</v>
      </c>
      <c r="E6" s="30">
        <f t="shared" si="0"/>
        <v>2.7932960893854749E-3</v>
      </c>
      <c r="H6" s="8">
        <v>3.57</v>
      </c>
      <c r="I6" s="8">
        <v>3</v>
      </c>
      <c r="K6" s="8">
        <v>0</v>
      </c>
      <c r="M6" s="8">
        <v>0</v>
      </c>
      <c r="P6" s="8" t="s">
        <v>23</v>
      </c>
      <c r="Q6" s="8" t="s">
        <v>26</v>
      </c>
      <c r="R6" s="8" t="s">
        <v>30</v>
      </c>
    </row>
    <row r="7" spans="1:18" x14ac:dyDescent="0.3">
      <c r="A7">
        <v>3.58</v>
      </c>
      <c r="C7" s="8">
        <v>3.56</v>
      </c>
      <c r="D7" s="8">
        <v>5</v>
      </c>
      <c r="E7" s="30">
        <f t="shared" si="0"/>
        <v>4.6554934823091251E-3</v>
      </c>
      <c r="H7" s="8">
        <v>3.56</v>
      </c>
      <c r="I7" s="8">
        <v>5</v>
      </c>
      <c r="K7" s="8">
        <v>0</v>
      </c>
      <c r="M7" s="8">
        <v>0</v>
      </c>
      <c r="P7" s="8">
        <f>I116</f>
        <v>0</v>
      </c>
      <c r="Q7" s="8">
        <f>K116</f>
        <v>7</v>
      </c>
      <c r="R7" s="8">
        <f>M116</f>
        <v>26</v>
      </c>
    </row>
    <row r="8" spans="1:18" x14ac:dyDescent="0.3">
      <c r="A8">
        <v>3.57</v>
      </c>
      <c r="C8" s="8">
        <v>3.55</v>
      </c>
      <c r="D8" s="8">
        <v>1</v>
      </c>
      <c r="E8" s="30">
        <f t="shared" si="0"/>
        <v>9.3109869646182495E-4</v>
      </c>
      <c r="H8" s="8">
        <v>3.55</v>
      </c>
      <c r="I8" s="8">
        <v>1</v>
      </c>
      <c r="K8" s="8">
        <v>0</v>
      </c>
      <c r="M8" s="8">
        <v>0</v>
      </c>
      <c r="P8" s="8">
        <f>P3+P5+P7</f>
        <v>72</v>
      </c>
      <c r="Q8" s="8">
        <f>Q3+Q5+Q7</f>
        <v>916</v>
      </c>
      <c r="R8" s="8">
        <f>R3+R5+R7</f>
        <v>86</v>
      </c>
    </row>
    <row r="9" spans="1:18" x14ac:dyDescent="0.3">
      <c r="A9">
        <v>3.56</v>
      </c>
      <c r="C9" s="8">
        <v>3.54</v>
      </c>
      <c r="D9" s="8">
        <v>2</v>
      </c>
      <c r="E9" s="30">
        <f t="shared" si="0"/>
        <v>1.8621973929236499E-3</v>
      </c>
      <c r="H9" s="8">
        <v>3.54</v>
      </c>
      <c r="I9" s="8">
        <v>2</v>
      </c>
      <c r="K9" s="8">
        <v>0</v>
      </c>
      <c r="M9" s="8">
        <v>0</v>
      </c>
    </row>
    <row r="10" spans="1:18" x14ac:dyDescent="0.3">
      <c r="A10">
        <v>3.56</v>
      </c>
      <c r="C10" s="8">
        <v>3.53</v>
      </c>
      <c r="D10" s="8">
        <v>4</v>
      </c>
      <c r="E10" s="30">
        <f t="shared" si="0"/>
        <v>3.7243947858472998E-3</v>
      </c>
      <c r="H10" s="8">
        <v>3.53</v>
      </c>
      <c r="I10" s="8">
        <v>4</v>
      </c>
      <c r="K10" s="8">
        <v>0</v>
      </c>
      <c r="M10" s="8">
        <v>0</v>
      </c>
    </row>
    <row r="11" spans="1:18" x14ac:dyDescent="0.3">
      <c r="A11">
        <v>3.58</v>
      </c>
      <c r="C11" s="8">
        <v>3.52</v>
      </c>
      <c r="D11" s="8">
        <v>5</v>
      </c>
      <c r="E11" s="30">
        <f t="shared" si="0"/>
        <v>4.6554934823091251E-3</v>
      </c>
      <c r="H11" s="8">
        <v>3.52</v>
      </c>
      <c r="I11" s="8">
        <v>5</v>
      </c>
      <c r="K11" s="8">
        <v>0</v>
      </c>
      <c r="M11" s="8">
        <v>0</v>
      </c>
    </row>
    <row r="12" spans="1:18" x14ac:dyDescent="0.3">
      <c r="A12">
        <v>3.57</v>
      </c>
      <c r="C12" s="8">
        <v>3.51</v>
      </c>
      <c r="D12" s="8">
        <v>5</v>
      </c>
      <c r="E12" s="30">
        <f t="shared" si="0"/>
        <v>4.6554934823091251E-3</v>
      </c>
      <c r="H12" s="8">
        <v>3.51</v>
      </c>
      <c r="I12" s="8">
        <v>5</v>
      </c>
      <c r="K12" s="8">
        <v>0</v>
      </c>
      <c r="M12" s="8">
        <v>0</v>
      </c>
    </row>
    <row r="13" spans="1:18" x14ac:dyDescent="0.3">
      <c r="A13">
        <v>3.51</v>
      </c>
      <c r="C13" s="8">
        <v>3.5</v>
      </c>
      <c r="D13" s="8">
        <v>5</v>
      </c>
      <c r="E13" s="30">
        <f t="shared" si="0"/>
        <v>4.6554934823091251E-3</v>
      </c>
      <c r="H13" s="8">
        <v>3.5</v>
      </c>
      <c r="I13" s="8">
        <v>5</v>
      </c>
      <c r="K13" s="8">
        <v>0</v>
      </c>
      <c r="M13" s="8">
        <v>0</v>
      </c>
    </row>
    <row r="14" spans="1:18" x14ac:dyDescent="0.3">
      <c r="A14">
        <v>3.57</v>
      </c>
      <c r="C14" s="8">
        <v>3.49</v>
      </c>
      <c r="D14" s="8">
        <v>2</v>
      </c>
      <c r="E14" s="30">
        <f t="shared" si="0"/>
        <v>1.8621973929236499E-3</v>
      </c>
      <c r="H14" s="8">
        <v>3.49</v>
      </c>
      <c r="I14" s="8">
        <v>2</v>
      </c>
      <c r="K14" s="8">
        <v>0</v>
      </c>
      <c r="M14" s="8">
        <v>0</v>
      </c>
    </row>
    <row r="15" spans="1:18" x14ac:dyDescent="0.3">
      <c r="A15">
        <v>3.56</v>
      </c>
      <c r="C15" s="8">
        <v>3.48</v>
      </c>
      <c r="D15" s="8">
        <v>5</v>
      </c>
      <c r="E15" s="30">
        <f t="shared" si="0"/>
        <v>4.6554934823091251E-3</v>
      </c>
      <c r="H15" s="8">
        <v>3.48</v>
      </c>
      <c r="I15" s="8">
        <v>5</v>
      </c>
      <c r="K15" s="8">
        <v>0</v>
      </c>
      <c r="M15" s="8">
        <v>0</v>
      </c>
    </row>
    <row r="16" spans="1:18" x14ac:dyDescent="0.3">
      <c r="A16">
        <v>3.56</v>
      </c>
      <c r="C16" s="8">
        <v>3.47</v>
      </c>
      <c r="D16" s="8">
        <v>3</v>
      </c>
      <c r="E16" s="30">
        <f t="shared" si="0"/>
        <v>2.7932960893854749E-3</v>
      </c>
      <c r="H16" s="8">
        <v>3.47</v>
      </c>
      <c r="I16" s="8">
        <v>3</v>
      </c>
      <c r="K16" s="8">
        <v>0</v>
      </c>
      <c r="M16" s="8">
        <v>0</v>
      </c>
    </row>
    <row r="17" spans="1:13" x14ac:dyDescent="0.3">
      <c r="A17">
        <v>3.52</v>
      </c>
      <c r="C17" s="8">
        <v>3.46</v>
      </c>
      <c r="D17" s="8">
        <v>1</v>
      </c>
      <c r="E17" s="30">
        <f t="shared" si="0"/>
        <v>9.3109869646182495E-4</v>
      </c>
      <c r="H17" s="8">
        <v>3.46</v>
      </c>
      <c r="I17" s="8">
        <v>1</v>
      </c>
      <c r="K17" s="8">
        <v>0</v>
      </c>
      <c r="M17" s="8">
        <v>0</v>
      </c>
    </row>
    <row r="18" spans="1:13" x14ac:dyDescent="0.3">
      <c r="A18">
        <v>3.55</v>
      </c>
      <c r="C18" s="8">
        <v>3.45</v>
      </c>
      <c r="D18" s="8">
        <v>3</v>
      </c>
      <c r="E18" s="30">
        <f t="shared" si="0"/>
        <v>2.7932960893854749E-3</v>
      </c>
      <c r="H18" s="8">
        <v>3.45</v>
      </c>
      <c r="I18" s="8">
        <v>3</v>
      </c>
      <c r="K18" s="8">
        <v>0</v>
      </c>
      <c r="M18" s="8">
        <v>0</v>
      </c>
    </row>
    <row r="19" spans="1:13" x14ac:dyDescent="0.3">
      <c r="A19">
        <v>3.53</v>
      </c>
      <c r="C19" s="8">
        <v>3.44</v>
      </c>
      <c r="D19" s="8">
        <v>0</v>
      </c>
      <c r="E19" s="30">
        <f t="shared" si="0"/>
        <v>0</v>
      </c>
      <c r="H19" s="8">
        <v>3.44</v>
      </c>
      <c r="I19" s="8">
        <v>0</v>
      </c>
      <c r="K19" s="8">
        <v>0</v>
      </c>
      <c r="M19" s="8">
        <v>0</v>
      </c>
    </row>
    <row r="20" spans="1:13" x14ac:dyDescent="0.3">
      <c r="A20">
        <v>3.5</v>
      </c>
      <c r="C20" s="8">
        <v>3.43</v>
      </c>
      <c r="D20" s="8">
        <v>3</v>
      </c>
      <c r="E20" s="30">
        <f t="shared" si="0"/>
        <v>2.7932960893854749E-3</v>
      </c>
      <c r="H20" s="8">
        <v>3.43</v>
      </c>
      <c r="I20" s="8">
        <v>3</v>
      </c>
      <c r="K20" s="8">
        <v>0</v>
      </c>
      <c r="M20" s="8">
        <v>0</v>
      </c>
    </row>
    <row r="21" spans="1:13" x14ac:dyDescent="0.3">
      <c r="A21">
        <v>3.53</v>
      </c>
      <c r="C21" s="8">
        <v>3.42</v>
      </c>
      <c r="D21" s="8">
        <v>3</v>
      </c>
      <c r="E21" s="30">
        <f t="shared" si="0"/>
        <v>2.7932960893854749E-3</v>
      </c>
      <c r="H21" s="8">
        <v>3.42</v>
      </c>
      <c r="I21" s="8">
        <v>3</v>
      </c>
      <c r="K21" s="8">
        <v>0</v>
      </c>
      <c r="M21" s="8">
        <v>0</v>
      </c>
    </row>
    <row r="22" spans="1:13" x14ac:dyDescent="0.3">
      <c r="A22">
        <v>3.54</v>
      </c>
      <c r="C22" s="8">
        <v>3.41</v>
      </c>
      <c r="D22" s="8">
        <v>1</v>
      </c>
      <c r="E22" s="30">
        <f t="shared" si="0"/>
        <v>9.3109869646182495E-4</v>
      </c>
      <c r="H22" s="8">
        <v>3.41</v>
      </c>
      <c r="I22" s="8">
        <v>1</v>
      </c>
      <c r="K22" s="8">
        <v>0</v>
      </c>
      <c r="M22" s="8">
        <v>0</v>
      </c>
    </row>
    <row r="23" spans="1:13" x14ac:dyDescent="0.3">
      <c r="A23">
        <v>3.54</v>
      </c>
      <c r="C23" s="8">
        <v>3.4</v>
      </c>
      <c r="D23" s="8">
        <v>4</v>
      </c>
      <c r="E23" s="30">
        <f t="shared" si="0"/>
        <v>3.7243947858472998E-3</v>
      </c>
      <c r="H23" s="8">
        <v>3.4</v>
      </c>
      <c r="I23" s="8">
        <v>3</v>
      </c>
      <c r="K23" s="8">
        <v>1</v>
      </c>
      <c r="M23" s="8">
        <v>0</v>
      </c>
    </row>
    <row r="24" spans="1:13" x14ac:dyDescent="0.3">
      <c r="A24">
        <v>3.52</v>
      </c>
      <c r="C24" s="8">
        <v>3.39</v>
      </c>
      <c r="D24" s="8">
        <v>2</v>
      </c>
      <c r="E24" s="30">
        <f t="shared" si="0"/>
        <v>1.8621973929236499E-3</v>
      </c>
      <c r="H24" s="8">
        <v>3.39</v>
      </c>
      <c r="I24" s="8">
        <v>1</v>
      </c>
      <c r="K24" s="8">
        <v>1</v>
      </c>
      <c r="M24" s="8">
        <v>0</v>
      </c>
    </row>
    <row r="25" spans="1:13" x14ac:dyDescent="0.3">
      <c r="A25">
        <v>3.53</v>
      </c>
      <c r="C25" s="8">
        <v>3.38</v>
      </c>
      <c r="D25" s="8">
        <v>1</v>
      </c>
      <c r="E25" s="30">
        <f t="shared" si="0"/>
        <v>9.3109869646182495E-4</v>
      </c>
      <c r="H25" s="8">
        <v>3.38</v>
      </c>
      <c r="I25" s="8">
        <v>0</v>
      </c>
      <c r="K25" s="8">
        <v>1</v>
      </c>
      <c r="M25" s="8">
        <v>0</v>
      </c>
    </row>
    <row r="26" spans="1:13" x14ac:dyDescent="0.3">
      <c r="A26">
        <v>3.53</v>
      </c>
      <c r="C26" s="8">
        <v>3.37</v>
      </c>
      <c r="D26" s="8">
        <v>1</v>
      </c>
      <c r="E26" s="30">
        <f t="shared" si="0"/>
        <v>9.3109869646182495E-4</v>
      </c>
      <c r="H26" s="8">
        <v>3.37</v>
      </c>
      <c r="I26" s="8">
        <v>1</v>
      </c>
      <c r="K26" s="8">
        <v>0</v>
      </c>
      <c r="M26" s="8">
        <v>0</v>
      </c>
    </row>
    <row r="27" spans="1:13" x14ac:dyDescent="0.3">
      <c r="A27">
        <v>3.48</v>
      </c>
      <c r="C27" s="8">
        <v>3.36</v>
      </c>
      <c r="D27" s="8">
        <v>1</v>
      </c>
      <c r="E27" s="30">
        <f t="shared" si="0"/>
        <v>9.3109869646182495E-4</v>
      </c>
      <c r="H27" s="8">
        <v>3.36</v>
      </c>
      <c r="I27" s="8">
        <v>0</v>
      </c>
      <c r="K27" s="8">
        <v>1</v>
      </c>
      <c r="M27" s="8">
        <v>0</v>
      </c>
    </row>
    <row r="28" spans="1:13" x14ac:dyDescent="0.3">
      <c r="A28">
        <v>3.51</v>
      </c>
      <c r="C28" s="8">
        <v>3.35</v>
      </c>
      <c r="D28" s="8">
        <v>3</v>
      </c>
      <c r="E28" s="30">
        <f t="shared" si="0"/>
        <v>2.7932960893854749E-3</v>
      </c>
      <c r="H28" s="8">
        <v>3.35</v>
      </c>
      <c r="I28" s="8">
        <v>0</v>
      </c>
      <c r="K28" s="8">
        <v>3</v>
      </c>
      <c r="M28" s="8">
        <v>0</v>
      </c>
    </row>
    <row r="29" spans="1:13" x14ac:dyDescent="0.3">
      <c r="A29">
        <v>3.52</v>
      </c>
      <c r="C29" s="8">
        <v>3.34</v>
      </c>
      <c r="D29" s="8">
        <v>3</v>
      </c>
      <c r="E29" s="30">
        <f t="shared" si="0"/>
        <v>2.7932960893854749E-3</v>
      </c>
      <c r="H29" s="8">
        <v>3.34</v>
      </c>
      <c r="I29" s="8">
        <v>0</v>
      </c>
      <c r="K29" s="8">
        <v>3</v>
      </c>
      <c r="M29" s="8">
        <v>0</v>
      </c>
    </row>
    <row r="30" spans="1:13" x14ac:dyDescent="0.3">
      <c r="A30">
        <v>3.5</v>
      </c>
      <c r="C30" s="8">
        <v>3.33</v>
      </c>
      <c r="D30" s="8">
        <v>4</v>
      </c>
      <c r="E30" s="30">
        <f t="shared" si="0"/>
        <v>3.7243947858472998E-3</v>
      </c>
      <c r="H30" s="8">
        <v>3.33</v>
      </c>
      <c r="I30" s="8">
        <v>1</v>
      </c>
      <c r="K30" s="8">
        <v>3</v>
      </c>
      <c r="M30" s="8">
        <v>0</v>
      </c>
    </row>
    <row r="31" spans="1:13" x14ac:dyDescent="0.3">
      <c r="A31">
        <v>3.51</v>
      </c>
      <c r="C31" s="8">
        <v>3.32</v>
      </c>
      <c r="D31" s="8">
        <v>3</v>
      </c>
      <c r="E31" s="30">
        <f t="shared" si="0"/>
        <v>2.7932960893854749E-3</v>
      </c>
      <c r="H31" s="8">
        <v>3.32</v>
      </c>
      <c r="I31" s="8">
        <v>1</v>
      </c>
      <c r="K31" s="8">
        <v>2</v>
      </c>
      <c r="M31" s="8">
        <v>0</v>
      </c>
    </row>
    <row r="32" spans="1:13" x14ac:dyDescent="0.3">
      <c r="A32">
        <v>3.52</v>
      </c>
      <c r="C32" s="8">
        <v>3.31</v>
      </c>
      <c r="D32" s="8">
        <v>2</v>
      </c>
      <c r="E32" s="30">
        <f t="shared" si="0"/>
        <v>1.8621973929236499E-3</v>
      </c>
      <c r="H32" s="8">
        <v>3.31</v>
      </c>
      <c r="I32" s="8">
        <v>0</v>
      </c>
      <c r="K32" s="8">
        <v>2</v>
      </c>
      <c r="M32" s="8">
        <v>0</v>
      </c>
    </row>
    <row r="33" spans="1:13" x14ac:dyDescent="0.3">
      <c r="A33">
        <v>3.51</v>
      </c>
      <c r="C33" s="8">
        <v>3.3</v>
      </c>
      <c r="D33" s="8">
        <v>3</v>
      </c>
      <c r="E33" s="30">
        <f t="shared" si="0"/>
        <v>2.7932960893854749E-3</v>
      </c>
      <c r="H33" s="8">
        <v>3.3</v>
      </c>
      <c r="I33" s="8">
        <v>1</v>
      </c>
      <c r="K33" s="8">
        <v>2</v>
      </c>
      <c r="M33" s="8">
        <v>0</v>
      </c>
    </row>
    <row r="34" spans="1:13" x14ac:dyDescent="0.3">
      <c r="A34">
        <v>3.52</v>
      </c>
      <c r="C34" s="8">
        <v>3.29</v>
      </c>
      <c r="D34" s="8">
        <v>8</v>
      </c>
      <c r="E34" s="30">
        <f t="shared" ref="E34:E65" si="1">D34/COUNTA(esp1basetotal)</f>
        <v>7.4487895716945996E-3</v>
      </c>
      <c r="H34" s="8">
        <v>3.29</v>
      </c>
      <c r="I34" s="8">
        <v>0</v>
      </c>
      <c r="K34" s="8">
        <v>8</v>
      </c>
      <c r="M34" s="8">
        <v>0</v>
      </c>
    </row>
    <row r="35" spans="1:13" x14ac:dyDescent="0.3">
      <c r="A35">
        <v>3.5</v>
      </c>
      <c r="C35" s="8">
        <v>3.28</v>
      </c>
      <c r="D35" s="8">
        <v>5</v>
      </c>
      <c r="E35" s="30">
        <f t="shared" si="1"/>
        <v>4.6554934823091251E-3</v>
      </c>
      <c r="H35" s="8">
        <v>3.28</v>
      </c>
      <c r="I35" s="8">
        <v>0</v>
      </c>
      <c r="K35" s="8">
        <v>5</v>
      </c>
      <c r="M35" s="8">
        <v>0</v>
      </c>
    </row>
    <row r="36" spans="1:13" x14ac:dyDescent="0.3">
      <c r="A36">
        <v>3.51</v>
      </c>
      <c r="C36" s="8">
        <v>3.27</v>
      </c>
      <c r="D36" s="8">
        <v>8</v>
      </c>
      <c r="E36" s="30">
        <f t="shared" si="1"/>
        <v>7.4487895716945996E-3</v>
      </c>
      <c r="H36" s="8">
        <v>3.27</v>
      </c>
      <c r="I36" s="8">
        <v>0</v>
      </c>
      <c r="K36" s="8">
        <v>8</v>
      </c>
      <c r="M36" s="8">
        <v>0</v>
      </c>
    </row>
    <row r="37" spans="1:13" x14ac:dyDescent="0.3">
      <c r="A37">
        <v>3.5</v>
      </c>
      <c r="C37" s="8">
        <v>3.26</v>
      </c>
      <c r="D37" s="8">
        <v>5</v>
      </c>
      <c r="E37" s="30">
        <f t="shared" si="1"/>
        <v>4.6554934823091251E-3</v>
      </c>
      <c r="H37" s="8">
        <v>3.26</v>
      </c>
      <c r="I37" s="8">
        <v>0</v>
      </c>
      <c r="K37" s="8">
        <v>5</v>
      </c>
      <c r="M37" s="8">
        <v>0</v>
      </c>
    </row>
    <row r="38" spans="1:13" x14ac:dyDescent="0.3">
      <c r="A38">
        <v>3.5</v>
      </c>
      <c r="C38" s="8">
        <v>3.25</v>
      </c>
      <c r="D38" s="8">
        <v>3</v>
      </c>
      <c r="E38" s="30">
        <f t="shared" si="1"/>
        <v>2.7932960893854749E-3</v>
      </c>
      <c r="H38" s="8">
        <v>3.25</v>
      </c>
      <c r="I38" s="8">
        <v>0</v>
      </c>
      <c r="K38" s="8">
        <v>3</v>
      </c>
      <c r="M38" s="8">
        <v>0</v>
      </c>
    </row>
    <row r="39" spans="1:13" x14ac:dyDescent="0.3">
      <c r="A39">
        <v>3.48</v>
      </c>
      <c r="C39" s="8">
        <v>3.24</v>
      </c>
      <c r="D39" s="8">
        <v>4</v>
      </c>
      <c r="E39" s="30">
        <f t="shared" si="1"/>
        <v>3.7243947858472998E-3</v>
      </c>
      <c r="H39" s="8">
        <v>3.24</v>
      </c>
      <c r="I39" s="8">
        <v>0</v>
      </c>
      <c r="K39" s="8">
        <v>4</v>
      </c>
      <c r="M39" s="8">
        <v>0</v>
      </c>
    </row>
    <row r="40" spans="1:13" x14ac:dyDescent="0.3">
      <c r="A40">
        <v>3.47</v>
      </c>
      <c r="C40" s="8">
        <v>3.23</v>
      </c>
      <c r="D40" s="8">
        <v>16</v>
      </c>
      <c r="E40" s="30">
        <f t="shared" si="1"/>
        <v>1.4897579143389199E-2</v>
      </c>
      <c r="H40" s="8">
        <v>3.23</v>
      </c>
      <c r="I40" s="8">
        <v>0</v>
      </c>
      <c r="K40" s="8">
        <v>16</v>
      </c>
      <c r="M40" s="8">
        <v>0</v>
      </c>
    </row>
    <row r="41" spans="1:13" x14ac:dyDescent="0.3">
      <c r="A41">
        <v>3.48</v>
      </c>
      <c r="C41" s="8">
        <v>3.22</v>
      </c>
      <c r="D41" s="8">
        <v>67</v>
      </c>
      <c r="E41" s="30">
        <f t="shared" si="1"/>
        <v>6.2383612662942269E-2</v>
      </c>
      <c r="H41" s="8">
        <v>3.22</v>
      </c>
      <c r="I41" s="8">
        <v>0</v>
      </c>
      <c r="K41" s="8">
        <v>67</v>
      </c>
      <c r="M41" s="8">
        <v>0</v>
      </c>
    </row>
    <row r="42" spans="1:13" x14ac:dyDescent="0.3">
      <c r="A42">
        <v>3.49</v>
      </c>
      <c r="C42" s="8">
        <v>3.21</v>
      </c>
      <c r="D42" s="8">
        <v>43</v>
      </c>
      <c r="E42" s="30">
        <f t="shared" si="1"/>
        <v>4.0037243947858472E-2</v>
      </c>
      <c r="H42" s="8">
        <v>3.21</v>
      </c>
      <c r="I42" s="8">
        <v>1</v>
      </c>
      <c r="K42" s="8">
        <v>42</v>
      </c>
      <c r="M42" s="8">
        <v>0</v>
      </c>
    </row>
    <row r="43" spans="1:13" x14ac:dyDescent="0.3">
      <c r="A43">
        <v>3.48</v>
      </c>
      <c r="C43" s="8">
        <v>3.2</v>
      </c>
      <c r="D43" s="8">
        <v>35</v>
      </c>
      <c r="E43" s="30">
        <f t="shared" si="1"/>
        <v>3.2588454376163874E-2</v>
      </c>
      <c r="H43" s="8"/>
      <c r="I43" s="8"/>
      <c r="K43" s="8"/>
      <c r="M43" s="8"/>
    </row>
    <row r="44" spans="1:13" x14ac:dyDescent="0.3">
      <c r="A44">
        <v>3.48</v>
      </c>
      <c r="C44" s="8">
        <v>3.19</v>
      </c>
      <c r="D44" s="8">
        <v>149</v>
      </c>
      <c r="E44" s="30">
        <f t="shared" si="1"/>
        <v>0.13873370577281191</v>
      </c>
      <c r="H44" s="8"/>
      <c r="I44" s="8"/>
      <c r="K44" s="8"/>
      <c r="M44" s="8"/>
    </row>
    <row r="45" spans="1:13" x14ac:dyDescent="0.3">
      <c r="A45">
        <v>3.49</v>
      </c>
      <c r="C45" s="8">
        <v>3.18</v>
      </c>
      <c r="D45" s="8">
        <v>189</v>
      </c>
      <c r="E45" s="30">
        <f t="shared" si="1"/>
        <v>0.17597765363128492</v>
      </c>
      <c r="I45" s="31">
        <f>SUM(_xlfn.ANCHORARRAY(I2))</f>
        <v>67</v>
      </c>
      <c r="K45" s="31">
        <f>SUM(_xlfn.ANCHORARRAY(K2))</f>
        <v>177</v>
      </c>
      <c r="M45" s="31">
        <f>SUM(_xlfn.ANCHORARRAY(M2))</f>
        <v>0</v>
      </c>
    </row>
    <row r="46" spans="1:13" x14ac:dyDescent="0.3">
      <c r="A46">
        <v>3.43</v>
      </c>
      <c r="C46" s="8">
        <v>3.17</v>
      </c>
      <c r="D46" s="8">
        <v>82</v>
      </c>
      <c r="E46" s="30">
        <f t="shared" si="1"/>
        <v>7.6350093109869649E-2</v>
      </c>
      <c r="I46" t="s">
        <v>22</v>
      </c>
      <c r="K46" t="s">
        <v>25</v>
      </c>
      <c r="M46" t="s">
        <v>29</v>
      </c>
    </row>
    <row r="47" spans="1:13" x14ac:dyDescent="0.3">
      <c r="A47">
        <v>3.47</v>
      </c>
      <c r="C47" s="8">
        <v>3.16</v>
      </c>
      <c r="D47" s="8">
        <v>16</v>
      </c>
      <c r="E47" s="30">
        <f t="shared" si="1"/>
        <v>1.4897579143389199E-2</v>
      </c>
      <c r="H47" s="8">
        <v>3.2</v>
      </c>
      <c r="I47" s="8" cm="1">
        <f t="array" ref="I47:I86">COUNTIF(esp1basecheia,esp1voltmed)</f>
        <v>1</v>
      </c>
      <c r="K47" s="8" cm="1">
        <f t="array" ref="K47:K86">COUNTIF(esp1basemed,esp1voltmed)</f>
        <v>34</v>
      </c>
      <c r="M47" s="8" cm="1">
        <f t="array" ref="M47:M86">COUNTIF(esp1basevazia,esp1voltmed)</f>
        <v>0</v>
      </c>
    </row>
    <row r="48" spans="1:13" x14ac:dyDescent="0.3">
      <c r="A48">
        <v>3.4</v>
      </c>
      <c r="C48" s="8">
        <v>3.15</v>
      </c>
      <c r="D48" s="8">
        <v>35</v>
      </c>
      <c r="E48" s="30">
        <f t="shared" si="1"/>
        <v>3.2588454376163874E-2</v>
      </c>
      <c r="H48" s="8">
        <v>3.19</v>
      </c>
      <c r="I48" s="8">
        <v>2</v>
      </c>
      <c r="K48" s="8">
        <v>147</v>
      </c>
      <c r="M48" s="8">
        <v>0</v>
      </c>
    </row>
    <row r="49" spans="1:13" x14ac:dyDescent="0.3">
      <c r="A49">
        <v>3.47</v>
      </c>
      <c r="C49" s="8">
        <v>3.14</v>
      </c>
      <c r="D49" s="8">
        <v>33</v>
      </c>
      <c r="E49" s="30">
        <f t="shared" si="1"/>
        <v>3.0726256983240222E-2</v>
      </c>
      <c r="H49" s="8">
        <v>3.18</v>
      </c>
      <c r="I49" s="8">
        <v>2</v>
      </c>
      <c r="K49" s="8">
        <v>187</v>
      </c>
      <c r="M49" s="8">
        <v>0</v>
      </c>
    </row>
    <row r="50" spans="1:13" x14ac:dyDescent="0.3">
      <c r="A50">
        <v>3.45</v>
      </c>
      <c r="C50" s="8">
        <v>3.13</v>
      </c>
      <c r="D50" s="8">
        <v>19</v>
      </c>
      <c r="E50" s="30">
        <f t="shared" si="1"/>
        <v>1.7690875232774673E-2</v>
      </c>
      <c r="H50" s="8">
        <v>3.17</v>
      </c>
      <c r="I50" s="8">
        <v>0</v>
      </c>
      <c r="K50" s="8">
        <v>82</v>
      </c>
      <c r="M50" s="8">
        <v>0</v>
      </c>
    </row>
    <row r="51" spans="1:13" x14ac:dyDescent="0.3">
      <c r="A51">
        <v>3.19</v>
      </c>
      <c r="C51" s="8">
        <v>3.12</v>
      </c>
      <c r="D51" s="8">
        <v>21</v>
      </c>
      <c r="E51" s="30">
        <f t="shared" si="1"/>
        <v>1.9553072625698324E-2</v>
      </c>
      <c r="H51" s="8">
        <v>3.16</v>
      </c>
      <c r="I51" s="8">
        <v>0</v>
      </c>
      <c r="K51" s="8">
        <v>16</v>
      </c>
      <c r="M51" s="8">
        <v>0</v>
      </c>
    </row>
    <row r="52" spans="1:13" x14ac:dyDescent="0.3">
      <c r="A52">
        <v>3.21</v>
      </c>
      <c r="C52" s="8">
        <v>3.11</v>
      </c>
      <c r="D52" s="8">
        <v>33</v>
      </c>
      <c r="E52" s="30">
        <f t="shared" si="1"/>
        <v>3.0726256983240222E-2</v>
      </c>
      <c r="H52" s="8">
        <v>3.15</v>
      </c>
      <c r="I52" s="8">
        <v>0</v>
      </c>
      <c r="K52" s="8">
        <v>35</v>
      </c>
      <c r="M52" s="8">
        <v>0</v>
      </c>
    </row>
    <row r="53" spans="1:13" x14ac:dyDescent="0.3">
      <c r="A53">
        <v>3.46</v>
      </c>
      <c r="C53" s="8">
        <v>3.1</v>
      </c>
      <c r="D53" s="8">
        <v>18</v>
      </c>
      <c r="E53" s="30">
        <f t="shared" si="1"/>
        <v>1.6759776536312849E-2</v>
      </c>
      <c r="H53" s="8">
        <v>3.14</v>
      </c>
      <c r="I53" s="8">
        <v>0</v>
      </c>
      <c r="K53" s="8">
        <v>33</v>
      </c>
      <c r="M53" s="8">
        <v>0</v>
      </c>
    </row>
    <row r="54" spans="1:13" x14ac:dyDescent="0.3">
      <c r="A54">
        <v>3.45</v>
      </c>
      <c r="C54" s="8">
        <v>3.09</v>
      </c>
      <c r="D54" s="8">
        <v>18</v>
      </c>
      <c r="E54" s="30">
        <f t="shared" si="1"/>
        <v>1.6759776536312849E-2</v>
      </c>
      <c r="H54" s="8">
        <v>3.13</v>
      </c>
      <c r="I54" s="8">
        <v>0</v>
      </c>
      <c r="K54" s="8">
        <v>19</v>
      </c>
      <c r="M54" s="8">
        <v>0</v>
      </c>
    </row>
    <row r="55" spans="1:13" x14ac:dyDescent="0.3">
      <c r="A55">
        <v>3.45</v>
      </c>
      <c r="C55" s="8">
        <v>3.08</v>
      </c>
      <c r="D55" s="8">
        <v>9</v>
      </c>
      <c r="E55" s="30">
        <f t="shared" si="1"/>
        <v>8.3798882681564244E-3</v>
      </c>
      <c r="H55" s="8">
        <v>3.12</v>
      </c>
      <c r="I55" s="8">
        <v>0</v>
      </c>
      <c r="K55" s="8">
        <v>21</v>
      </c>
      <c r="M55" s="8">
        <v>0</v>
      </c>
    </row>
    <row r="56" spans="1:13" x14ac:dyDescent="0.3">
      <c r="A56">
        <v>3.41</v>
      </c>
      <c r="C56" s="8">
        <v>3.07</v>
      </c>
      <c r="D56" s="8">
        <v>13</v>
      </c>
      <c r="E56" s="30">
        <f t="shared" si="1"/>
        <v>1.2104283054003724E-2</v>
      </c>
      <c r="H56" s="8">
        <v>3.11</v>
      </c>
      <c r="I56" s="8">
        <v>0</v>
      </c>
      <c r="K56" s="8">
        <v>33</v>
      </c>
      <c r="M56" s="8">
        <v>0</v>
      </c>
    </row>
    <row r="57" spans="1:13" x14ac:dyDescent="0.3">
      <c r="A57">
        <v>3.18</v>
      </c>
      <c r="C57" s="8">
        <v>3.06</v>
      </c>
      <c r="D57" s="8">
        <v>17</v>
      </c>
      <c r="E57" s="30">
        <f t="shared" si="1"/>
        <v>1.5828677839851025E-2</v>
      </c>
      <c r="H57" s="8">
        <v>3.1</v>
      </c>
      <c r="I57" s="8">
        <v>0</v>
      </c>
      <c r="K57" s="8">
        <v>18</v>
      </c>
      <c r="M57" s="8">
        <v>0</v>
      </c>
    </row>
    <row r="58" spans="1:13" x14ac:dyDescent="0.3">
      <c r="A58">
        <v>3.32</v>
      </c>
      <c r="C58" s="8">
        <v>3.05</v>
      </c>
      <c r="D58" s="8">
        <v>14</v>
      </c>
      <c r="E58" s="30">
        <f t="shared" si="1"/>
        <v>1.3035381750465549E-2</v>
      </c>
      <c r="H58" s="8">
        <v>3.09</v>
      </c>
      <c r="I58" s="8">
        <v>0</v>
      </c>
      <c r="K58" s="8">
        <v>18</v>
      </c>
      <c r="M58" s="8">
        <v>0</v>
      </c>
    </row>
    <row r="59" spans="1:13" x14ac:dyDescent="0.3">
      <c r="A59">
        <v>3.42</v>
      </c>
      <c r="C59" s="8">
        <v>3.04</v>
      </c>
      <c r="D59" s="8">
        <v>10</v>
      </c>
      <c r="E59" s="30">
        <f t="shared" si="1"/>
        <v>9.3109869646182501E-3</v>
      </c>
      <c r="H59" s="8">
        <v>3.08</v>
      </c>
      <c r="I59" s="8">
        <v>0</v>
      </c>
      <c r="K59" s="8">
        <v>9</v>
      </c>
      <c r="M59" s="8">
        <v>0</v>
      </c>
    </row>
    <row r="60" spans="1:13" x14ac:dyDescent="0.3">
      <c r="A60">
        <v>3.43</v>
      </c>
      <c r="C60" s="8">
        <v>3.03</v>
      </c>
      <c r="D60" s="8">
        <v>8</v>
      </c>
      <c r="E60" s="30">
        <f t="shared" si="1"/>
        <v>7.4487895716945996E-3</v>
      </c>
      <c r="H60" s="8">
        <v>3.07</v>
      </c>
      <c r="I60" s="8">
        <v>0</v>
      </c>
      <c r="K60" s="8">
        <v>13</v>
      </c>
      <c r="M60" s="8">
        <v>0</v>
      </c>
    </row>
    <row r="61" spans="1:13" x14ac:dyDescent="0.3">
      <c r="A61">
        <v>3.42</v>
      </c>
      <c r="C61" s="8">
        <v>3.02</v>
      </c>
      <c r="D61" s="8">
        <v>5</v>
      </c>
      <c r="E61" s="30">
        <f t="shared" si="1"/>
        <v>4.6554934823091251E-3</v>
      </c>
      <c r="H61" s="8">
        <v>3.06</v>
      </c>
      <c r="I61" s="8">
        <v>0</v>
      </c>
      <c r="K61" s="8">
        <v>17</v>
      </c>
      <c r="M61" s="8">
        <v>0</v>
      </c>
    </row>
    <row r="62" spans="1:13" x14ac:dyDescent="0.3">
      <c r="A62">
        <v>3.43</v>
      </c>
      <c r="C62" s="8">
        <v>3.01</v>
      </c>
      <c r="D62" s="8">
        <v>5</v>
      </c>
      <c r="E62" s="30">
        <f t="shared" si="1"/>
        <v>4.6554934823091251E-3</v>
      </c>
      <c r="H62" s="8">
        <v>3.05</v>
      </c>
      <c r="I62" s="8">
        <v>0</v>
      </c>
      <c r="K62" s="8">
        <v>14</v>
      </c>
      <c r="M62" s="8">
        <v>0</v>
      </c>
    </row>
    <row r="63" spans="1:13" x14ac:dyDescent="0.3">
      <c r="A63">
        <v>3.19</v>
      </c>
      <c r="C63" s="8">
        <v>3</v>
      </c>
      <c r="D63" s="8">
        <v>1</v>
      </c>
      <c r="E63" s="30">
        <f t="shared" si="1"/>
        <v>9.3109869646182495E-4</v>
      </c>
      <c r="H63" s="8">
        <v>3.04</v>
      </c>
      <c r="I63" s="8">
        <v>0</v>
      </c>
      <c r="K63" s="8">
        <v>10</v>
      </c>
      <c r="M63" s="8">
        <v>0</v>
      </c>
    </row>
    <row r="64" spans="1:13" x14ac:dyDescent="0.3">
      <c r="A64">
        <v>3.3</v>
      </c>
      <c r="C64" s="8">
        <v>2.99</v>
      </c>
      <c r="D64" s="8">
        <v>7</v>
      </c>
      <c r="E64" s="30">
        <f t="shared" si="1"/>
        <v>6.5176908752327747E-3</v>
      </c>
      <c r="H64" s="8">
        <v>3.03</v>
      </c>
      <c r="I64" s="8">
        <v>0</v>
      </c>
      <c r="K64" s="8">
        <v>8</v>
      </c>
      <c r="M64" s="8">
        <v>0</v>
      </c>
    </row>
    <row r="65" spans="1:13" x14ac:dyDescent="0.3">
      <c r="A65">
        <v>3.42</v>
      </c>
      <c r="C65" s="8">
        <v>2.98</v>
      </c>
      <c r="D65" s="8">
        <v>4</v>
      </c>
      <c r="E65" s="30">
        <f t="shared" si="1"/>
        <v>3.7243947858472998E-3</v>
      </c>
      <c r="H65" s="8">
        <v>3.02</v>
      </c>
      <c r="I65" s="8">
        <v>0</v>
      </c>
      <c r="K65" s="8">
        <v>5</v>
      </c>
      <c r="M65" s="8">
        <v>0</v>
      </c>
    </row>
    <row r="66" spans="1:13" x14ac:dyDescent="0.3">
      <c r="A66">
        <v>3.37</v>
      </c>
      <c r="C66" s="8">
        <v>2.97</v>
      </c>
      <c r="D66" s="8">
        <v>1</v>
      </c>
      <c r="E66" s="30">
        <f t="shared" ref="E66:E86" si="2">D66/COUNTA(esp1basetotal)</f>
        <v>9.3109869646182495E-4</v>
      </c>
      <c r="H66" s="8">
        <v>3.01</v>
      </c>
      <c r="I66" s="8">
        <v>0</v>
      </c>
      <c r="K66" s="8">
        <v>5</v>
      </c>
      <c r="M66" s="8">
        <v>0</v>
      </c>
    </row>
    <row r="67" spans="1:13" x14ac:dyDescent="0.3">
      <c r="A67">
        <v>3.18</v>
      </c>
      <c r="C67" s="8">
        <v>2.96</v>
      </c>
      <c r="D67" s="8">
        <v>3</v>
      </c>
      <c r="E67" s="30">
        <f t="shared" si="2"/>
        <v>2.7932960893854749E-3</v>
      </c>
      <c r="H67" s="8">
        <v>3</v>
      </c>
      <c r="I67" s="8">
        <v>0</v>
      </c>
      <c r="K67" s="8">
        <v>1</v>
      </c>
      <c r="M67" s="8">
        <v>0</v>
      </c>
    </row>
    <row r="68" spans="1:13" x14ac:dyDescent="0.3">
      <c r="A68">
        <v>3.4</v>
      </c>
      <c r="C68" s="8">
        <v>2.95</v>
      </c>
      <c r="D68" s="8">
        <v>5</v>
      </c>
      <c r="E68" s="30">
        <f t="shared" si="2"/>
        <v>4.6554934823091251E-3</v>
      </c>
      <c r="H68" s="8">
        <v>2.99</v>
      </c>
      <c r="I68" s="8">
        <v>0</v>
      </c>
      <c r="K68" s="8">
        <v>5</v>
      </c>
      <c r="M68" s="8">
        <v>2</v>
      </c>
    </row>
    <row r="69" spans="1:13" x14ac:dyDescent="0.3">
      <c r="A69">
        <v>3.33</v>
      </c>
      <c r="C69" s="8">
        <v>2.94</v>
      </c>
      <c r="D69" s="8">
        <v>1</v>
      </c>
      <c r="E69" s="30">
        <f t="shared" si="2"/>
        <v>9.3109869646182495E-4</v>
      </c>
      <c r="H69" s="8">
        <v>2.98</v>
      </c>
      <c r="I69" s="8">
        <v>0</v>
      </c>
      <c r="K69" s="8">
        <v>2</v>
      </c>
      <c r="M69" s="8">
        <v>2</v>
      </c>
    </row>
    <row r="70" spans="1:13" x14ac:dyDescent="0.3">
      <c r="A70">
        <v>3.39</v>
      </c>
      <c r="C70" s="8">
        <v>2.93</v>
      </c>
      <c r="D70" s="8">
        <v>4</v>
      </c>
      <c r="E70" s="30">
        <f t="shared" si="2"/>
        <v>3.7243947858472998E-3</v>
      </c>
      <c r="H70" s="8">
        <v>2.97</v>
      </c>
      <c r="I70" s="8">
        <v>0</v>
      </c>
      <c r="K70" s="8">
        <v>0</v>
      </c>
      <c r="M70" s="8">
        <v>1</v>
      </c>
    </row>
    <row r="71" spans="1:13" x14ac:dyDescent="0.3">
      <c r="A71">
        <v>3.4</v>
      </c>
      <c r="C71" s="8">
        <v>2.92</v>
      </c>
      <c r="D71" s="8">
        <v>0</v>
      </c>
      <c r="E71" s="30">
        <f t="shared" si="2"/>
        <v>0</v>
      </c>
      <c r="H71" s="8">
        <v>2.96</v>
      </c>
      <c r="I71" s="8">
        <v>0</v>
      </c>
      <c r="K71" s="8">
        <v>0</v>
      </c>
      <c r="M71" s="8">
        <v>3</v>
      </c>
    </row>
    <row r="72" spans="1:13" x14ac:dyDescent="0.3">
      <c r="A72" s="5">
        <v>3.2</v>
      </c>
      <c r="C72" s="8">
        <v>2.91</v>
      </c>
      <c r="D72" s="8">
        <v>2</v>
      </c>
      <c r="E72" s="30">
        <f t="shared" si="2"/>
        <v>1.8621973929236499E-3</v>
      </c>
      <c r="H72" s="8">
        <v>2.95</v>
      </c>
      <c r="I72" s="8">
        <v>0</v>
      </c>
      <c r="K72" s="8">
        <v>0</v>
      </c>
      <c r="M72" s="8">
        <v>5</v>
      </c>
    </row>
    <row r="73" spans="1:13" x14ac:dyDescent="0.3">
      <c r="A73">
        <v>3.4</v>
      </c>
      <c r="C73" s="8">
        <v>2.9</v>
      </c>
      <c r="D73" s="8">
        <v>2</v>
      </c>
      <c r="E73" s="30">
        <f t="shared" si="2"/>
        <v>1.8621973929236499E-3</v>
      </c>
      <c r="H73" s="8">
        <v>2.94</v>
      </c>
      <c r="I73" s="8">
        <v>0</v>
      </c>
      <c r="K73" s="8">
        <v>0</v>
      </c>
      <c r="M73" s="8">
        <v>1</v>
      </c>
    </row>
    <row r="74" spans="1:13" x14ac:dyDescent="0.3">
      <c r="A74">
        <v>3.39</v>
      </c>
      <c r="C74" s="8">
        <v>2.89</v>
      </c>
      <c r="D74" s="8">
        <v>3</v>
      </c>
      <c r="E74" s="30">
        <f t="shared" si="2"/>
        <v>2.7932960893854749E-3</v>
      </c>
      <c r="H74" s="8">
        <v>2.93</v>
      </c>
      <c r="I74" s="8">
        <v>0</v>
      </c>
      <c r="K74" s="8">
        <v>0</v>
      </c>
      <c r="M74" s="8">
        <v>4</v>
      </c>
    </row>
    <row r="75" spans="1:13" x14ac:dyDescent="0.3">
      <c r="A75">
        <v>3.29</v>
      </c>
      <c r="C75" s="8">
        <v>2.88</v>
      </c>
      <c r="D75" s="8">
        <v>7</v>
      </c>
      <c r="E75" s="30">
        <f t="shared" si="2"/>
        <v>6.5176908752327747E-3</v>
      </c>
      <c r="H75" s="8">
        <v>2.92</v>
      </c>
      <c r="I75" s="8">
        <v>0</v>
      </c>
      <c r="K75" s="8">
        <v>0</v>
      </c>
      <c r="M75" s="8">
        <v>0</v>
      </c>
    </row>
    <row r="76" spans="1:13" x14ac:dyDescent="0.3">
      <c r="A76">
        <v>3.38</v>
      </c>
      <c r="C76" s="8">
        <v>2.87</v>
      </c>
      <c r="D76" s="8">
        <v>2</v>
      </c>
      <c r="E76" s="30">
        <f t="shared" si="2"/>
        <v>1.8621973929236499E-3</v>
      </c>
      <c r="H76" s="8">
        <v>2.91</v>
      </c>
      <c r="I76" s="8">
        <v>0</v>
      </c>
      <c r="K76" s="8">
        <v>0</v>
      </c>
      <c r="M76" s="8">
        <v>2</v>
      </c>
    </row>
    <row r="77" spans="1:13" x14ac:dyDescent="0.3">
      <c r="A77">
        <v>3.27</v>
      </c>
      <c r="C77" s="8">
        <v>2.86</v>
      </c>
      <c r="D77" s="8">
        <v>6</v>
      </c>
      <c r="E77" s="30">
        <f t="shared" si="2"/>
        <v>5.5865921787709499E-3</v>
      </c>
      <c r="H77" s="8">
        <v>2.9</v>
      </c>
      <c r="I77" s="8">
        <v>0</v>
      </c>
      <c r="K77" s="8">
        <v>0</v>
      </c>
      <c r="M77" s="8">
        <v>2</v>
      </c>
    </row>
    <row r="78" spans="1:13" x14ac:dyDescent="0.3">
      <c r="A78">
        <v>3.19</v>
      </c>
      <c r="C78" s="8">
        <v>2.85</v>
      </c>
      <c r="D78" s="8">
        <v>4</v>
      </c>
      <c r="E78" s="30">
        <f t="shared" si="2"/>
        <v>3.7243947858472998E-3</v>
      </c>
      <c r="H78" s="8">
        <v>2.89</v>
      </c>
      <c r="I78" s="8">
        <v>0</v>
      </c>
      <c r="K78" s="8">
        <v>0</v>
      </c>
      <c r="M78" s="8">
        <v>3</v>
      </c>
    </row>
    <row r="79" spans="1:13" x14ac:dyDescent="0.3">
      <c r="A79">
        <v>3.35</v>
      </c>
      <c r="C79" s="8">
        <v>2.84</v>
      </c>
      <c r="D79" s="8">
        <v>5</v>
      </c>
      <c r="E79" s="30">
        <f t="shared" si="2"/>
        <v>4.6554934823091251E-3</v>
      </c>
      <c r="H79" s="8">
        <v>2.88</v>
      </c>
      <c r="I79" s="8">
        <v>0</v>
      </c>
      <c r="K79" s="8">
        <v>0</v>
      </c>
      <c r="M79" s="8">
        <v>7</v>
      </c>
    </row>
    <row r="80" spans="1:13" x14ac:dyDescent="0.3">
      <c r="A80">
        <v>3.36</v>
      </c>
      <c r="C80" s="8">
        <v>2.83</v>
      </c>
      <c r="D80" s="8">
        <v>5</v>
      </c>
      <c r="E80" s="30">
        <f t="shared" si="2"/>
        <v>4.6554934823091251E-3</v>
      </c>
      <c r="H80" s="8">
        <v>2.87</v>
      </c>
      <c r="I80" s="8">
        <v>0</v>
      </c>
      <c r="K80" s="8">
        <v>0</v>
      </c>
      <c r="M80" s="8">
        <v>2</v>
      </c>
    </row>
    <row r="81" spans="1:13" x14ac:dyDescent="0.3">
      <c r="A81">
        <v>3.3</v>
      </c>
      <c r="C81" s="8">
        <v>2.82</v>
      </c>
      <c r="D81" s="8">
        <v>3</v>
      </c>
      <c r="E81" s="30">
        <f t="shared" si="2"/>
        <v>2.7932960893854749E-3</v>
      </c>
      <c r="H81" s="8">
        <v>2.86</v>
      </c>
      <c r="I81" s="8">
        <v>0</v>
      </c>
      <c r="K81" s="8">
        <v>0</v>
      </c>
      <c r="M81" s="8">
        <v>6</v>
      </c>
    </row>
    <row r="82" spans="1:13" x14ac:dyDescent="0.3">
      <c r="A82">
        <v>3.35</v>
      </c>
      <c r="C82" s="8">
        <v>2.81</v>
      </c>
      <c r="D82" s="8">
        <v>3</v>
      </c>
      <c r="E82" s="30">
        <f t="shared" si="2"/>
        <v>2.7932960893854749E-3</v>
      </c>
      <c r="H82" s="8">
        <v>2.85</v>
      </c>
      <c r="I82" s="8">
        <v>0</v>
      </c>
      <c r="K82" s="8">
        <v>0</v>
      </c>
      <c r="M82" s="8">
        <v>4</v>
      </c>
    </row>
    <row r="83" spans="1:13" x14ac:dyDescent="0.3">
      <c r="A83">
        <v>3.19</v>
      </c>
      <c r="C83" s="8">
        <v>2.8</v>
      </c>
      <c r="D83" s="8">
        <v>11</v>
      </c>
      <c r="E83" s="30">
        <f t="shared" si="2"/>
        <v>1.0242085661080074E-2</v>
      </c>
      <c r="H83" s="8">
        <v>2.84</v>
      </c>
      <c r="I83" s="8">
        <v>0</v>
      </c>
      <c r="K83" s="8">
        <v>0</v>
      </c>
      <c r="M83" s="8">
        <v>5</v>
      </c>
    </row>
    <row r="84" spans="1:13" x14ac:dyDescent="0.3">
      <c r="A84">
        <v>3.29</v>
      </c>
      <c r="C84" s="8">
        <v>2.79</v>
      </c>
      <c r="D84" s="8">
        <v>13</v>
      </c>
      <c r="E84" s="30">
        <f t="shared" si="2"/>
        <v>1.2104283054003724E-2</v>
      </c>
      <c r="H84" s="8">
        <v>2.83</v>
      </c>
      <c r="I84" s="8">
        <v>0</v>
      </c>
      <c r="K84" s="8">
        <v>0</v>
      </c>
      <c r="M84" s="8">
        <v>5</v>
      </c>
    </row>
    <row r="85" spans="1:13" x14ac:dyDescent="0.3">
      <c r="A85">
        <v>3.33</v>
      </c>
      <c r="C85" s="8">
        <v>2.78</v>
      </c>
      <c r="D85" s="8">
        <v>4</v>
      </c>
      <c r="E85" s="30">
        <f t="shared" si="2"/>
        <v>3.7243947858472998E-3</v>
      </c>
      <c r="H85" s="8">
        <v>2.82</v>
      </c>
      <c r="I85" s="8">
        <v>0</v>
      </c>
      <c r="K85" s="8">
        <v>0</v>
      </c>
      <c r="M85" s="8">
        <v>3</v>
      </c>
    </row>
    <row r="86" spans="1:13" x14ac:dyDescent="0.3">
      <c r="A86">
        <v>3.34</v>
      </c>
      <c r="C86" s="8">
        <v>2.77</v>
      </c>
      <c r="D86" s="8">
        <v>5</v>
      </c>
      <c r="E86" s="30">
        <f t="shared" si="2"/>
        <v>4.6554934823091251E-3</v>
      </c>
      <c r="H86" s="8">
        <v>2.81</v>
      </c>
      <c r="I86" s="8">
        <v>0</v>
      </c>
      <c r="K86" s="8">
        <v>0</v>
      </c>
      <c r="M86" s="8">
        <v>3</v>
      </c>
    </row>
    <row r="87" spans="1:13" x14ac:dyDescent="0.3">
      <c r="A87">
        <v>3.32</v>
      </c>
      <c r="H87" s="8"/>
      <c r="I87" s="8"/>
      <c r="K87" s="8"/>
      <c r="M87" s="8"/>
    </row>
    <row r="88" spans="1:13" x14ac:dyDescent="0.3">
      <c r="A88">
        <v>3.28</v>
      </c>
      <c r="H88" s="8"/>
      <c r="I88" s="8"/>
      <c r="K88" s="8"/>
      <c r="M88" s="8"/>
    </row>
    <row r="89" spans="1:13" x14ac:dyDescent="0.3">
      <c r="A89">
        <v>3.33</v>
      </c>
      <c r="H89" s="8"/>
      <c r="I89" s="8"/>
      <c r="K89" s="8"/>
      <c r="M89" s="8"/>
    </row>
    <row r="90" spans="1:13" x14ac:dyDescent="0.3">
      <c r="A90">
        <v>3.2</v>
      </c>
      <c r="H90" s="8"/>
      <c r="I90" s="8"/>
      <c r="K90" s="8"/>
      <c r="M90" s="8"/>
    </row>
    <row r="91" spans="1:13" x14ac:dyDescent="0.3">
      <c r="A91">
        <v>3.3400000000000003</v>
      </c>
      <c r="H91" s="8"/>
      <c r="I91" s="8"/>
      <c r="K91" s="8"/>
      <c r="M91" s="8"/>
    </row>
    <row r="92" spans="1:13" x14ac:dyDescent="0.3">
      <c r="A92">
        <v>3.19</v>
      </c>
      <c r="H92" s="8"/>
      <c r="I92" s="8"/>
      <c r="K92" s="8"/>
      <c r="M92" s="8"/>
    </row>
    <row r="93" spans="1:13" x14ac:dyDescent="0.3">
      <c r="A93">
        <v>3.3500000000000005</v>
      </c>
      <c r="I93" s="31">
        <f>SUM(I47:I92)</f>
        <v>5</v>
      </c>
      <c r="K93" s="31">
        <f>SUM(K47:K92)</f>
        <v>732</v>
      </c>
      <c r="M93" s="31">
        <f>SUM(M47:M92)</f>
        <v>60</v>
      </c>
    </row>
    <row r="94" spans="1:13" x14ac:dyDescent="0.3">
      <c r="A94">
        <v>3.3200000000000003</v>
      </c>
      <c r="I94" t="s">
        <v>23</v>
      </c>
      <c r="K94" t="s">
        <v>26</v>
      </c>
      <c r="M94" t="s">
        <v>30</v>
      </c>
    </row>
    <row r="95" spans="1:13" x14ac:dyDescent="0.3">
      <c r="A95">
        <v>3.34</v>
      </c>
      <c r="H95" s="8">
        <v>2.8</v>
      </c>
      <c r="I95" s="8" cm="1">
        <f t="array" ref="I95:I108">COUNTIF(esp1basecheia,esp1voltvazio)</f>
        <v>0</v>
      </c>
      <c r="K95" s="8" cm="1">
        <f t="array" ref="K95:K108">COUNTIF(esp1basemed,esp1voltvazio)</f>
        <v>1</v>
      </c>
      <c r="M95" s="8" cm="1">
        <f t="array" ref="M95:M108">COUNTIF(esp1basevazia,esp1voltvazio)</f>
        <v>10</v>
      </c>
    </row>
    <row r="96" spans="1:13" x14ac:dyDescent="0.3">
      <c r="A96">
        <v>3.33</v>
      </c>
      <c r="H96" s="8">
        <v>2.79</v>
      </c>
      <c r="I96" s="8">
        <v>0</v>
      </c>
      <c r="K96" s="8">
        <v>2</v>
      </c>
      <c r="M96" s="8">
        <v>11</v>
      </c>
    </row>
    <row r="97" spans="1:13" x14ac:dyDescent="0.3">
      <c r="A97">
        <v>3.3000000000000003</v>
      </c>
      <c r="H97" s="8">
        <v>2.78</v>
      </c>
      <c r="I97" s="8">
        <v>0</v>
      </c>
      <c r="K97" s="8">
        <v>3</v>
      </c>
      <c r="M97" s="8">
        <v>1</v>
      </c>
    </row>
    <row r="98" spans="1:13" x14ac:dyDescent="0.3">
      <c r="A98">
        <v>3.31</v>
      </c>
      <c r="H98" s="8">
        <v>2.77</v>
      </c>
      <c r="I98" s="8">
        <v>0</v>
      </c>
      <c r="K98" s="8">
        <v>1</v>
      </c>
      <c r="M98" s="8">
        <v>4</v>
      </c>
    </row>
    <row r="99" spans="1:13" x14ac:dyDescent="0.3">
      <c r="A99">
        <v>3.2</v>
      </c>
      <c r="H99" s="8"/>
      <c r="I99" s="8">
        <v>0</v>
      </c>
      <c r="K99" s="8">
        <v>0</v>
      </c>
      <c r="M99" s="8">
        <v>0</v>
      </c>
    </row>
    <row r="100" spans="1:13" x14ac:dyDescent="0.3">
      <c r="A100">
        <v>3.29</v>
      </c>
      <c r="H100" s="8"/>
      <c r="I100" s="8">
        <v>0</v>
      </c>
      <c r="K100" s="8">
        <v>0</v>
      </c>
      <c r="M100" s="8">
        <v>0</v>
      </c>
    </row>
    <row r="101" spans="1:13" x14ac:dyDescent="0.3">
      <c r="A101">
        <v>3.31</v>
      </c>
      <c r="H101" s="8"/>
      <c r="I101" s="8">
        <v>0</v>
      </c>
      <c r="K101" s="8">
        <v>0</v>
      </c>
      <c r="M101" s="8">
        <v>0</v>
      </c>
    </row>
    <row r="102" spans="1:13" x14ac:dyDescent="0.3">
      <c r="A102">
        <v>3.29</v>
      </c>
      <c r="H102" s="8"/>
      <c r="I102" s="8">
        <v>0</v>
      </c>
      <c r="K102" s="8">
        <v>0</v>
      </c>
      <c r="M102" s="8">
        <v>0</v>
      </c>
    </row>
    <row r="103" spans="1:13" x14ac:dyDescent="0.3">
      <c r="A103">
        <v>3.29</v>
      </c>
      <c r="H103" s="8"/>
      <c r="I103" s="8">
        <v>0</v>
      </c>
      <c r="K103" s="8">
        <v>0</v>
      </c>
      <c r="M103" s="8">
        <v>0</v>
      </c>
    </row>
    <row r="104" spans="1:13" x14ac:dyDescent="0.3">
      <c r="A104">
        <v>3.28</v>
      </c>
      <c r="H104" s="8"/>
      <c r="I104" s="8">
        <v>0</v>
      </c>
      <c r="K104" s="8">
        <v>0</v>
      </c>
      <c r="M104" s="8">
        <v>0</v>
      </c>
    </row>
    <row r="105" spans="1:13" x14ac:dyDescent="0.3">
      <c r="A105">
        <v>3.19</v>
      </c>
      <c r="H105" s="8"/>
      <c r="I105" s="8">
        <v>0</v>
      </c>
      <c r="K105" s="8">
        <v>0</v>
      </c>
      <c r="M105" s="8">
        <v>0</v>
      </c>
    </row>
    <row r="106" spans="1:13" x14ac:dyDescent="0.3">
      <c r="A106">
        <v>3.29</v>
      </c>
      <c r="H106" s="8"/>
      <c r="I106" s="8">
        <v>0</v>
      </c>
      <c r="K106" s="8">
        <v>0</v>
      </c>
      <c r="M106" s="8">
        <v>0</v>
      </c>
    </row>
    <row r="107" spans="1:13" x14ac:dyDescent="0.3">
      <c r="A107">
        <v>3.2899999999999996</v>
      </c>
      <c r="H107" s="8"/>
      <c r="I107" s="8">
        <v>0</v>
      </c>
      <c r="K107" s="8">
        <v>0</v>
      </c>
      <c r="M107" s="8">
        <v>0</v>
      </c>
    </row>
    <row r="108" spans="1:13" x14ac:dyDescent="0.3">
      <c r="A108">
        <v>3.2</v>
      </c>
      <c r="H108" s="8"/>
      <c r="I108" s="8">
        <v>0</v>
      </c>
      <c r="K108" s="8">
        <v>0</v>
      </c>
      <c r="M108" s="8">
        <v>0</v>
      </c>
    </row>
    <row r="109" spans="1:13" x14ac:dyDescent="0.3">
      <c r="A109">
        <v>3.29</v>
      </c>
      <c r="H109" s="8"/>
      <c r="I109" s="8"/>
      <c r="K109" s="8"/>
      <c r="M109" s="8"/>
    </row>
    <row r="110" spans="1:13" x14ac:dyDescent="0.3">
      <c r="A110">
        <v>3.27</v>
      </c>
      <c r="H110" s="8"/>
      <c r="I110" s="8"/>
      <c r="K110" s="8"/>
      <c r="M110" s="8"/>
    </row>
    <row r="111" spans="1:13" x14ac:dyDescent="0.3">
      <c r="A111">
        <v>3.2600000000000002</v>
      </c>
      <c r="H111" s="8"/>
      <c r="I111" s="8"/>
      <c r="K111" s="8"/>
      <c r="M111" s="8"/>
    </row>
    <row r="112" spans="1:13" x14ac:dyDescent="0.3">
      <c r="A112">
        <v>3.2800000000000002</v>
      </c>
      <c r="H112" s="8"/>
      <c r="I112" s="8"/>
      <c r="K112" s="8"/>
      <c r="M112" s="8"/>
    </row>
    <row r="113" spans="1:13" x14ac:dyDescent="0.3">
      <c r="A113">
        <v>3.18</v>
      </c>
      <c r="H113" s="8"/>
      <c r="I113" s="8"/>
      <c r="K113" s="8"/>
      <c r="M113" s="8"/>
    </row>
    <row r="114" spans="1:13" x14ac:dyDescent="0.3">
      <c r="A114">
        <v>3.27</v>
      </c>
      <c r="H114" s="8"/>
      <c r="I114" s="8"/>
      <c r="K114" s="8"/>
      <c r="M114" s="8"/>
    </row>
    <row r="115" spans="1:13" x14ac:dyDescent="0.3">
      <c r="A115">
        <v>3.2800000000000002</v>
      </c>
      <c r="H115" s="8"/>
      <c r="I115" s="8"/>
      <c r="K115" s="8"/>
      <c r="M115" s="8"/>
    </row>
    <row r="116" spans="1:13" x14ac:dyDescent="0.3">
      <c r="A116">
        <v>3.19</v>
      </c>
      <c r="I116" s="31">
        <f>SUM(_xlfn.ANCHORARRAY(I95))</f>
        <v>0</v>
      </c>
      <c r="K116" s="31">
        <f>SUM(_xlfn.ANCHORARRAY(K95))</f>
        <v>7</v>
      </c>
      <c r="M116" s="31">
        <f>SUM(_xlfn.ANCHORARRAY(M95))</f>
        <v>26</v>
      </c>
    </row>
    <row r="117" spans="1:13" x14ac:dyDescent="0.3">
      <c r="A117">
        <v>3.2600000000000002</v>
      </c>
    </row>
    <row r="118" spans="1:13" x14ac:dyDescent="0.3">
      <c r="A118">
        <v>3.2800000000000002</v>
      </c>
    </row>
    <row r="119" spans="1:13" x14ac:dyDescent="0.3">
      <c r="A119">
        <v>3.2</v>
      </c>
    </row>
    <row r="120" spans="1:13" x14ac:dyDescent="0.3">
      <c r="A120">
        <v>3.27</v>
      </c>
    </row>
    <row r="121" spans="1:13" x14ac:dyDescent="0.3">
      <c r="A121">
        <v>3.18</v>
      </c>
    </row>
    <row r="122" spans="1:13" x14ac:dyDescent="0.3">
      <c r="A122">
        <v>3.27</v>
      </c>
    </row>
    <row r="123" spans="1:13" x14ac:dyDescent="0.3">
      <c r="A123">
        <v>3.2500000000000004</v>
      </c>
    </row>
    <row r="124" spans="1:13" x14ac:dyDescent="0.3">
      <c r="A124">
        <v>3.18</v>
      </c>
    </row>
    <row r="125" spans="1:13" x14ac:dyDescent="0.3">
      <c r="A125">
        <v>3.22</v>
      </c>
    </row>
    <row r="126" spans="1:13" x14ac:dyDescent="0.3">
      <c r="A126">
        <v>3.2</v>
      </c>
    </row>
    <row r="127" spans="1:13" x14ac:dyDescent="0.3">
      <c r="A127">
        <v>3.27</v>
      </c>
    </row>
    <row r="128" spans="1:13" x14ac:dyDescent="0.3">
      <c r="A128">
        <v>3.25</v>
      </c>
    </row>
    <row r="129" spans="1:1" x14ac:dyDescent="0.3">
      <c r="A129">
        <v>3.27</v>
      </c>
    </row>
    <row r="130" spans="1:1" x14ac:dyDescent="0.3">
      <c r="A130">
        <v>3.2500000000000004</v>
      </c>
    </row>
    <row r="131" spans="1:1" x14ac:dyDescent="0.3">
      <c r="A131">
        <v>3.26</v>
      </c>
    </row>
    <row r="132" spans="1:1" x14ac:dyDescent="0.3">
      <c r="A132">
        <v>3.22</v>
      </c>
    </row>
    <row r="133" spans="1:1" x14ac:dyDescent="0.3">
      <c r="A133">
        <v>3.2</v>
      </c>
    </row>
    <row r="134" spans="1:1" x14ac:dyDescent="0.3">
      <c r="A134">
        <v>3.27</v>
      </c>
    </row>
    <row r="135" spans="1:1" x14ac:dyDescent="0.3">
      <c r="A135">
        <v>3.18</v>
      </c>
    </row>
    <row r="136" spans="1:1" x14ac:dyDescent="0.3">
      <c r="A136">
        <v>3.2300000000000004</v>
      </c>
    </row>
    <row r="137" spans="1:1" x14ac:dyDescent="0.3">
      <c r="A137">
        <v>3.26</v>
      </c>
    </row>
    <row r="138" spans="1:1" x14ac:dyDescent="0.3">
      <c r="A138">
        <v>3.24</v>
      </c>
    </row>
    <row r="139" spans="1:1" x14ac:dyDescent="0.3">
      <c r="A139">
        <v>3.24</v>
      </c>
    </row>
    <row r="140" spans="1:1" x14ac:dyDescent="0.3">
      <c r="A140">
        <v>3.2300000000000004</v>
      </c>
    </row>
    <row r="141" spans="1:1" x14ac:dyDescent="0.3">
      <c r="A141">
        <v>3.2300000000000004</v>
      </c>
    </row>
    <row r="142" spans="1:1" x14ac:dyDescent="0.3">
      <c r="A142">
        <v>3.2300000000000004</v>
      </c>
    </row>
    <row r="143" spans="1:1" x14ac:dyDescent="0.3">
      <c r="A143">
        <v>3.2200000000000006</v>
      </c>
    </row>
    <row r="144" spans="1:1" x14ac:dyDescent="0.3">
      <c r="A144">
        <v>3.2100000000000004</v>
      </c>
    </row>
    <row r="145" spans="1:1" x14ac:dyDescent="0.3">
      <c r="A145">
        <v>3.22</v>
      </c>
    </row>
    <row r="146" spans="1:1" x14ac:dyDescent="0.3">
      <c r="A146">
        <v>3.23</v>
      </c>
    </row>
    <row r="147" spans="1:1" x14ac:dyDescent="0.3">
      <c r="A147">
        <v>3.2100000000000004</v>
      </c>
    </row>
    <row r="148" spans="1:1" x14ac:dyDescent="0.3">
      <c r="A148">
        <v>3.23</v>
      </c>
    </row>
    <row r="149" spans="1:1" x14ac:dyDescent="0.3">
      <c r="A149">
        <v>3.22</v>
      </c>
    </row>
    <row r="150" spans="1:1" x14ac:dyDescent="0.3">
      <c r="A150">
        <v>3.2</v>
      </c>
    </row>
    <row r="151" spans="1:1" x14ac:dyDescent="0.3">
      <c r="A151">
        <v>3.18</v>
      </c>
    </row>
    <row r="152" spans="1:1" x14ac:dyDescent="0.3">
      <c r="A152">
        <v>3.22</v>
      </c>
    </row>
    <row r="153" spans="1:1" x14ac:dyDescent="0.3">
      <c r="A153">
        <v>3.23</v>
      </c>
    </row>
    <row r="154" spans="1:1" x14ac:dyDescent="0.3">
      <c r="A154">
        <v>3.22</v>
      </c>
    </row>
    <row r="155" spans="1:1" x14ac:dyDescent="0.3">
      <c r="A155">
        <v>3.22</v>
      </c>
    </row>
    <row r="156" spans="1:1" x14ac:dyDescent="0.3">
      <c r="A156">
        <v>3.22</v>
      </c>
    </row>
    <row r="157" spans="1:1" x14ac:dyDescent="0.3">
      <c r="A157">
        <v>3.21</v>
      </c>
    </row>
    <row r="158" spans="1:1" x14ac:dyDescent="0.3">
      <c r="A158">
        <v>3.22</v>
      </c>
    </row>
    <row r="159" spans="1:1" x14ac:dyDescent="0.3">
      <c r="A159">
        <v>3.2</v>
      </c>
    </row>
    <row r="160" spans="1:1" x14ac:dyDescent="0.3">
      <c r="A160">
        <v>3.22</v>
      </c>
    </row>
    <row r="161" spans="1:1" x14ac:dyDescent="0.3">
      <c r="A161">
        <v>3.21</v>
      </c>
    </row>
    <row r="162" spans="1:1" x14ac:dyDescent="0.3">
      <c r="A162">
        <v>3.22</v>
      </c>
    </row>
    <row r="163" spans="1:1" x14ac:dyDescent="0.3">
      <c r="A163">
        <v>3.18</v>
      </c>
    </row>
    <row r="164" spans="1:1" x14ac:dyDescent="0.3">
      <c r="A164">
        <v>3.22</v>
      </c>
    </row>
    <row r="165" spans="1:1" x14ac:dyDescent="0.3">
      <c r="A165">
        <v>3.21</v>
      </c>
    </row>
    <row r="166" spans="1:1" x14ac:dyDescent="0.3">
      <c r="A166">
        <v>3.22</v>
      </c>
    </row>
    <row r="167" spans="1:1" x14ac:dyDescent="0.3">
      <c r="A167">
        <v>3.22</v>
      </c>
    </row>
    <row r="168" spans="1:1" x14ac:dyDescent="0.3">
      <c r="A168">
        <v>3.22</v>
      </c>
    </row>
    <row r="169" spans="1:1" x14ac:dyDescent="0.3">
      <c r="A169">
        <v>3.21</v>
      </c>
    </row>
    <row r="170" spans="1:1" x14ac:dyDescent="0.3">
      <c r="A170">
        <v>3.2100000000000004</v>
      </c>
    </row>
    <row r="171" spans="1:1" x14ac:dyDescent="0.3">
      <c r="A171">
        <v>3.22</v>
      </c>
    </row>
    <row r="172" spans="1:1" x14ac:dyDescent="0.3">
      <c r="A172">
        <v>3.2200000000000006</v>
      </c>
    </row>
    <row r="173" spans="1:1" x14ac:dyDescent="0.3">
      <c r="A173">
        <v>3.2300000000000004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3.18</v>
      </c>
    </row>
    <row r="178" spans="1:1" x14ac:dyDescent="0.3">
      <c r="A178">
        <v>3.2300000000000004</v>
      </c>
    </row>
    <row r="179" spans="1:1" x14ac:dyDescent="0.3">
      <c r="A179">
        <v>3.2300000000000004</v>
      </c>
    </row>
    <row r="180" spans="1:1" x14ac:dyDescent="0.3">
      <c r="A180">
        <v>3.2200000000000006</v>
      </c>
    </row>
    <row r="181" spans="1:1" x14ac:dyDescent="0.3">
      <c r="A181">
        <v>3.2100000000000004</v>
      </c>
    </row>
    <row r="182" spans="1:1" x14ac:dyDescent="0.3">
      <c r="A182">
        <v>3.22</v>
      </c>
    </row>
    <row r="183" spans="1:1" x14ac:dyDescent="0.3">
      <c r="A183">
        <v>3.23</v>
      </c>
    </row>
    <row r="184" spans="1:1" x14ac:dyDescent="0.3">
      <c r="A184">
        <v>3.2100000000000004</v>
      </c>
    </row>
    <row r="185" spans="1:1" x14ac:dyDescent="0.3">
      <c r="A185">
        <v>3.23</v>
      </c>
    </row>
    <row r="186" spans="1:1" x14ac:dyDescent="0.3">
      <c r="A186">
        <v>3.22</v>
      </c>
    </row>
    <row r="187" spans="1:1" x14ac:dyDescent="0.3">
      <c r="A187">
        <v>3.2</v>
      </c>
    </row>
    <row r="188" spans="1:1" x14ac:dyDescent="0.3">
      <c r="A188">
        <v>3.21</v>
      </c>
    </row>
    <row r="189" spans="1:1" x14ac:dyDescent="0.3">
      <c r="A189">
        <v>3.18</v>
      </c>
    </row>
    <row r="190" spans="1:1" x14ac:dyDescent="0.3">
      <c r="A190">
        <v>3.23</v>
      </c>
    </row>
    <row r="191" spans="1:1" x14ac:dyDescent="0.3">
      <c r="A191">
        <v>3.22</v>
      </c>
    </row>
    <row r="192" spans="1:1" x14ac:dyDescent="0.3">
      <c r="A192">
        <v>3.22</v>
      </c>
    </row>
    <row r="193" spans="1:1" x14ac:dyDescent="0.3">
      <c r="A193">
        <v>3.22</v>
      </c>
    </row>
    <row r="194" spans="1:1" x14ac:dyDescent="0.3">
      <c r="A194">
        <v>3.21</v>
      </c>
    </row>
    <row r="195" spans="1:1" x14ac:dyDescent="0.3">
      <c r="A195">
        <v>3.22</v>
      </c>
    </row>
    <row r="196" spans="1:1" x14ac:dyDescent="0.3">
      <c r="A196">
        <v>3.2</v>
      </c>
    </row>
    <row r="197" spans="1:1" x14ac:dyDescent="0.3">
      <c r="A197">
        <v>3.22</v>
      </c>
    </row>
    <row r="198" spans="1:1" x14ac:dyDescent="0.3">
      <c r="A198">
        <v>3.21</v>
      </c>
    </row>
    <row r="199" spans="1:1" x14ac:dyDescent="0.3">
      <c r="A199">
        <v>3.22</v>
      </c>
    </row>
    <row r="200" spans="1:1" x14ac:dyDescent="0.3">
      <c r="A200">
        <v>3.22</v>
      </c>
    </row>
    <row r="201" spans="1:1" x14ac:dyDescent="0.3">
      <c r="A201">
        <v>3.22</v>
      </c>
    </row>
    <row r="202" spans="1:1" x14ac:dyDescent="0.3">
      <c r="A202">
        <v>3.18</v>
      </c>
    </row>
    <row r="203" spans="1:1" x14ac:dyDescent="0.3">
      <c r="A203">
        <v>3.22</v>
      </c>
    </row>
    <row r="204" spans="1:1" x14ac:dyDescent="0.3">
      <c r="A204">
        <v>3.22</v>
      </c>
    </row>
    <row r="205" spans="1:1" x14ac:dyDescent="0.3">
      <c r="A205">
        <v>3.22</v>
      </c>
    </row>
    <row r="206" spans="1:1" x14ac:dyDescent="0.3">
      <c r="A206">
        <v>3.21</v>
      </c>
    </row>
    <row r="207" spans="1:1" x14ac:dyDescent="0.3">
      <c r="A207">
        <v>3.23</v>
      </c>
    </row>
    <row r="208" spans="1:1" x14ac:dyDescent="0.3">
      <c r="A208">
        <v>3.2100000000000004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>
        <v>3.21</v>
      </c>
    </row>
    <row r="231" spans="1:1" x14ac:dyDescent="0.3">
      <c r="A231">
        <v>3.18</v>
      </c>
    </row>
    <row r="232" spans="1:1" x14ac:dyDescent="0.3">
      <c r="A232">
        <v>3.22</v>
      </c>
    </row>
    <row r="233" spans="1:1" x14ac:dyDescent="0.3">
      <c r="A233">
        <v>3.21</v>
      </c>
    </row>
    <row r="234" spans="1:1" x14ac:dyDescent="0.3">
      <c r="A234">
        <v>3.22</v>
      </c>
    </row>
    <row r="235" spans="1:1" x14ac:dyDescent="0.3">
      <c r="A235">
        <v>3.22</v>
      </c>
    </row>
    <row r="236" spans="1:1" x14ac:dyDescent="0.3">
      <c r="A236">
        <v>3.22</v>
      </c>
    </row>
    <row r="237" spans="1:1" x14ac:dyDescent="0.3">
      <c r="A237">
        <v>3.21</v>
      </c>
    </row>
    <row r="238" spans="1:1" x14ac:dyDescent="0.3">
      <c r="A238">
        <v>3.22</v>
      </c>
    </row>
    <row r="239" spans="1:1" x14ac:dyDescent="0.3">
      <c r="A239">
        <v>3.22</v>
      </c>
    </row>
    <row r="240" spans="1:1" x14ac:dyDescent="0.3">
      <c r="A240">
        <v>3.21</v>
      </c>
    </row>
    <row r="241" spans="1:1" x14ac:dyDescent="0.3">
      <c r="A241">
        <v>3.22</v>
      </c>
    </row>
    <row r="242" spans="1:1" x14ac:dyDescent="0.3">
      <c r="A242">
        <v>3.18</v>
      </c>
    </row>
    <row r="243" spans="1:1" x14ac:dyDescent="0.3">
      <c r="A243">
        <v>3.22</v>
      </c>
    </row>
    <row r="244" spans="1:1" x14ac:dyDescent="0.3">
      <c r="A244">
        <v>3.21</v>
      </c>
    </row>
    <row r="245" spans="1:1" x14ac:dyDescent="0.3">
      <c r="A245">
        <v>3.22</v>
      </c>
    </row>
    <row r="246" spans="1:1" x14ac:dyDescent="0.3">
      <c r="A246">
        <v>3.2100000000000004</v>
      </c>
    </row>
    <row r="247" spans="1:1" x14ac:dyDescent="0.3">
      <c r="A247">
        <v>3.2100000000000004</v>
      </c>
    </row>
    <row r="248" spans="1:1" x14ac:dyDescent="0.3">
      <c r="A248">
        <v>3.22</v>
      </c>
    </row>
    <row r="249" spans="1:1" x14ac:dyDescent="0.3">
      <c r="A249">
        <v>3.22</v>
      </c>
    </row>
    <row r="250" spans="1:1" x14ac:dyDescent="0.3">
      <c r="A250">
        <v>3.22</v>
      </c>
    </row>
    <row r="251" spans="1:1" x14ac:dyDescent="0.3">
      <c r="A251">
        <v>3.2100000000000004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3.2100000000000004</v>
      </c>
    </row>
    <row r="255" spans="1:1" x14ac:dyDescent="0.3">
      <c r="A255">
        <v>3.22</v>
      </c>
    </row>
    <row r="256" spans="1:1" x14ac:dyDescent="0.3">
      <c r="A256">
        <v>3.2100000000000004</v>
      </c>
    </row>
    <row r="257" spans="1:1" x14ac:dyDescent="0.3">
      <c r="A257">
        <v>3.22</v>
      </c>
    </row>
    <row r="258" spans="1:1" x14ac:dyDescent="0.3">
      <c r="A258">
        <v>3.2100000000000004</v>
      </c>
    </row>
    <row r="259" spans="1:1" x14ac:dyDescent="0.3">
      <c r="A259">
        <v>3.2100000000000004</v>
      </c>
    </row>
    <row r="260" spans="1:1" x14ac:dyDescent="0.3">
      <c r="A260">
        <v>3.22</v>
      </c>
    </row>
    <row r="261" spans="1:1" x14ac:dyDescent="0.3">
      <c r="A261">
        <v>3.2</v>
      </c>
    </row>
    <row r="262" spans="1:1" x14ac:dyDescent="0.3">
      <c r="A262">
        <v>3.22</v>
      </c>
    </row>
    <row r="263" spans="1:1" x14ac:dyDescent="0.3">
      <c r="A263">
        <v>3.2</v>
      </c>
    </row>
    <row r="264" spans="1:1" x14ac:dyDescent="0.3">
      <c r="A264">
        <v>3.22</v>
      </c>
    </row>
    <row r="265" spans="1:1" x14ac:dyDescent="0.3">
      <c r="A265">
        <v>3.2100000000000004</v>
      </c>
    </row>
    <row r="266" spans="1:1" x14ac:dyDescent="0.3">
      <c r="A266">
        <v>3.22</v>
      </c>
    </row>
    <row r="267" spans="1:1" x14ac:dyDescent="0.3">
      <c r="A267">
        <v>3.2100000000000004</v>
      </c>
    </row>
    <row r="268" spans="1:1" x14ac:dyDescent="0.3">
      <c r="A268">
        <v>3.2100000000000004</v>
      </c>
    </row>
    <row r="269" spans="1:1" x14ac:dyDescent="0.3">
      <c r="A269">
        <v>3.22</v>
      </c>
    </row>
    <row r="270" spans="1:1" x14ac:dyDescent="0.3">
      <c r="A270">
        <v>3.2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</v>
      </c>
    </row>
    <row r="274" spans="1:1" x14ac:dyDescent="0.3">
      <c r="A274">
        <v>3.2</v>
      </c>
    </row>
    <row r="275" spans="1:1" x14ac:dyDescent="0.3">
      <c r="A275">
        <v>3.2</v>
      </c>
    </row>
    <row r="276" spans="1:1" x14ac:dyDescent="0.3">
      <c r="A276">
        <v>3.2100000000000004</v>
      </c>
    </row>
    <row r="277" spans="1:1" x14ac:dyDescent="0.3">
      <c r="A277">
        <v>3.2</v>
      </c>
    </row>
    <row r="278" spans="1:1" x14ac:dyDescent="0.3">
      <c r="A278">
        <v>3.2</v>
      </c>
    </row>
    <row r="279" spans="1:1" x14ac:dyDescent="0.3">
      <c r="A279">
        <v>3.2</v>
      </c>
    </row>
    <row r="280" spans="1:1" x14ac:dyDescent="0.3">
      <c r="A280">
        <v>3.21</v>
      </c>
    </row>
    <row r="281" spans="1:1" x14ac:dyDescent="0.3">
      <c r="A281">
        <v>3.2</v>
      </c>
    </row>
    <row r="282" spans="1:1" x14ac:dyDescent="0.3">
      <c r="A282">
        <v>3.1800000000000006</v>
      </c>
    </row>
    <row r="283" spans="1:1" x14ac:dyDescent="0.3">
      <c r="A283">
        <v>3.1900000000000004</v>
      </c>
    </row>
    <row r="284" spans="1:1" x14ac:dyDescent="0.3">
      <c r="A284">
        <v>3.21</v>
      </c>
    </row>
    <row r="285" spans="1:1" x14ac:dyDescent="0.3">
      <c r="A285">
        <v>3.2</v>
      </c>
    </row>
    <row r="286" spans="1:1" x14ac:dyDescent="0.3">
      <c r="A286">
        <v>3.1900000000000004</v>
      </c>
    </row>
    <row r="287" spans="1:1" x14ac:dyDescent="0.3">
      <c r="A287">
        <v>3.2</v>
      </c>
    </row>
    <row r="288" spans="1:1" x14ac:dyDescent="0.3">
      <c r="A288">
        <v>3.1900000000000004</v>
      </c>
    </row>
    <row r="289" spans="1:1" x14ac:dyDescent="0.3">
      <c r="A289">
        <v>3.21</v>
      </c>
    </row>
    <row r="290" spans="1:1" x14ac:dyDescent="0.3">
      <c r="A290">
        <v>3.21</v>
      </c>
    </row>
    <row r="291" spans="1:1" x14ac:dyDescent="0.3">
      <c r="A291">
        <v>3.18</v>
      </c>
    </row>
    <row r="292" spans="1:1" x14ac:dyDescent="0.3">
      <c r="A292">
        <v>3.19</v>
      </c>
    </row>
    <row r="293" spans="1:1" x14ac:dyDescent="0.3">
      <c r="A293">
        <v>3.1900000000000004</v>
      </c>
    </row>
    <row r="294" spans="1:1" x14ac:dyDescent="0.3">
      <c r="A294">
        <v>3.2</v>
      </c>
    </row>
    <row r="295" spans="1:1" x14ac:dyDescent="0.3">
      <c r="A295">
        <v>3.19</v>
      </c>
    </row>
    <row r="296" spans="1:1" x14ac:dyDescent="0.3">
      <c r="A296">
        <v>3.1600000000000006</v>
      </c>
    </row>
    <row r="297" spans="1:1" x14ac:dyDescent="0.3">
      <c r="A297">
        <v>3.18</v>
      </c>
    </row>
    <row r="298" spans="1:1" x14ac:dyDescent="0.3">
      <c r="A298">
        <v>3.18</v>
      </c>
    </row>
    <row r="299" spans="1:1" x14ac:dyDescent="0.3">
      <c r="A299">
        <v>3.1999999999999997</v>
      </c>
    </row>
    <row r="300" spans="1:1" x14ac:dyDescent="0.3">
      <c r="A300">
        <v>3.19</v>
      </c>
    </row>
    <row r="301" spans="1:1" x14ac:dyDescent="0.3">
      <c r="A301">
        <v>3.2</v>
      </c>
    </row>
    <row r="302" spans="1:1" x14ac:dyDescent="0.3">
      <c r="A302">
        <v>3.1800000000000006</v>
      </c>
    </row>
    <row r="303" spans="1:1" x14ac:dyDescent="0.3">
      <c r="A303">
        <v>3.2</v>
      </c>
    </row>
    <row r="304" spans="1:1" x14ac:dyDescent="0.3">
      <c r="A304">
        <v>3.2</v>
      </c>
    </row>
    <row r="305" spans="1:1" x14ac:dyDescent="0.3">
      <c r="A305">
        <v>3.2</v>
      </c>
    </row>
    <row r="306" spans="1:1" x14ac:dyDescent="0.3">
      <c r="A306">
        <v>3.1900000000000004</v>
      </c>
    </row>
    <row r="307" spans="1:1" x14ac:dyDescent="0.3">
      <c r="A307">
        <v>3.1999999999999997</v>
      </c>
    </row>
    <row r="308" spans="1:1" x14ac:dyDescent="0.3">
      <c r="A308">
        <v>3.1700000000000004</v>
      </c>
    </row>
    <row r="309" spans="1:1" x14ac:dyDescent="0.3">
      <c r="A309">
        <v>3.2</v>
      </c>
    </row>
    <row r="310" spans="1:1" x14ac:dyDescent="0.3">
      <c r="A310">
        <v>3.2</v>
      </c>
    </row>
    <row r="311" spans="1:1" x14ac:dyDescent="0.3">
      <c r="A311">
        <v>3.21</v>
      </c>
    </row>
    <row r="312" spans="1:1" x14ac:dyDescent="0.3">
      <c r="A312">
        <v>3.21</v>
      </c>
    </row>
    <row r="313" spans="1:1" x14ac:dyDescent="0.3">
      <c r="A313">
        <v>3.18</v>
      </c>
    </row>
    <row r="314" spans="1:1" x14ac:dyDescent="0.3">
      <c r="A314">
        <v>3.1700000000000004</v>
      </c>
    </row>
    <row r="315" spans="1:1" x14ac:dyDescent="0.3">
      <c r="A315">
        <v>3.21</v>
      </c>
    </row>
    <row r="316" spans="1:1" x14ac:dyDescent="0.3">
      <c r="A316">
        <v>3.1900000000000004</v>
      </c>
    </row>
    <row r="317" spans="1:1" x14ac:dyDescent="0.3">
      <c r="A317">
        <v>3.18</v>
      </c>
    </row>
    <row r="318" spans="1:1" x14ac:dyDescent="0.3">
      <c r="A318">
        <v>3.1900000000000004</v>
      </c>
    </row>
    <row r="319" spans="1:1" x14ac:dyDescent="0.3">
      <c r="A319">
        <v>3.1900000000000004</v>
      </c>
    </row>
    <row r="320" spans="1:1" x14ac:dyDescent="0.3">
      <c r="A320">
        <v>3.1900000000000004</v>
      </c>
    </row>
    <row r="321" spans="1:1" x14ac:dyDescent="0.3">
      <c r="A321">
        <v>3.1900000000000004</v>
      </c>
    </row>
    <row r="322" spans="1:1" x14ac:dyDescent="0.3">
      <c r="A322">
        <v>3.18</v>
      </c>
    </row>
    <row r="323" spans="1:1" x14ac:dyDescent="0.3">
      <c r="A323">
        <v>3.1900000000000004</v>
      </c>
    </row>
    <row r="324" spans="1:1" x14ac:dyDescent="0.3">
      <c r="A324">
        <v>3.1900000000000004</v>
      </c>
    </row>
    <row r="325" spans="1:1" x14ac:dyDescent="0.3">
      <c r="A325">
        <v>3.18</v>
      </c>
    </row>
    <row r="326" spans="1:1" x14ac:dyDescent="0.3">
      <c r="A326">
        <v>3.1900000000000004</v>
      </c>
    </row>
    <row r="327" spans="1:1" x14ac:dyDescent="0.3">
      <c r="A327">
        <v>3.1900000000000004</v>
      </c>
    </row>
    <row r="328" spans="1:1" x14ac:dyDescent="0.3">
      <c r="A328">
        <v>3.18</v>
      </c>
    </row>
    <row r="329" spans="1:1" x14ac:dyDescent="0.3">
      <c r="A329">
        <v>3.1900000000000004</v>
      </c>
    </row>
    <row r="330" spans="1:1" x14ac:dyDescent="0.3">
      <c r="A330">
        <v>3.1900000000000004</v>
      </c>
    </row>
    <row r="331" spans="1:1" x14ac:dyDescent="0.3">
      <c r="A331">
        <v>3.18</v>
      </c>
    </row>
    <row r="332" spans="1:1" x14ac:dyDescent="0.3">
      <c r="A332">
        <v>3.1900000000000004</v>
      </c>
    </row>
    <row r="333" spans="1:1" x14ac:dyDescent="0.3">
      <c r="A333">
        <v>3.1900000000000004</v>
      </c>
    </row>
    <row r="334" spans="1:1" x14ac:dyDescent="0.3">
      <c r="A334">
        <v>3.18</v>
      </c>
    </row>
    <row r="335" spans="1:1" x14ac:dyDescent="0.3">
      <c r="A335">
        <v>3.1900000000000004</v>
      </c>
    </row>
    <row r="336" spans="1:1" x14ac:dyDescent="0.3">
      <c r="A336">
        <v>3.1900000000000004</v>
      </c>
    </row>
    <row r="337" spans="1:1" x14ac:dyDescent="0.3">
      <c r="A337">
        <v>3.18</v>
      </c>
    </row>
    <row r="338" spans="1:1" x14ac:dyDescent="0.3">
      <c r="A338">
        <v>3.1900000000000004</v>
      </c>
    </row>
    <row r="339" spans="1:1" x14ac:dyDescent="0.3">
      <c r="A339">
        <v>3.1900000000000004</v>
      </c>
    </row>
    <row r="340" spans="1:1" x14ac:dyDescent="0.3">
      <c r="A340">
        <v>3.18</v>
      </c>
    </row>
    <row r="341" spans="1:1" x14ac:dyDescent="0.3">
      <c r="A341">
        <v>3.1900000000000004</v>
      </c>
    </row>
    <row r="342" spans="1:1" x14ac:dyDescent="0.3">
      <c r="A342">
        <v>3.1900000000000004</v>
      </c>
    </row>
    <row r="343" spans="1:1" x14ac:dyDescent="0.3">
      <c r="A343">
        <v>3.18</v>
      </c>
    </row>
    <row r="344" spans="1:1" x14ac:dyDescent="0.3">
      <c r="A344">
        <v>3.1900000000000004</v>
      </c>
    </row>
    <row r="345" spans="1:1" x14ac:dyDescent="0.3">
      <c r="A345">
        <v>3.1900000000000004</v>
      </c>
    </row>
    <row r="346" spans="1:1" x14ac:dyDescent="0.3">
      <c r="A346">
        <v>3.18</v>
      </c>
    </row>
    <row r="347" spans="1:1" x14ac:dyDescent="0.3">
      <c r="A347">
        <v>3.1900000000000004</v>
      </c>
    </row>
    <row r="348" spans="1:1" x14ac:dyDescent="0.3">
      <c r="A348">
        <v>3.1900000000000004</v>
      </c>
    </row>
    <row r="349" spans="1:1" x14ac:dyDescent="0.3">
      <c r="A349">
        <v>3.18</v>
      </c>
    </row>
    <row r="350" spans="1:1" x14ac:dyDescent="0.3">
      <c r="A350">
        <v>3.1900000000000004</v>
      </c>
    </row>
    <row r="351" spans="1:1" x14ac:dyDescent="0.3">
      <c r="A351">
        <v>3.1900000000000004</v>
      </c>
    </row>
    <row r="352" spans="1:1" x14ac:dyDescent="0.3">
      <c r="A352">
        <v>3.18</v>
      </c>
    </row>
    <row r="353" spans="1:1" x14ac:dyDescent="0.3">
      <c r="A353">
        <v>3.1900000000000004</v>
      </c>
    </row>
    <row r="354" spans="1:1" x14ac:dyDescent="0.3">
      <c r="A354">
        <v>3.1900000000000004</v>
      </c>
    </row>
    <row r="355" spans="1:1" x14ac:dyDescent="0.3">
      <c r="A355">
        <v>3.18</v>
      </c>
    </row>
    <row r="356" spans="1:1" x14ac:dyDescent="0.3">
      <c r="A356">
        <v>3.1900000000000004</v>
      </c>
    </row>
    <row r="357" spans="1:1" x14ac:dyDescent="0.3">
      <c r="A357">
        <v>3.1900000000000004</v>
      </c>
    </row>
    <row r="358" spans="1:1" x14ac:dyDescent="0.3">
      <c r="A358">
        <v>3.18</v>
      </c>
    </row>
    <row r="359" spans="1:1" x14ac:dyDescent="0.3">
      <c r="A359">
        <v>3.1900000000000004</v>
      </c>
    </row>
    <row r="360" spans="1:1" x14ac:dyDescent="0.3">
      <c r="A360">
        <v>3.1900000000000004</v>
      </c>
    </row>
    <row r="361" spans="1:1" x14ac:dyDescent="0.3">
      <c r="A361">
        <v>3.18</v>
      </c>
    </row>
    <row r="362" spans="1:1" x14ac:dyDescent="0.3">
      <c r="A362">
        <v>3.1900000000000004</v>
      </c>
    </row>
    <row r="363" spans="1:1" x14ac:dyDescent="0.3">
      <c r="A363">
        <v>3.1900000000000004</v>
      </c>
    </row>
    <row r="364" spans="1:1" x14ac:dyDescent="0.3">
      <c r="A364">
        <v>3.18</v>
      </c>
    </row>
    <row r="365" spans="1:1" x14ac:dyDescent="0.3">
      <c r="A365">
        <v>3.1900000000000004</v>
      </c>
    </row>
    <row r="366" spans="1:1" x14ac:dyDescent="0.3">
      <c r="A366">
        <v>3.1900000000000004</v>
      </c>
    </row>
    <row r="367" spans="1:1" x14ac:dyDescent="0.3">
      <c r="A367">
        <v>3.18</v>
      </c>
    </row>
    <row r="368" spans="1:1" x14ac:dyDescent="0.3">
      <c r="A368">
        <v>3.1900000000000004</v>
      </c>
    </row>
    <row r="369" spans="1:1" x14ac:dyDescent="0.3">
      <c r="A369">
        <v>3.1900000000000004</v>
      </c>
    </row>
    <row r="370" spans="1:1" x14ac:dyDescent="0.3">
      <c r="A370">
        <v>3.18</v>
      </c>
    </row>
    <row r="371" spans="1:1" x14ac:dyDescent="0.3">
      <c r="A371">
        <v>3.1900000000000004</v>
      </c>
    </row>
    <row r="372" spans="1:1" x14ac:dyDescent="0.3">
      <c r="A372">
        <v>3.1900000000000004</v>
      </c>
    </row>
    <row r="373" spans="1:1" x14ac:dyDescent="0.3">
      <c r="A373">
        <v>3.18</v>
      </c>
    </row>
    <row r="374" spans="1:1" x14ac:dyDescent="0.3">
      <c r="A374">
        <v>3.1900000000000004</v>
      </c>
    </row>
    <row r="375" spans="1:1" x14ac:dyDescent="0.3">
      <c r="A375">
        <v>3.1900000000000004</v>
      </c>
    </row>
    <row r="376" spans="1:1" x14ac:dyDescent="0.3">
      <c r="A376">
        <v>3.18</v>
      </c>
    </row>
    <row r="377" spans="1:1" x14ac:dyDescent="0.3">
      <c r="A377">
        <v>3.1900000000000004</v>
      </c>
    </row>
    <row r="378" spans="1:1" x14ac:dyDescent="0.3">
      <c r="A378">
        <v>3.1900000000000004</v>
      </c>
    </row>
    <row r="379" spans="1:1" x14ac:dyDescent="0.3">
      <c r="A379">
        <v>3.18</v>
      </c>
    </row>
    <row r="380" spans="1:1" x14ac:dyDescent="0.3">
      <c r="A380">
        <v>3.1900000000000004</v>
      </c>
    </row>
    <row r="381" spans="1:1" x14ac:dyDescent="0.3">
      <c r="A381">
        <v>3.1900000000000004</v>
      </c>
    </row>
    <row r="382" spans="1:1" x14ac:dyDescent="0.3">
      <c r="A382">
        <v>3.18</v>
      </c>
    </row>
    <row r="383" spans="1:1" x14ac:dyDescent="0.3">
      <c r="A383">
        <v>3.1900000000000004</v>
      </c>
    </row>
    <row r="384" spans="1:1" x14ac:dyDescent="0.3">
      <c r="A384">
        <v>3.1900000000000004</v>
      </c>
    </row>
    <row r="385" spans="1:1" x14ac:dyDescent="0.3">
      <c r="A385">
        <v>3.18</v>
      </c>
    </row>
    <row r="386" spans="1:1" x14ac:dyDescent="0.3">
      <c r="A386">
        <v>3.1900000000000004</v>
      </c>
    </row>
    <row r="387" spans="1:1" x14ac:dyDescent="0.3">
      <c r="A387">
        <v>3.1900000000000004</v>
      </c>
    </row>
    <row r="388" spans="1:1" x14ac:dyDescent="0.3">
      <c r="A388">
        <v>3.18</v>
      </c>
    </row>
    <row r="389" spans="1:1" x14ac:dyDescent="0.3">
      <c r="A389">
        <v>3.1900000000000004</v>
      </c>
    </row>
    <row r="390" spans="1:1" x14ac:dyDescent="0.3">
      <c r="A390">
        <v>3.1900000000000004</v>
      </c>
    </row>
    <row r="391" spans="1:1" x14ac:dyDescent="0.3">
      <c r="A391">
        <v>3.18</v>
      </c>
    </row>
    <row r="392" spans="1:1" x14ac:dyDescent="0.3">
      <c r="A392">
        <v>3.1900000000000004</v>
      </c>
    </row>
    <row r="393" spans="1:1" x14ac:dyDescent="0.3">
      <c r="A393">
        <v>3.1900000000000004</v>
      </c>
    </row>
    <row r="394" spans="1:1" x14ac:dyDescent="0.3">
      <c r="A394">
        <v>3.18</v>
      </c>
    </row>
    <row r="395" spans="1:1" x14ac:dyDescent="0.3">
      <c r="A395">
        <v>3.1900000000000004</v>
      </c>
    </row>
    <row r="396" spans="1:1" x14ac:dyDescent="0.3">
      <c r="A396">
        <v>3.1900000000000004</v>
      </c>
    </row>
    <row r="397" spans="1:1" x14ac:dyDescent="0.3">
      <c r="A397">
        <v>3.18</v>
      </c>
    </row>
    <row r="398" spans="1:1" x14ac:dyDescent="0.3">
      <c r="A398">
        <v>3.1900000000000004</v>
      </c>
    </row>
    <row r="399" spans="1:1" x14ac:dyDescent="0.3">
      <c r="A399">
        <v>3.1900000000000004</v>
      </c>
    </row>
    <row r="400" spans="1:1" x14ac:dyDescent="0.3">
      <c r="A400">
        <v>3.18</v>
      </c>
    </row>
    <row r="401" spans="1:1" x14ac:dyDescent="0.3">
      <c r="A401">
        <v>3.1900000000000004</v>
      </c>
    </row>
    <row r="402" spans="1:1" x14ac:dyDescent="0.3">
      <c r="A402">
        <v>3.1900000000000004</v>
      </c>
    </row>
    <row r="403" spans="1:1" x14ac:dyDescent="0.3">
      <c r="A403">
        <v>3.18</v>
      </c>
    </row>
    <row r="404" spans="1:1" x14ac:dyDescent="0.3">
      <c r="A404">
        <v>3.1900000000000004</v>
      </c>
    </row>
    <row r="405" spans="1:1" x14ac:dyDescent="0.3">
      <c r="A405">
        <v>3.1900000000000004</v>
      </c>
    </row>
    <row r="406" spans="1:1" x14ac:dyDescent="0.3">
      <c r="A406">
        <v>3.18</v>
      </c>
    </row>
    <row r="407" spans="1:1" x14ac:dyDescent="0.3">
      <c r="A407">
        <v>3.1900000000000004</v>
      </c>
    </row>
    <row r="408" spans="1:1" x14ac:dyDescent="0.3">
      <c r="A408">
        <v>3.1900000000000004</v>
      </c>
    </row>
    <row r="409" spans="1:1" x14ac:dyDescent="0.3">
      <c r="A409">
        <v>3.18</v>
      </c>
    </row>
    <row r="410" spans="1:1" x14ac:dyDescent="0.3">
      <c r="A410">
        <v>3.1900000000000004</v>
      </c>
    </row>
    <row r="411" spans="1:1" x14ac:dyDescent="0.3">
      <c r="A411">
        <v>3.18</v>
      </c>
    </row>
    <row r="412" spans="1:1" x14ac:dyDescent="0.3">
      <c r="A412">
        <v>3.18</v>
      </c>
    </row>
    <row r="413" spans="1:1" x14ac:dyDescent="0.3">
      <c r="A413">
        <v>3.1900000000000004</v>
      </c>
    </row>
    <row r="414" spans="1:1" x14ac:dyDescent="0.3">
      <c r="A414">
        <v>3.18</v>
      </c>
    </row>
    <row r="415" spans="1:1" x14ac:dyDescent="0.3">
      <c r="A415">
        <v>3.18</v>
      </c>
    </row>
    <row r="416" spans="1:1" x14ac:dyDescent="0.3">
      <c r="A416">
        <v>3.18</v>
      </c>
    </row>
    <row r="417" spans="1:1" x14ac:dyDescent="0.3">
      <c r="A417">
        <v>3.1900000000000004</v>
      </c>
    </row>
    <row r="418" spans="1:1" x14ac:dyDescent="0.3">
      <c r="A418">
        <v>3.18</v>
      </c>
    </row>
    <row r="419" spans="1:1" x14ac:dyDescent="0.3">
      <c r="A419">
        <v>3.18</v>
      </c>
    </row>
    <row r="420" spans="1:1" x14ac:dyDescent="0.3">
      <c r="A420">
        <v>3.1900000000000004</v>
      </c>
    </row>
    <row r="421" spans="1:1" x14ac:dyDescent="0.3">
      <c r="A421">
        <v>3.18</v>
      </c>
    </row>
    <row r="422" spans="1:1" x14ac:dyDescent="0.3">
      <c r="A422">
        <v>3.18</v>
      </c>
    </row>
    <row r="423" spans="1:1" x14ac:dyDescent="0.3">
      <c r="A423">
        <v>3.18</v>
      </c>
    </row>
    <row r="424" spans="1:1" x14ac:dyDescent="0.3">
      <c r="A424">
        <v>3.1900000000000004</v>
      </c>
    </row>
    <row r="425" spans="1:1" x14ac:dyDescent="0.3">
      <c r="A425">
        <v>3.18</v>
      </c>
    </row>
    <row r="426" spans="1:1" x14ac:dyDescent="0.3">
      <c r="A426">
        <v>3.18</v>
      </c>
    </row>
    <row r="427" spans="1:1" x14ac:dyDescent="0.3">
      <c r="A427">
        <v>3.1900000000000004</v>
      </c>
    </row>
    <row r="428" spans="1:1" x14ac:dyDescent="0.3">
      <c r="A428">
        <v>3.18</v>
      </c>
    </row>
    <row r="429" spans="1:1" x14ac:dyDescent="0.3">
      <c r="A429">
        <v>3.18</v>
      </c>
    </row>
    <row r="430" spans="1:1" x14ac:dyDescent="0.3">
      <c r="A430">
        <v>3.18</v>
      </c>
    </row>
    <row r="431" spans="1:1" x14ac:dyDescent="0.3">
      <c r="A431">
        <v>3.1900000000000004</v>
      </c>
    </row>
    <row r="432" spans="1:1" x14ac:dyDescent="0.3">
      <c r="A432">
        <v>3.18</v>
      </c>
    </row>
    <row r="433" spans="1:1" x14ac:dyDescent="0.3">
      <c r="A433">
        <v>3.18</v>
      </c>
    </row>
    <row r="434" spans="1:1" x14ac:dyDescent="0.3">
      <c r="A434">
        <v>3.1900000000000004</v>
      </c>
    </row>
    <row r="435" spans="1:1" x14ac:dyDescent="0.3">
      <c r="A435">
        <v>3.18</v>
      </c>
    </row>
    <row r="436" spans="1:1" x14ac:dyDescent="0.3">
      <c r="A436">
        <v>3.18</v>
      </c>
    </row>
    <row r="437" spans="1:1" x14ac:dyDescent="0.3">
      <c r="A437">
        <v>3.18</v>
      </c>
    </row>
    <row r="438" spans="1:1" x14ac:dyDescent="0.3">
      <c r="A438">
        <v>3.1900000000000004</v>
      </c>
    </row>
    <row r="439" spans="1:1" x14ac:dyDescent="0.3">
      <c r="A439">
        <v>3.18</v>
      </c>
    </row>
    <row r="440" spans="1:1" x14ac:dyDescent="0.3">
      <c r="A440">
        <v>3.18</v>
      </c>
    </row>
    <row r="441" spans="1:1" x14ac:dyDescent="0.3">
      <c r="A441">
        <v>3.1900000000000004</v>
      </c>
    </row>
    <row r="442" spans="1:1" x14ac:dyDescent="0.3">
      <c r="A442">
        <v>3.18</v>
      </c>
    </row>
    <row r="443" spans="1:1" x14ac:dyDescent="0.3">
      <c r="A443">
        <v>3.18</v>
      </c>
    </row>
    <row r="444" spans="1:1" x14ac:dyDescent="0.3">
      <c r="A444">
        <v>3.18</v>
      </c>
    </row>
    <row r="445" spans="1:1" x14ac:dyDescent="0.3">
      <c r="A445">
        <v>3.1900000000000004</v>
      </c>
    </row>
    <row r="446" spans="1:1" x14ac:dyDescent="0.3">
      <c r="A446">
        <v>3.18</v>
      </c>
    </row>
    <row r="447" spans="1:1" x14ac:dyDescent="0.3">
      <c r="A447">
        <v>3.18</v>
      </c>
    </row>
    <row r="448" spans="1:1" x14ac:dyDescent="0.3">
      <c r="A448">
        <v>3.1900000000000004</v>
      </c>
    </row>
    <row r="449" spans="1:1" x14ac:dyDescent="0.3">
      <c r="A449">
        <v>3.18</v>
      </c>
    </row>
    <row r="450" spans="1:1" x14ac:dyDescent="0.3">
      <c r="A450">
        <v>3.18</v>
      </c>
    </row>
    <row r="451" spans="1:1" x14ac:dyDescent="0.3">
      <c r="A451">
        <v>3.18</v>
      </c>
    </row>
    <row r="452" spans="1:1" x14ac:dyDescent="0.3">
      <c r="A452">
        <v>3.1900000000000004</v>
      </c>
    </row>
    <row r="453" spans="1:1" x14ac:dyDescent="0.3">
      <c r="A453">
        <v>3.18</v>
      </c>
    </row>
    <row r="454" spans="1:1" x14ac:dyDescent="0.3">
      <c r="A454">
        <v>3.18</v>
      </c>
    </row>
    <row r="455" spans="1:1" x14ac:dyDescent="0.3">
      <c r="A455">
        <v>3.1900000000000004</v>
      </c>
    </row>
    <row r="456" spans="1:1" x14ac:dyDescent="0.3">
      <c r="A456">
        <v>3.18</v>
      </c>
    </row>
    <row r="457" spans="1:1" x14ac:dyDescent="0.3">
      <c r="A457">
        <v>3.18</v>
      </c>
    </row>
    <row r="458" spans="1:1" x14ac:dyDescent="0.3">
      <c r="A458">
        <v>3.18</v>
      </c>
    </row>
    <row r="459" spans="1:1" x14ac:dyDescent="0.3">
      <c r="A459">
        <v>3.1900000000000004</v>
      </c>
    </row>
    <row r="460" spans="1:1" x14ac:dyDescent="0.3">
      <c r="A460">
        <v>3.18</v>
      </c>
    </row>
    <row r="461" spans="1:1" x14ac:dyDescent="0.3">
      <c r="A461">
        <v>3.18</v>
      </c>
    </row>
    <row r="462" spans="1:1" x14ac:dyDescent="0.3">
      <c r="A462">
        <v>3.1900000000000004</v>
      </c>
    </row>
    <row r="463" spans="1:1" x14ac:dyDescent="0.3">
      <c r="A463">
        <v>3.18</v>
      </c>
    </row>
    <row r="464" spans="1:1" x14ac:dyDescent="0.3">
      <c r="A464">
        <v>3.18</v>
      </c>
    </row>
    <row r="465" spans="1:1" x14ac:dyDescent="0.3">
      <c r="A465">
        <v>3.18</v>
      </c>
    </row>
    <row r="466" spans="1:1" x14ac:dyDescent="0.3">
      <c r="A466">
        <v>3.1900000000000004</v>
      </c>
    </row>
    <row r="467" spans="1:1" x14ac:dyDescent="0.3">
      <c r="A467">
        <v>3.18</v>
      </c>
    </row>
    <row r="468" spans="1:1" x14ac:dyDescent="0.3">
      <c r="A468">
        <v>3.18</v>
      </c>
    </row>
    <row r="469" spans="1:1" x14ac:dyDescent="0.3">
      <c r="A469">
        <v>3.1900000000000004</v>
      </c>
    </row>
    <row r="470" spans="1:1" x14ac:dyDescent="0.3">
      <c r="A470">
        <v>3.18</v>
      </c>
    </row>
    <row r="471" spans="1:1" x14ac:dyDescent="0.3">
      <c r="A471">
        <v>3.18</v>
      </c>
    </row>
    <row r="472" spans="1:1" x14ac:dyDescent="0.3">
      <c r="A472">
        <v>3.18</v>
      </c>
    </row>
    <row r="473" spans="1:1" x14ac:dyDescent="0.3">
      <c r="A473">
        <v>3.1900000000000004</v>
      </c>
    </row>
    <row r="474" spans="1:1" x14ac:dyDescent="0.3">
      <c r="A474">
        <v>3.18</v>
      </c>
    </row>
    <row r="475" spans="1:1" x14ac:dyDescent="0.3">
      <c r="A475">
        <v>3.1900000000000004</v>
      </c>
    </row>
    <row r="476" spans="1:1" x14ac:dyDescent="0.3">
      <c r="A476">
        <v>3.18</v>
      </c>
    </row>
    <row r="477" spans="1:1" x14ac:dyDescent="0.3">
      <c r="A477">
        <v>3.1900000000000004</v>
      </c>
    </row>
    <row r="478" spans="1:1" x14ac:dyDescent="0.3">
      <c r="A478">
        <v>3.18</v>
      </c>
    </row>
    <row r="479" spans="1:1" x14ac:dyDescent="0.3">
      <c r="A479">
        <v>3.1900000000000004</v>
      </c>
    </row>
    <row r="480" spans="1:1" x14ac:dyDescent="0.3">
      <c r="A480">
        <v>3.18</v>
      </c>
    </row>
    <row r="481" spans="1:1" x14ac:dyDescent="0.3">
      <c r="A481">
        <v>3.1900000000000004</v>
      </c>
    </row>
    <row r="482" spans="1:1" x14ac:dyDescent="0.3">
      <c r="A482">
        <v>3.18</v>
      </c>
    </row>
    <row r="483" spans="1:1" x14ac:dyDescent="0.3">
      <c r="A483">
        <v>3.1900000000000004</v>
      </c>
    </row>
    <row r="484" spans="1:1" x14ac:dyDescent="0.3">
      <c r="A484">
        <v>3.18</v>
      </c>
    </row>
    <row r="485" spans="1:1" x14ac:dyDescent="0.3">
      <c r="A485">
        <v>3.1900000000000004</v>
      </c>
    </row>
    <row r="486" spans="1:1" x14ac:dyDescent="0.3">
      <c r="A486">
        <v>3.18</v>
      </c>
    </row>
    <row r="487" spans="1:1" x14ac:dyDescent="0.3">
      <c r="A487">
        <v>3.1900000000000004</v>
      </c>
    </row>
    <row r="488" spans="1:1" x14ac:dyDescent="0.3">
      <c r="A488">
        <v>3.18</v>
      </c>
    </row>
    <row r="489" spans="1:1" x14ac:dyDescent="0.3">
      <c r="A489">
        <v>3.1900000000000004</v>
      </c>
    </row>
    <row r="490" spans="1:1" x14ac:dyDescent="0.3">
      <c r="A490">
        <v>3.18</v>
      </c>
    </row>
    <row r="491" spans="1:1" x14ac:dyDescent="0.3">
      <c r="A491">
        <v>3.1900000000000004</v>
      </c>
    </row>
    <row r="492" spans="1:1" x14ac:dyDescent="0.3">
      <c r="A492">
        <v>3.18</v>
      </c>
    </row>
    <row r="493" spans="1:1" x14ac:dyDescent="0.3">
      <c r="A493">
        <v>3.1900000000000004</v>
      </c>
    </row>
    <row r="494" spans="1:1" x14ac:dyDescent="0.3">
      <c r="A494">
        <v>3.18</v>
      </c>
    </row>
    <row r="495" spans="1:1" x14ac:dyDescent="0.3">
      <c r="A495">
        <v>3.1900000000000004</v>
      </c>
    </row>
    <row r="496" spans="1:1" x14ac:dyDescent="0.3">
      <c r="A496">
        <v>3.18</v>
      </c>
    </row>
    <row r="497" spans="1:1" x14ac:dyDescent="0.3">
      <c r="A497">
        <v>3.1900000000000004</v>
      </c>
    </row>
    <row r="498" spans="1:1" x14ac:dyDescent="0.3">
      <c r="A498">
        <v>3.18</v>
      </c>
    </row>
    <row r="499" spans="1:1" x14ac:dyDescent="0.3">
      <c r="A499">
        <v>3.1900000000000004</v>
      </c>
    </row>
    <row r="500" spans="1:1" x14ac:dyDescent="0.3">
      <c r="A500">
        <v>3.18</v>
      </c>
    </row>
    <row r="501" spans="1:1" x14ac:dyDescent="0.3">
      <c r="A501">
        <v>3.1900000000000004</v>
      </c>
    </row>
    <row r="502" spans="1:1" x14ac:dyDescent="0.3">
      <c r="A502">
        <v>3.18</v>
      </c>
    </row>
    <row r="503" spans="1:1" x14ac:dyDescent="0.3">
      <c r="A503">
        <v>3.1900000000000004</v>
      </c>
    </row>
    <row r="504" spans="1:1" x14ac:dyDescent="0.3">
      <c r="A504">
        <v>3.18</v>
      </c>
    </row>
    <row r="505" spans="1:1" x14ac:dyDescent="0.3">
      <c r="A505">
        <v>3.1900000000000004</v>
      </c>
    </row>
    <row r="506" spans="1:1" x14ac:dyDescent="0.3">
      <c r="A506">
        <v>3.18</v>
      </c>
    </row>
    <row r="507" spans="1:1" x14ac:dyDescent="0.3">
      <c r="A507">
        <v>3.1900000000000004</v>
      </c>
    </row>
    <row r="508" spans="1:1" x14ac:dyDescent="0.3">
      <c r="A508">
        <v>3.18</v>
      </c>
    </row>
    <row r="509" spans="1:1" x14ac:dyDescent="0.3">
      <c r="A509">
        <v>3.1900000000000004</v>
      </c>
    </row>
    <row r="510" spans="1:1" x14ac:dyDescent="0.3">
      <c r="A510">
        <v>3.18</v>
      </c>
    </row>
    <row r="511" spans="1:1" x14ac:dyDescent="0.3">
      <c r="A511">
        <v>3.1900000000000004</v>
      </c>
    </row>
    <row r="512" spans="1:1" x14ac:dyDescent="0.3">
      <c r="A512">
        <v>3.18</v>
      </c>
    </row>
    <row r="513" spans="1:1" x14ac:dyDescent="0.3">
      <c r="A513">
        <v>3.1900000000000004</v>
      </c>
    </row>
    <row r="514" spans="1:1" x14ac:dyDescent="0.3">
      <c r="A514">
        <v>3.18</v>
      </c>
    </row>
    <row r="515" spans="1:1" x14ac:dyDescent="0.3">
      <c r="A515">
        <v>3.1900000000000004</v>
      </c>
    </row>
    <row r="516" spans="1:1" x14ac:dyDescent="0.3">
      <c r="A516">
        <v>3.18</v>
      </c>
    </row>
    <row r="517" spans="1:1" x14ac:dyDescent="0.3">
      <c r="A517">
        <v>3.1900000000000004</v>
      </c>
    </row>
    <row r="518" spans="1:1" x14ac:dyDescent="0.3">
      <c r="A518">
        <v>3.18</v>
      </c>
    </row>
    <row r="519" spans="1:1" x14ac:dyDescent="0.3">
      <c r="A519">
        <v>3.1900000000000004</v>
      </c>
    </row>
    <row r="520" spans="1:1" x14ac:dyDescent="0.3">
      <c r="A520">
        <v>3.18</v>
      </c>
    </row>
    <row r="521" spans="1:1" x14ac:dyDescent="0.3">
      <c r="A521">
        <v>3.1900000000000004</v>
      </c>
    </row>
    <row r="522" spans="1:1" x14ac:dyDescent="0.3">
      <c r="A522">
        <v>3.18</v>
      </c>
    </row>
    <row r="523" spans="1:1" x14ac:dyDescent="0.3">
      <c r="A523">
        <v>3.1900000000000004</v>
      </c>
    </row>
    <row r="524" spans="1:1" x14ac:dyDescent="0.3">
      <c r="A524">
        <v>3.18</v>
      </c>
    </row>
    <row r="525" spans="1:1" x14ac:dyDescent="0.3">
      <c r="A525">
        <v>3.1900000000000004</v>
      </c>
    </row>
    <row r="526" spans="1:1" x14ac:dyDescent="0.3">
      <c r="A526">
        <v>3.18</v>
      </c>
    </row>
    <row r="527" spans="1:1" x14ac:dyDescent="0.3">
      <c r="A527">
        <v>3.1900000000000004</v>
      </c>
    </row>
    <row r="528" spans="1:1" x14ac:dyDescent="0.3">
      <c r="A528">
        <v>3.18</v>
      </c>
    </row>
    <row r="529" spans="1:1" x14ac:dyDescent="0.3">
      <c r="A529">
        <v>3.1900000000000004</v>
      </c>
    </row>
    <row r="530" spans="1:1" x14ac:dyDescent="0.3">
      <c r="A530">
        <v>3.18</v>
      </c>
    </row>
    <row r="531" spans="1:1" x14ac:dyDescent="0.3">
      <c r="A531">
        <v>3.1900000000000004</v>
      </c>
    </row>
    <row r="532" spans="1:1" x14ac:dyDescent="0.3">
      <c r="A532">
        <v>3.18</v>
      </c>
    </row>
    <row r="533" spans="1:1" x14ac:dyDescent="0.3">
      <c r="A533">
        <v>3.1900000000000004</v>
      </c>
    </row>
    <row r="534" spans="1:1" x14ac:dyDescent="0.3">
      <c r="A534">
        <v>3.18</v>
      </c>
    </row>
    <row r="535" spans="1:1" x14ac:dyDescent="0.3">
      <c r="A535">
        <v>3.1900000000000004</v>
      </c>
    </row>
    <row r="536" spans="1:1" x14ac:dyDescent="0.3">
      <c r="A536">
        <v>3.18</v>
      </c>
    </row>
    <row r="537" spans="1:1" x14ac:dyDescent="0.3">
      <c r="A537">
        <v>3.1900000000000004</v>
      </c>
    </row>
    <row r="538" spans="1:1" x14ac:dyDescent="0.3">
      <c r="A538">
        <v>3.18</v>
      </c>
    </row>
    <row r="539" spans="1:1" x14ac:dyDescent="0.3">
      <c r="A539">
        <v>3.1900000000000004</v>
      </c>
    </row>
    <row r="540" spans="1:1" x14ac:dyDescent="0.3">
      <c r="A540">
        <v>3.18</v>
      </c>
    </row>
    <row r="541" spans="1:1" x14ac:dyDescent="0.3">
      <c r="A541">
        <v>3.1900000000000004</v>
      </c>
    </row>
    <row r="542" spans="1:1" x14ac:dyDescent="0.3">
      <c r="A542">
        <v>3.18</v>
      </c>
    </row>
    <row r="543" spans="1:1" x14ac:dyDescent="0.3">
      <c r="A543">
        <v>3.1900000000000004</v>
      </c>
    </row>
    <row r="544" spans="1:1" x14ac:dyDescent="0.3">
      <c r="A544">
        <v>3.18</v>
      </c>
    </row>
    <row r="545" spans="1:1" x14ac:dyDescent="0.3">
      <c r="A545">
        <v>3.1900000000000004</v>
      </c>
    </row>
    <row r="546" spans="1:1" x14ac:dyDescent="0.3">
      <c r="A546">
        <v>3.18</v>
      </c>
    </row>
    <row r="547" spans="1:1" x14ac:dyDescent="0.3">
      <c r="A547">
        <v>3.1900000000000004</v>
      </c>
    </row>
    <row r="548" spans="1:1" x14ac:dyDescent="0.3">
      <c r="A548">
        <v>3.18</v>
      </c>
    </row>
    <row r="549" spans="1:1" x14ac:dyDescent="0.3">
      <c r="A549">
        <v>3.1900000000000004</v>
      </c>
    </row>
    <row r="550" spans="1:1" x14ac:dyDescent="0.3">
      <c r="A550">
        <v>3.18</v>
      </c>
    </row>
    <row r="551" spans="1:1" x14ac:dyDescent="0.3">
      <c r="A551">
        <v>3.1900000000000004</v>
      </c>
    </row>
    <row r="552" spans="1:1" x14ac:dyDescent="0.3">
      <c r="A552">
        <v>3.18</v>
      </c>
    </row>
    <row r="553" spans="1:1" x14ac:dyDescent="0.3">
      <c r="A553">
        <v>3.1900000000000004</v>
      </c>
    </row>
    <row r="554" spans="1:1" x14ac:dyDescent="0.3">
      <c r="A554">
        <v>3.18</v>
      </c>
    </row>
    <row r="555" spans="1:1" x14ac:dyDescent="0.3">
      <c r="A555">
        <v>3.1900000000000004</v>
      </c>
    </row>
    <row r="556" spans="1:1" x14ac:dyDescent="0.3">
      <c r="A556">
        <v>3.18</v>
      </c>
    </row>
    <row r="557" spans="1:1" x14ac:dyDescent="0.3">
      <c r="A557">
        <v>3.1900000000000004</v>
      </c>
    </row>
    <row r="558" spans="1:1" x14ac:dyDescent="0.3">
      <c r="A558">
        <v>3.18</v>
      </c>
    </row>
    <row r="559" spans="1:1" x14ac:dyDescent="0.3">
      <c r="A559">
        <v>3.1900000000000004</v>
      </c>
    </row>
    <row r="560" spans="1:1" x14ac:dyDescent="0.3">
      <c r="A560">
        <v>3.16</v>
      </c>
    </row>
    <row r="561" spans="1:1" x14ac:dyDescent="0.3">
      <c r="A561">
        <v>3.1900000000000004</v>
      </c>
    </row>
    <row r="562" spans="1:1" x14ac:dyDescent="0.3">
      <c r="A562">
        <v>3.18</v>
      </c>
    </row>
    <row r="563" spans="1:1" x14ac:dyDescent="0.3">
      <c r="A563">
        <v>3.17</v>
      </c>
    </row>
    <row r="564" spans="1:1" x14ac:dyDescent="0.3">
      <c r="A564">
        <v>3.1900000000000004</v>
      </c>
    </row>
    <row r="565" spans="1:1" x14ac:dyDescent="0.3">
      <c r="A565">
        <v>3.18</v>
      </c>
    </row>
    <row r="566" spans="1:1" x14ac:dyDescent="0.3">
      <c r="A566">
        <v>3.18</v>
      </c>
    </row>
    <row r="567" spans="1:1" x14ac:dyDescent="0.3">
      <c r="A567">
        <v>3.18</v>
      </c>
    </row>
    <row r="568" spans="1:1" x14ac:dyDescent="0.3">
      <c r="A568">
        <v>3.17</v>
      </c>
    </row>
    <row r="569" spans="1:1" x14ac:dyDescent="0.3">
      <c r="A569">
        <v>3.18</v>
      </c>
    </row>
    <row r="570" spans="1:1" x14ac:dyDescent="0.3">
      <c r="A570">
        <v>3.18</v>
      </c>
    </row>
    <row r="571" spans="1:1" x14ac:dyDescent="0.3">
      <c r="A571">
        <v>3.18</v>
      </c>
    </row>
    <row r="572" spans="1:1" x14ac:dyDescent="0.3">
      <c r="A572">
        <v>3.1900000000000004</v>
      </c>
    </row>
    <row r="573" spans="1:1" x14ac:dyDescent="0.3">
      <c r="A573">
        <v>3.18</v>
      </c>
    </row>
    <row r="574" spans="1:1" x14ac:dyDescent="0.3">
      <c r="A574">
        <v>3.17</v>
      </c>
    </row>
    <row r="575" spans="1:1" x14ac:dyDescent="0.3">
      <c r="A575">
        <v>3.18</v>
      </c>
    </row>
    <row r="576" spans="1:1" x14ac:dyDescent="0.3">
      <c r="A576">
        <v>3.1900000000000004</v>
      </c>
    </row>
    <row r="577" spans="1:1" x14ac:dyDescent="0.3">
      <c r="A577">
        <v>3.18</v>
      </c>
    </row>
    <row r="578" spans="1:1" x14ac:dyDescent="0.3">
      <c r="A578">
        <v>3.1900000000000004</v>
      </c>
    </row>
    <row r="579" spans="1:1" x14ac:dyDescent="0.3">
      <c r="A579">
        <v>3.18</v>
      </c>
    </row>
    <row r="580" spans="1:1" x14ac:dyDescent="0.3">
      <c r="A580">
        <v>3.17</v>
      </c>
    </row>
    <row r="581" spans="1:1" x14ac:dyDescent="0.3">
      <c r="A581">
        <v>3.18</v>
      </c>
    </row>
    <row r="582" spans="1:1" x14ac:dyDescent="0.3">
      <c r="A582">
        <v>3.1900000000000004</v>
      </c>
    </row>
    <row r="583" spans="1:1" x14ac:dyDescent="0.3">
      <c r="A583">
        <v>3.18</v>
      </c>
    </row>
    <row r="584" spans="1:1" x14ac:dyDescent="0.3">
      <c r="A584">
        <v>3.17</v>
      </c>
    </row>
    <row r="585" spans="1:1" x14ac:dyDescent="0.3">
      <c r="A585">
        <v>3.17</v>
      </c>
    </row>
    <row r="586" spans="1:1" x14ac:dyDescent="0.3">
      <c r="A586">
        <v>3.18</v>
      </c>
    </row>
    <row r="587" spans="1:1" x14ac:dyDescent="0.3">
      <c r="A587">
        <v>3.18</v>
      </c>
    </row>
    <row r="588" spans="1:1" x14ac:dyDescent="0.3">
      <c r="A588">
        <v>3.18</v>
      </c>
    </row>
    <row r="589" spans="1:1" x14ac:dyDescent="0.3">
      <c r="A589">
        <v>3.21</v>
      </c>
    </row>
    <row r="590" spans="1:1" x14ac:dyDescent="0.3">
      <c r="A590">
        <v>3.1800000000000006</v>
      </c>
    </row>
    <row r="591" spans="1:1" x14ac:dyDescent="0.3">
      <c r="A591">
        <v>3.17</v>
      </c>
    </row>
    <row r="592" spans="1:1" x14ac:dyDescent="0.3">
      <c r="A592">
        <v>3.1600000000000006</v>
      </c>
    </row>
    <row r="593" spans="1:1" x14ac:dyDescent="0.3">
      <c r="A593">
        <v>3.18</v>
      </c>
    </row>
    <row r="594" spans="1:1" x14ac:dyDescent="0.3">
      <c r="A594">
        <v>3.17</v>
      </c>
    </row>
    <row r="595" spans="1:1" x14ac:dyDescent="0.3">
      <c r="A595">
        <v>3.11</v>
      </c>
    </row>
    <row r="596" spans="1:1" x14ac:dyDescent="0.3">
      <c r="A596">
        <v>3.19</v>
      </c>
    </row>
    <row r="597" spans="1:1" x14ac:dyDescent="0.3">
      <c r="A597">
        <v>3.17</v>
      </c>
    </row>
    <row r="598" spans="1:1" x14ac:dyDescent="0.3">
      <c r="A598">
        <v>3.18</v>
      </c>
    </row>
    <row r="599" spans="1:1" x14ac:dyDescent="0.3">
      <c r="A599">
        <v>3.17</v>
      </c>
    </row>
    <row r="600" spans="1:1" x14ac:dyDescent="0.3">
      <c r="A600">
        <v>3.17</v>
      </c>
    </row>
    <row r="601" spans="1:1" x14ac:dyDescent="0.3">
      <c r="A601">
        <v>3.12</v>
      </c>
    </row>
    <row r="602" spans="1:1" x14ac:dyDescent="0.3">
      <c r="A602">
        <v>3.17</v>
      </c>
    </row>
    <row r="603" spans="1:1" x14ac:dyDescent="0.3">
      <c r="A603">
        <v>3.17</v>
      </c>
    </row>
    <row r="604" spans="1:1" x14ac:dyDescent="0.3">
      <c r="A604">
        <v>3.18</v>
      </c>
    </row>
    <row r="605" spans="1:1" x14ac:dyDescent="0.3">
      <c r="A605">
        <v>3.17</v>
      </c>
    </row>
    <row r="606" spans="1:1" x14ac:dyDescent="0.3">
      <c r="A606">
        <v>3.17</v>
      </c>
    </row>
    <row r="607" spans="1:1" x14ac:dyDescent="0.3">
      <c r="A607">
        <v>3.18</v>
      </c>
    </row>
    <row r="608" spans="1:1" x14ac:dyDescent="0.3">
      <c r="A608">
        <v>3.17</v>
      </c>
    </row>
    <row r="609" spans="1:1" x14ac:dyDescent="0.3">
      <c r="A609">
        <v>3.17</v>
      </c>
    </row>
    <row r="610" spans="1:1" x14ac:dyDescent="0.3">
      <c r="A610">
        <v>3.18</v>
      </c>
    </row>
    <row r="611" spans="1:1" x14ac:dyDescent="0.3">
      <c r="A611">
        <v>3.17</v>
      </c>
    </row>
    <row r="612" spans="1:1" x14ac:dyDescent="0.3">
      <c r="A612">
        <v>3.11</v>
      </c>
    </row>
    <row r="613" spans="1:1" x14ac:dyDescent="0.3">
      <c r="A613">
        <v>3.18</v>
      </c>
    </row>
    <row r="614" spans="1:1" x14ac:dyDescent="0.3">
      <c r="A614">
        <v>3.17</v>
      </c>
    </row>
    <row r="615" spans="1:1" x14ac:dyDescent="0.3">
      <c r="A615">
        <v>3.17</v>
      </c>
    </row>
    <row r="616" spans="1:1" x14ac:dyDescent="0.3">
      <c r="A616">
        <v>3.18</v>
      </c>
    </row>
    <row r="617" spans="1:1" x14ac:dyDescent="0.3">
      <c r="A617">
        <v>3.17</v>
      </c>
    </row>
    <row r="618" spans="1:1" x14ac:dyDescent="0.3">
      <c r="A618">
        <v>3.17</v>
      </c>
    </row>
    <row r="619" spans="1:1" x14ac:dyDescent="0.3">
      <c r="A619">
        <v>3.12</v>
      </c>
    </row>
    <row r="620" spans="1:1" x14ac:dyDescent="0.3">
      <c r="A620">
        <v>3.17</v>
      </c>
    </row>
    <row r="621" spans="1:1" x14ac:dyDescent="0.3">
      <c r="A621">
        <v>3.17</v>
      </c>
    </row>
    <row r="622" spans="1:1" x14ac:dyDescent="0.3">
      <c r="A622">
        <v>3.18</v>
      </c>
    </row>
    <row r="623" spans="1:1" x14ac:dyDescent="0.3">
      <c r="A623">
        <v>3.17</v>
      </c>
    </row>
    <row r="624" spans="1:1" x14ac:dyDescent="0.3">
      <c r="A624">
        <v>3.17</v>
      </c>
    </row>
    <row r="625" spans="1:1" x14ac:dyDescent="0.3">
      <c r="A625">
        <v>3.18</v>
      </c>
    </row>
    <row r="626" spans="1:1" x14ac:dyDescent="0.3">
      <c r="A626">
        <v>3.17</v>
      </c>
    </row>
    <row r="627" spans="1:1" x14ac:dyDescent="0.3">
      <c r="A627">
        <v>3.13</v>
      </c>
    </row>
    <row r="628" spans="1:1" x14ac:dyDescent="0.3">
      <c r="A628">
        <v>3.18</v>
      </c>
    </row>
    <row r="629" spans="1:1" x14ac:dyDescent="0.3">
      <c r="A629">
        <v>3.17</v>
      </c>
    </row>
    <row r="630" spans="1:1" x14ac:dyDescent="0.3">
      <c r="A630">
        <v>3.17</v>
      </c>
    </row>
    <row r="631" spans="1:1" x14ac:dyDescent="0.3">
      <c r="A631">
        <v>3.18</v>
      </c>
    </row>
    <row r="632" spans="1:1" x14ac:dyDescent="0.3">
      <c r="A632">
        <v>3.17</v>
      </c>
    </row>
    <row r="633" spans="1:1" x14ac:dyDescent="0.3">
      <c r="A633">
        <v>3.17</v>
      </c>
    </row>
    <row r="634" spans="1:1" x14ac:dyDescent="0.3">
      <c r="A634">
        <v>3.18</v>
      </c>
    </row>
    <row r="635" spans="1:1" x14ac:dyDescent="0.3">
      <c r="A635">
        <v>3.17</v>
      </c>
    </row>
    <row r="636" spans="1:1" x14ac:dyDescent="0.3">
      <c r="A636">
        <v>3.17</v>
      </c>
    </row>
    <row r="637" spans="1:1" x14ac:dyDescent="0.3">
      <c r="A637">
        <v>3.18</v>
      </c>
    </row>
    <row r="638" spans="1:1" x14ac:dyDescent="0.3">
      <c r="A638">
        <v>3.11</v>
      </c>
    </row>
    <row r="639" spans="1:1" x14ac:dyDescent="0.3">
      <c r="A639">
        <v>3.17</v>
      </c>
    </row>
    <row r="640" spans="1:1" x14ac:dyDescent="0.3">
      <c r="A640">
        <v>3.18</v>
      </c>
    </row>
    <row r="641" spans="1:1" x14ac:dyDescent="0.3">
      <c r="A641">
        <v>3.17</v>
      </c>
    </row>
    <row r="642" spans="1:1" x14ac:dyDescent="0.3">
      <c r="A642">
        <v>3.17</v>
      </c>
    </row>
    <row r="643" spans="1:1" x14ac:dyDescent="0.3">
      <c r="A643">
        <v>3.18</v>
      </c>
    </row>
    <row r="644" spans="1:1" x14ac:dyDescent="0.3">
      <c r="A644">
        <v>3.17</v>
      </c>
    </row>
    <row r="645" spans="1:1" x14ac:dyDescent="0.3">
      <c r="A645">
        <v>3.17</v>
      </c>
    </row>
    <row r="646" spans="1:1" x14ac:dyDescent="0.3">
      <c r="A646">
        <v>3.12</v>
      </c>
    </row>
    <row r="647" spans="1:1" x14ac:dyDescent="0.3">
      <c r="A647">
        <v>3.17</v>
      </c>
    </row>
    <row r="648" spans="1:1" x14ac:dyDescent="0.3">
      <c r="A648">
        <v>3.17</v>
      </c>
    </row>
    <row r="649" spans="1:1" x14ac:dyDescent="0.3">
      <c r="A649">
        <v>3.15</v>
      </c>
    </row>
    <row r="650" spans="1:1" x14ac:dyDescent="0.3">
      <c r="A650">
        <v>3.17</v>
      </c>
    </row>
    <row r="651" spans="1:1" x14ac:dyDescent="0.3">
      <c r="A651">
        <v>3.17</v>
      </c>
    </row>
    <row r="652" spans="1:1" x14ac:dyDescent="0.3">
      <c r="A652">
        <v>3.18</v>
      </c>
    </row>
    <row r="653" spans="1:1" x14ac:dyDescent="0.3">
      <c r="A653">
        <v>3.17</v>
      </c>
    </row>
    <row r="654" spans="1:1" x14ac:dyDescent="0.3">
      <c r="A654">
        <v>3.13</v>
      </c>
    </row>
    <row r="655" spans="1:1" x14ac:dyDescent="0.3">
      <c r="A655">
        <v>3.18</v>
      </c>
    </row>
    <row r="656" spans="1:1" x14ac:dyDescent="0.3">
      <c r="A656">
        <v>3.17</v>
      </c>
    </row>
    <row r="657" spans="1:1" x14ac:dyDescent="0.3">
      <c r="A657">
        <v>3.17</v>
      </c>
    </row>
    <row r="658" spans="1:1" x14ac:dyDescent="0.3">
      <c r="A658">
        <v>3.18</v>
      </c>
    </row>
    <row r="659" spans="1:1" x14ac:dyDescent="0.3">
      <c r="A659">
        <v>3.17</v>
      </c>
    </row>
    <row r="660" spans="1:1" x14ac:dyDescent="0.3">
      <c r="A660">
        <v>3.15</v>
      </c>
    </row>
    <row r="661" spans="1:1" x14ac:dyDescent="0.3">
      <c r="A661">
        <v>3.18</v>
      </c>
    </row>
    <row r="662" spans="1:1" x14ac:dyDescent="0.3">
      <c r="A662">
        <v>3.17</v>
      </c>
    </row>
    <row r="663" spans="1:1" x14ac:dyDescent="0.3">
      <c r="A663">
        <v>3.17</v>
      </c>
    </row>
    <row r="664" spans="1:1" x14ac:dyDescent="0.3">
      <c r="A664">
        <v>3.18</v>
      </c>
    </row>
    <row r="665" spans="1:1" x14ac:dyDescent="0.3">
      <c r="A665">
        <v>3.17</v>
      </c>
    </row>
    <row r="666" spans="1:1" x14ac:dyDescent="0.3">
      <c r="A666">
        <v>3.15</v>
      </c>
    </row>
    <row r="667" spans="1:1" x14ac:dyDescent="0.3">
      <c r="A667">
        <v>3.18</v>
      </c>
    </row>
    <row r="668" spans="1:1" x14ac:dyDescent="0.3">
      <c r="A668">
        <v>3.17</v>
      </c>
    </row>
    <row r="669" spans="1:1" x14ac:dyDescent="0.3">
      <c r="A669">
        <v>3.17</v>
      </c>
    </row>
    <row r="670" spans="1:1" x14ac:dyDescent="0.3">
      <c r="A670">
        <v>3.18</v>
      </c>
    </row>
    <row r="671" spans="1:1" x14ac:dyDescent="0.3">
      <c r="A671">
        <v>3.11</v>
      </c>
    </row>
    <row r="672" spans="1:1" x14ac:dyDescent="0.3">
      <c r="A672">
        <v>3.17</v>
      </c>
    </row>
    <row r="673" spans="1:1" x14ac:dyDescent="0.3">
      <c r="A673">
        <v>3.18</v>
      </c>
    </row>
    <row r="674" spans="1:1" x14ac:dyDescent="0.3">
      <c r="A674">
        <v>3.17</v>
      </c>
    </row>
    <row r="675" spans="1:1" x14ac:dyDescent="0.3">
      <c r="A675">
        <v>3.17</v>
      </c>
    </row>
    <row r="676" spans="1:1" x14ac:dyDescent="0.3">
      <c r="A676">
        <v>3.18</v>
      </c>
    </row>
    <row r="677" spans="1:1" x14ac:dyDescent="0.3">
      <c r="A677">
        <v>3.17</v>
      </c>
    </row>
    <row r="678" spans="1:1" x14ac:dyDescent="0.3">
      <c r="A678">
        <v>3.17</v>
      </c>
    </row>
    <row r="679" spans="1:1" x14ac:dyDescent="0.3">
      <c r="A679">
        <v>3.18</v>
      </c>
    </row>
    <row r="680" spans="1:1" x14ac:dyDescent="0.3">
      <c r="A680">
        <v>3.17</v>
      </c>
    </row>
    <row r="681" spans="1:1" x14ac:dyDescent="0.3">
      <c r="A681">
        <v>3.17</v>
      </c>
    </row>
    <row r="682" spans="1:1" x14ac:dyDescent="0.3">
      <c r="A682">
        <v>3.12</v>
      </c>
    </row>
    <row r="683" spans="1:1" x14ac:dyDescent="0.3">
      <c r="A683">
        <v>3.17</v>
      </c>
    </row>
    <row r="684" spans="1:1" x14ac:dyDescent="0.3">
      <c r="A684">
        <v>3.16</v>
      </c>
    </row>
    <row r="685" spans="1:1" x14ac:dyDescent="0.3">
      <c r="A685">
        <v>3.18</v>
      </c>
    </row>
    <row r="686" spans="1:1" x14ac:dyDescent="0.3">
      <c r="A686">
        <v>3.17</v>
      </c>
    </row>
    <row r="687" spans="1:1" x14ac:dyDescent="0.3">
      <c r="A687">
        <v>3.15</v>
      </c>
    </row>
    <row r="688" spans="1:1" x14ac:dyDescent="0.3">
      <c r="A688">
        <v>3.13</v>
      </c>
    </row>
    <row r="689" spans="1:1" x14ac:dyDescent="0.3">
      <c r="A689">
        <v>3.17</v>
      </c>
    </row>
    <row r="690" spans="1:1" x14ac:dyDescent="0.3">
      <c r="A690">
        <v>3.17</v>
      </c>
    </row>
    <row r="691" spans="1:1" x14ac:dyDescent="0.3">
      <c r="A691">
        <v>3.18</v>
      </c>
    </row>
    <row r="692" spans="1:1" x14ac:dyDescent="0.3">
      <c r="A692">
        <v>3.14</v>
      </c>
    </row>
    <row r="693" spans="1:1" x14ac:dyDescent="0.3">
      <c r="A693">
        <v>3.17</v>
      </c>
    </row>
    <row r="694" spans="1:1" x14ac:dyDescent="0.3">
      <c r="A694">
        <v>3.16</v>
      </c>
    </row>
    <row r="695" spans="1:1" x14ac:dyDescent="0.3">
      <c r="A695">
        <v>3.17</v>
      </c>
    </row>
    <row r="696" spans="1:1" x14ac:dyDescent="0.3">
      <c r="A696">
        <v>3.17</v>
      </c>
    </row>
    <row r="697" spans="1:1" x14ac:dyDescent="0.3">
      <c r="A697">
        <v>3.16</v>
      </c>
    </row>
    <row r="698" spans="1:1" x14ac:dyDescent="0.3">
      <c r="A698">
        <v>3.13</v>
      </c>
    </row>
    <row r="699" spans="1:1" x14ac:dyDescent="0.3">
      <c r="A699">
        <v>3.17</v>
      </c>
    </row>
    <row r="700" spans="1:1" x14ac:dyDescent="0.3">
      <c r="A700">
        <v>3.16</v>
      </c>
    </row>
    <row r="701" spans="1:1" x14ac:dyDescent="0.3">
      <c r="A701">
        <v>3.17</v>
      </c>
    </row>
    <row r="702" spans="1:1" x14ac:dyDescent="0.3">
      <c r="A702">
        <v>3.16</v>
      </c>
    </row>
    <row r="703" spans="1:1" x14ac:dyDescent="0.3">
      <c r="A703">
        <v>3.17</v>
      </c>
    </row>
    <row r="704" spans="1:1" x14ac:dyDescent="0.3">
      <c r="A704">
        <v>3.17</v>
      </c>
    </row>
    <row r="705" spans="1:1" x14ac:dyDescent="0.3">
      <c r="A705">
        <v>3.16</v>
      </c>
    </row>
    <row r="706" spans="1:1" x14ac:dyDescent="0.3">
      <c r="A706">
        <v>3.17</v>
      </c>
    </row>
    <row r="707" spans="1:1" x14ac:dyDescent="0.3">
      <c r="A707">
        <v>3.1</v>
      </c>
    </row>
    <row r="708" spans="1:1" x14ac:dyDescent="0.3">
      <c r="A708">
        <v>3.16</v>
      </c>
    </row>
    <row r="709" spans="1:1" x14ac:dyDescent="0.3">
      <c r="A709">
        <v>3.17</v>
      </c>
    </row>
    <row r="710" spans="1:1" x14ac:dyDescent="0.3">
      <c r="A710">
        <v>3.19</v>
      </c>
    </row>
    <row r="711" spans="1:1" x14ac:dyDescent="0.3">
      <c r="A711">
        <v>3.15</v>
      </c>
    </row>
    <row r="712" spans="1:1" x14ac:dyDescent="0.3">
      <c r="A712">
        <v>3.18</v>
      </c>
    </row>
    <row r="713" spans="1:1" x14ac:dyDescent="0.3">
      <c r="A713">
        <v>3.18</v>
      </c>
    </row>
    <row r="714" spans="1:1" x14ac:dyDescent="0.3">
      <c r="A714">
        <v>3.17</v>
      </c>
    </row>
    <row r="715" spans="1:1" x14ac:dyDescent="0.3">
      <c r="A715">
        <v>3.12</v>
      </c>
    </row>
    <row r="716" spans="1:1" x14ac:dyDescent="0.3">
      <c r="A716">
        <v>3.16</v>
      </c>
    </row>
    <row r="717" spans="1:1" x14ac:dyDescent="0.3">
      <c r="A717">
        <v>3.17</v>
      </c>
    </row>
    <row r="718" spans="1:1" x14ac:dyDescent="0.3">
      <c r="A718">
        <v>3.19</v>
      </c>
    </row>
    <row r="719" spans="1:1" x14ac:dyDescent="0.3">
      <c r="A719">
        <v>3.15</v>
      </c>
    </row>
    <row r="720" spans="1:1" x14ac:dyDescent="0.3">
      <c r="A720">
        <v>3.18</v>
      </c>
    </row>
    <row r="721" spans="1:1" x14ac:dyDescent="0.3">
      <c r="A721">
        <v>3.18</v>
      </c>
    </row>
    <row r="722" spans="1:1" x14ac:dyDescent="0.3">
      <c r="A722">
        <v>3.14</v>
      </c>
    </row>
    <row r="723" spans="1:1" x14ac:dyDescent="0.3">
      <c r="A723">
        <v>3.17</v>
      </c>
    </row>
    <row r="724" spans="1:1" x14ac:dyDescent="0.3">
      <c r="A724">
        <v>3.17</v>
      </c>
    </row>
    <row r="725" spans="1:1" x14ac:dyDescent="0.3">
      <c r="A725">
        <v>3.18</v>
      </c>
    </row>
    <row r="726" spans="1:1" x14ac:dyDescent="0.3">
      <c r="A726">
        <v>3.1</v>
      </c>
    </row>
    <row r="727" spans="1:1" x14ac:dyDescent="0.3">
      <c r="A727">
        <v>3.17</v>
      </c>
    </row>
    <row r="728" spans="1:1" x14ac:dyDescent="0.3">
      <c r="A728">
        <v>3.17</v>
      </c>
    </row>
    <row r="729" spans="1:1" x14ac:dyDescent="0.3">
      <c r="A729">
        <v>3.18</v>
      </c>
    </row>
    <row r="730" spans="1:1" x14ac:dyDescent="0.3">
      <c r="A730">
        <v>3.17</v>
      </c>
    </row>
    <row r="731" spans="1:1" x14ac:dyDescent="0.3">
      <c r="A731">
        <v>3.15</v>
      </c>
    </row>
    <row r="732" spans="1:1" x14ac:dyDescent="0.3">
      <c r="A732">
        <v>3.17</v>
      </c>
    </row>
    <row r="733" spans="1:1" x14ac:dyDescent="0.3">
      <c r="A733">
        <v>3.16</v>
      </c>
    </row>
    <row r="734" spans="1:1" x14ac:dyDescent="0.3">
      <c r="A734">
        <v>3.15</v>
      </c>
    </row>
    <row r="735" spans="1:1" x14ac:dyDescent="0.3">
      <c r="A735">
        <v>3.15</v>
      </c>
    </row>
    <row r="736" spans="1:1" x14ac:dyDescent="0.3">
      <c r="A736">
        <v>3.16</v>
      </c>
    </row>
    <row r="737" spans="1:1" x14ac:dyDescent="0.3">
      <c r="A737">
        <v>3.17</v>
      </c>
    </row>
    <row r="738" spans="1:1" x14ac:dyDescent="0.3">
      <c r="A738">
        <v>3.15</v>
      </c>
    </row>
    <row r="739" spans="1:1" x14ac:dyDescent="0.3">
      <c r="A739">
        <v>3.18</v>
      </c>
    </row>
    <row r="740" spans="1:1" x14ac:dyDescent="0.3">
      <c r="A740">
        <v>3.15</v>
      </c>
    </row>
    <row r="741" spans="1:1" x14ac:dyDescent="0.3">
      <c r="A741">
        <v>3.16</v>
      </c>
    </row>
    <row r="742" spans="1:1" x14ac:dyDescent="0.3">
      <c r="A742">
        <v>3.15</v>
      </c>
    </row>
    <row r="743" spans="1:1" x14ac:dyDescent="0.3">
      <c r="A743">
        <v>3.15</v>
      </c>
    </row>
    <row r="744" spans="1:1" x14ac:dyDescent="0.3">
      <c r="A744">
        <v>3.15</v>
      </c>
    </row>
    <row r="745" spans="1:1" x14ac:dyDescent="0.3">
      <c r="A745">
        <v>3.14</v>
      </c>
    </row>
    <row r="746" spans="1:1" x14ac:dyDescent="0.3">
      <c r="A746">
        <v>3.16</v>
      </c>
    </row>
    <row r="747" spans="1:1" x14ac:dyDescent="0.3">
      <c r="A747">
        <v>3.12</v>
      </c>
    </row>
    <row r="748" spans="1:1" x14ac:dyDescent="0.3">
      <c r="A748">
        <v>3.15</v>
      </c>
    </row>
    <row r="749" spans="1:1" x14ac:dyDescent="0.3">
      <c r="A749">
        <v>3.14</v>
      </c>
    </row>
    <row r="750" spans="1:1" x14ac:dyDescent="0.3">
      <c r="A750">
        <v>3.14</v>
      </c>
    </row>
    <row r="751" spans="1:1" x14ac:dyDescent="0.3">
      <c r="A751">
        <v>3.15</v>
      </c>
    </row>
    <row r="752" spans="1:1" x14ac:dyDescent="0.3">
      <c r="A752">
        <v>3.11</v>
      </c>
    </row>
    <row r="753" spans="1:1" x14ac:dyDescent="0.3">
      <c r="A753">
        <v>3.14</v>
      </c>
    </row>
    <row r="754" spans="1:1" x14ac:dyDescent="0.3">
      <c r="A754">
        <v>3.14</v>
      </c>
    </row>
    <row r="755" spans="1:1" x14ac:dyDescent="0.3">
      <c r="A755">
        <v>3.12</v>
      </c>
    </row>
    <row r="756" spans="1:1" x14ac:dyDescent="0.3">
      <c r="A756">
        <v>3.16</v>
      </c>
    </row>
    <row r="757" spans="1:1" x14ac:dyDescent="0.3">
      <c r="A757">
        <v>3.13</v>
      </c>
    </row>
    <row r="758" spans="1:1" x14ac:dyDescent="0.3">
      <c r="A758">
        <v>3.15</v>
      </c>
    </row>
    <row r="759" spans="1:1" x14ac:dyDescent="0.3">
      <c r="A759">
        <v>3.14</v>
      </c>
    </row>
    <row r="760" spans="1:1" x14ac:dyDescent="0.3">
      <c r="A760">
        <v>3.14</v>
      </c>
    </row>
    <row r="761" spans="1:1" x14ac:dyDescent="0.3">
      <c r="A761">
        <v>3.15</v>
      </c>
    </row>
    <row r="762" spans="1:1" x14ac:dyDescent="0.3">
      <c r="A762">
        <v>3.15</v>
      </c>
    </row>
    <row r="763" spans="1:1" x14ac:dyDescent="0.3">
      <c r="A763">
        <v>3.11</v>
      </c>
    </row>
    <row r="764" spans="1:1" x14ac:dyDescent="0.3">
      <c r="A764">
        <v>3.14</v>
      </c>
    </row>
    <row r="765" spans="1:1" x14ac:dyDescent="0.3">
      <c r="A765">
        <v>3.15</v>
      </c>
    </row>
    <row r="766" spans="1:1" x14ac:dyDescent="0.3">
      <c r="A766">
        <v>3.15</v>
      </c>
    </row>
    <row r="767" spans="1:1" x14ac:dyDescent="0.3">
      <c r="A767">
        <v>3.14</v>
      </c>
    </row>
    <row r="768" spans="1:1" x14ac:dyDescent="0.3">
      <c r="A768">
        <v>3.14</v>
      </c>
    </row>
    <row r="769" spans="1:1" x14ac:dyDescent="0.3">
      <c r="A769">
        <v>3.15</v>
      </c>
    </row>
    <row r="770" spans="1:1" x14ac:dyDescent="0.3">
      <c r="A770">
        <v>3.15</v>
      </c>
    </row>
    <row r="771" spans="1:1" x14ac:dyDescent="0.3">
      <c r="A771">
        <v>3.14</v>
      </c>
    </row>
    <row r="772" spans="1:1" x14ac:dyDescent="0.3">
      <c r="A772">
        <v>3.14</v>
      </c>
    </row>
    <row r="773" spans="1:1" x14ac:dyDescent="0.3">
      <c r="A773">
        <v>3.15</v>
      </c>
    </row>
    <row r="774" spans="1:1" x14ac:dyDescent="0.3">
      <c r="A774">
        <v>3.15</v>
      </c>
    </row>
    <row r="775" spans="1:1" x14ac:dyDescent="0.3">
      <c r="A775">
        <v>3.14</v>
      </c>
    </row>
    <row r="776" spans="1:1" x14ac:dyDescent="0.3">
      <c r="A776">
        <v>3.12</v>
      </c>
    </row>
    <row r="777" spans="1:1" x14ac:dyDescent="0.3">
      <c r="A777">
        <v>3.15</v>
      </c>
    </row>
    <row r="778" spans="1:1" x14ac:dyDescent="0.3">
      <c r="A778">
        <v>3.15</v>
      </c>
    </row>
    <row r="779" spans="1:1" x14ac:dyDescent="0.3">
      <c r="A779">
        <v>3.14</v>
      </c>
    </row>
    <row r="780" spans="1:1" x14ac:dyDescent="0.3">
      <c r="A780">
        <v>3.14</v>
      </c>
    </row>
    <row r="781" spans="1:1" x14ac:dyDescent="0.3">
      <c r="A781">
        <v>3.11</v>
      </c>
    </row>
    <row r="782" spans="1:1" x14ac:dyDescent="0.3">
      <c r="A782">
        <v>3.15</v>
      </c>
    </row>
    <row r="783" spans="1:1" x14ac:dyDescent="0.3">
      <c r="A783">
        <v>3.14</v>
      </c>
    </row>
    <row r="784" spans="1:1" x14ac:dyDescent="0.3">
      <c r="A784">
        <v>3.14</v>
      </c>
    </row>
    <row r="785" spans="1:1" x14ac:dyDescent="0.3">
      <c r="A785">
        <v>3.14</v>
      </c>
    </row>
    <row r="786" spans="1:1" x14ac:dyDescent="0.3">
      <c r="A786">
        <v>3.15</v>
      </c>
    </row>
    <row r="787" spans="1:1" x14ac:dyDescent="0.3">
      <c r="A787">
        <v>3.14</v>
      </c>
    </row>
    <row r="788" spans="1:1" x14ac:dyDescent="0.3">
      <c r="A788">
        <v>3.15</v>
      </c>
    </row>
    <row r="789" spans="1:1" x14ac:dyDescent="0.3">
      <c r="A789">
        <v>3.14</v>
      </c>
    </row>
    <row r="790" spans="1:1" x14ac:dyDescent="0.3">
      <c r="A790">
        <v>3.15</v>
      </c>
    </row>
    <row r="791" spans="1:1" x14ac:dyDescent="0.3">
      <c r="A791">
        <v>3.1</v>
      </c>
    </row>
    <row r="792" spans="1:1" x14ac:dyDescent="0.3">
      <c r="A792">
        <v>3.15</v>
      </c>
    </row>
    <row r="793" spans="1:1" x14ac:dyDescent="0.3">
      <c r="A793">
        <v>3.13</v>
      </c>
    </row>
    <row r="794" spans="1:1" x14ac:dyDescent="0.3">
      <c r="A794">
        <v>3.15</v>
      </c>
    </row>
    <row r="795" spans="1:1" x14ac:dyDescent="0.3">
      <c r="A795">
        <v>3.14</v>
      </c>
    </row>
    <row r="796" spans="1:1" x14ac:dyDescent="0.3">
      <c r="A796">
        <v>3.15</v>
      </c>
    </row>
    <row r="797" spans="1:1" x14ac:dyDescent="0.3">
      <c r="A797">
        <v>3.14</v>
      </c>
    </row>
    <row r="798" spans="1:1" x14ac:dyDescent="0.3">
      <c r="A798">
        <v>3.15</v>
      </c>
    </row>
    <row r="799" spans="1:1" x14ac:dyDescent="0.3">
      <c r="A799">
        <v>3.14</v>
      </c>
    </row>
    <row r="800" spans="1:1" x14ac:dyDescent="0.3">
      <c r="A800">
        <v>3.13</v>
      </c>
    </row>
    <row r="801" spans="1:1" x14ac:dyDescent="0.3">
      <c r="A801">
        <v>3.1</v>
      </c>
    </row>
    <row r="802" spans="1:1" x14ac:dyDescent="0.3">
      <c r="A802">
        <v>3.14</v>
      </c>
    </row>
    <row r="803" spans="1:1" x14ac:dyDescent="0.3">
      <c r="A803">
        <v>3.13</v>
      </c>
    </row>
    <row r="804" spans="1:1" x14ac:dyDescent="0.3">
      <c r="A804">
        <v>3.13</v>
      </c>
    </row>
    <row r="805" spans="1:1" x14ac:dyDescent="0.3">
      <c r="A805">
        <v>3.14</v>
      </c>
    </row>
    <row r="806" spans="1:1" x14ac:dyDescent="0.3">
      <c r="A806">
        <v>3.14</v>
      </c>
    </row>
    <row r="807" spans="1:1" x14ac:dyDescent="0.3">
      <c r="A807">
        <v>3.13</v>
      </c>
    </row>
    <row r="808" spans="1:1" x14ac:dyDescent="0.3">
      <c r="A808">
        <v>3.12</v>
      </c>
    </row>
    <row r="809" spans="1:1" x14ac:dyDescent="0.3">
      <c r="A809">
        <v>3.14</v>
      </c>
    </row>
    <row r="810" spans="1:1" x14ac:dyDescent="0.3">
      <c r="A810">
        <v>3.14</v>
      </c>
    </row>
    <row r="811" spans="1:1" x14ac:dyDescent="0.3">
      <c r="A811">
        <v>3.13</v>
      </c>
    </row>
    <row r="812" spans="1:1" x14ac:dyDescent="0.3">
      <c r="A812">
        <v>3.13</v>
      </c>
    </row>
    <row r="813" spans="1:1" x14ac:dyDescent="0.3">
      <c r="A813">
        <v>3.14</v>
      </c>
    </row>
    <row r="814" spans="1:1" x14ac:dyDescent="0.3">
      <c r="A814">
        <v>3.14</v>
      </c>
    </row>
    <row r="815" spans="1:1" x14ac:dyDescent="0.3">
      <c r="A815">
        <v>3.13</v>
      </c>
    </row>
    <row r="816" spans="1:1" x14ac:dyDescent="0.3">
      <c r="A816">
        <v>3.13</v>
      </c>
    </row>
    <row r="817" spans="1:1" x14ac:dyDescent="0.3">
      <c r="A817">
        <v>3.11</v>
      </c>
    </row>
    <row r="818" spans="1:1" x14ac:dyDescent="0.3">
      <c r="A818">
        <v>3.11</v>
      </c>
    </row>
    <row r="819" spans="1:1" x14ac:dyDescent="0.3">
      <c r="A819">
        <v>3.12</v>
      </c>
    </row>
    <row r="820" spans="1:1" x14ac:dyDescent="0.3">
      <c r="A820">
        <v>3.13</v>
      </c>
    </row>
    <row r="821" spans="1:1" x14ac:dyDescent="0.3">
      <c r="A821">
        <v>3.12</v>
      </c>
    </row>
    <row r="822" spans="1:1" x14ac:dyDescent="0.3">
      <c r="A822">
        <v>3.11</v>
      </c>
    </row>
    <row r="823" spans="1:1" x14ac:dyDescent="0.3">
      <c r="A823">
        <v>3.11</v>
      </c>
    </row>
    <row r="824" spans="1:1" x14ac:dyDescent="0.3">
      <c r="A824">
        <v>3.13</v>
      </c>
    </row>
    <row r="825" spans="1:1" x14ac:dyDescent="0.3">
      <c r="A825">
        <v>3.12</v>
      </c>
    </row>
    <row r="826" spans="1:1" x14ac:dyDescent="0.3">
      <c r="A826">
        <v>3.12</v>
      </c>
    </row>
    <row r="827" spans="1:1" x14ac:dyDescent="0.3">
      <c r="A827">
        <v>3.11</v>
      </c>
    </row>
    <row r="828" spans="1:1" x14ac:dyDescent="0.3">
      <c r="A828">
        <v>3.11</v>
      </c>
    </row>
    <row r="829" spans="1:1" x14ac:dyDescent="0.3">
      <c r="A829">
        <v>3.13</v>
      </c>
    </row>
    <row r="830" spans="1:1" x14ac:dyDescent="0.3">
      <c r="A830">
        <v>3.12</v>
      </c>
    </row>
    <row r="831" spans="1:1" x14ac:dyDescent="0.3">
      <c r="A831">
        <v>3.12</v>
      </c>
    </row>
    <row r="832" spans="1:1" x14ac:dyDescent="0.3">
      <c r="A832">
        <v>3.11</v>
      </c>
    </row>
    <row r="833" spans="1:1" x14ac:dyDescent="0.3">
      <c r="A833">
        <v>3.11</v>
      </c>
    </row>
    <row r="834" spans="1:1" x14ac:dyDescent="0.3">
      <c r="A834">
        <v>3.12</v>
      </c>
    </row>
    <row r="835" spans="1:1" x14ac:dyDescent="0.3">
      <c r="A835">
        <v>3.12</v>
      </c>
    </row>
    <row r="836" spans="1:1" x14ac:dyDescent="0.3">
      <c r="A836">
        <v>3.11</v>
      </c>
    </row>
    <row r="837" spans="1:1" x14ac:dyDescent="0.3">
      <c r="A837">
        <v>3.11</v>
      </c>
    </row>
    <row r="838" spans="1:1" x14ac:dyDescent="0.3">
      <c r="A838">
        <v>3.11</v>
      </c>
    </row>
    <row r="839" spans="1:1" x14ac:dyDescent="0.3">
      <c r="A839">
        <v>3.1</v>
      </c>
    </row>
    <row r="840" spans="1:1" x14ac:dyDescent="0.3">
      <c r="A840">
        <v>3.1</v>
      </c>
    </row>
    <row r="841" spans="1:1" x14ac:dyDescent="0.3">
      <c r="A841">
        <v>3.11</v>
      </c>
    </row>
    <row r="842" spans="1:1" x14ac:dyDescent="0.3">
      <c r="A842">
        <v>3.11</v>
      </c>
    </row>
    <row r="843" spans="1:1" x14ac:dyDescent="0.3">
      <c r="A843">
        <v>3.1</v>
      </c>
    </row>
    <row r="844" spans="1:1" x14ac:dyDescent="0.3">
      <c r="A844">
        <v>3.1</v>
      </c>
    </row>
    <row r="845" spans="1:1" x14ac:dyDescent="0.3">
      <c r="A845">
        <v>3.12</v>
      </c>
    </row>
    <row r="846" spans="1:1" x14ac:dyDescent="0.3">
      <c r="A846">
        <v>3.11</v>
      </c>
    </row>
    <row r="847" spans="1:1" x14ac:dyDescent="0.3">
      <c r="A847">
        <v>3.12</v>
      </c>
    </row>
    <row r="848" spans="1:1" x14ac:dyDescent="0.3">
      <c r="A848">
        <v>3.1</v>
      </c>
    </row>
    <row r="849" spans="1:1" x14ac:dyDescent="0.3">
      <c r="A849">
        <v>3.11</v>
      </c>
    </row>
    <row r="850" spans="1:1" x14ac:dyDescent="0.3">
      <c r="A850">
        <v>3.12</v>
      </c>
    </row>
    <row r="851" spans="1:1" x14ac:dyDescent="0.3">
      <c r="A851">
        <v>3.12</v>
      </c>
    </row>
    <row r="852" spans="1:1" x14ac:dyDescent="0.3">
      <c r="A852">
        <v>3.1</v>
      </c>
    </row>
    <row r="853" spans="1:1" x14ac:dyDescent="0.3">
      <c r="A853">
        <v>3.14</v>
      </c>
    </row>
    <row r="854" spans="1:1" x14ac:dyDescent="0.3">
      <c r="A854">
        <v>3.11</v>
      </c>
    </row>
    <row r="855" spans="1:1" x14ac:dyDescent="0.3">
      <c r="A855">
        <v>3.11</v>
      </c>
    </row>
    <row r="856" spans="1:1" x14ac:dyDescent="0.3">
      <c r="A856">
        <v>3.09</v>
      </c>
    </row>
    <row r="857" spans="1:1" x14ac:dyDescent="0.3">
      <c r="A857">
        <v>3.13</v>
      </c>
    </row>
    <row r="858" spans="1:1" x14ac:dyDescent="0.3">
      <c r="A858">
        <v>3.11</v>
      </c>
    </row>
    <row r="859" spans="1:1" x14ac:dyDescent="0.3">
      <c r="A859">
        <v>3.08</v>
      </c>
    </row>
    <row r="860" spans="1:1" x14ac:dyDescent="0.3">
      <c r="A860">
        <v>3.09</v>
      </c>
    </row>
    <row r="861" spans="1:1" x14ac:dyDescent="0.3">
      <c r="A861">
        <v>3.09</v>
      </c>
    </row>
    <row r="862" spans="1:1" x14ac:dyDescent="0.3">
      <c r="A862">
        <v>3.11</v>
      </c>
    </row>
    <row r="863" spans="1:1" x14ac:dyDescent="0.3">
      <c r="A863">
        <v>3.09</v>
      </c>
    </row>
    <row r="864" spans="1:1" x14ac:dyDescent="0.3">
      <c r="A864">
        <v>3.09</v>
      </c>
    </row>
    <row r="865" spans="1:1" x14ac:dyDescent="0.3">
      <c r="A865">
        <v>3.11</v>
      </c>
    </row>
    <row r="866" spans="1:1" x14ac:dyDescent="0.3">
      <c r="A866">
        <v>3.11</v>
      </c>
    </row>
    <row r="867" spans="1:1" x14ac:dyDescent="0.3">
      <c r="A867">
        <v>3.09</v>
      </c>
    </row>
    <row r="868" spans="1:1" x14ac:dyDescent="0.3">
      <c r="A868">
        <v>3.11</v>
      </c>
    </row>
    <row r="869" spans="1:1" x14ac:dyDescent="0.3">
      <c r="A869">
        <v>3.11</v>
      </c>
    </row>
    <row r="870" spans="1:1" x14ac:dyDescent="0.3">
      <c r="A870">
        <v>3.09</v>
      </c>
    </row>
    <row r="871" spans="1:1" x14ac:dyDescent="0.3">
      <c r="A871">
        <v>3.13</v>
      </c>
    </row>
    <row r="872" spans="1:1" x14ac:dyDescent="0.3">
      <c r="A872">
        <v>3.11</v>
      </c>
    </row>
    <row r="873" spans="1:1" x14ac:dyDescent="0.3">
      <c r="A873">
        <v>3.11</v>
      </c>
    </row>
    <row r="874" spans="1:1" x14ac:dyDescent="0.3">
      <c r="A874">
        <v>3.09</v>
      </c>
    </row>
    <row r="875" spans="1:1" x14ac:dyDescent="0.3">
      <c r="A875">
        <v>3.09</v>
      </c>
    </row>
    <row r="876" spans="1:1" x14ac:dyDescent="0.3">
      <c r="A876">
        <v>3.11</v>
      </c>
    </row>
    <row r="877" spans="1:1" x14ac:dyDescent="0.3">
      <c r="A877">
        <v>3.08</v>
      </c>
    </row>
    <row r="878" spans="1:1" x14ac:dyDescent="0.3">
      <c r="A878">
        <v>3.09</v>
      </c>
    </row>
    <row r="879" spans="1:1" x14ac:dyDescent="0.3">
      <c r="A879">
        <v>3.09</v>
      </c>
    </row>
    <row r="880" spans="1:1" x14ac:dyDescent="0.3">
      <c r="A880">
        <v>3.1</v>
      </c>
    </row>
    <row r="881" spans="1:1" x14ac:dyDescent="0.3">
      <c r="A881">
        <v>3.1</v>
      </c>
    </row>
    <row r="882" spans="1:1" x14ac:dyDescent="0.3">
      <c r="A882">
        <v>3.09</v>
      </c>
    </row>
    <row r="883" spans="1:1" x14ac:dyDescent="0.3">
      <c r="A883">
        <v>3.09</v>
      </c>
    </row>
    <row r="884" spans="1:1" x14ac:dyDescent="0.3">
      <c r="A884">
        <v>3.1</v>
      </c>
    </row>
    <row r="885" spans="1:1" x14ac:dyDescent="0.3">
      <c r="A885">
        <v>3.1</v>
      </c>
    </row>
    <row r="886" spans="1:1" x14ac:dyDescent="0.3">
      <c r="A886">
        <v>3.08</v>
      </c>
    </row>
    <row r="887" spans="1:1" x14ac:dyDescent="0.3">
      <c r="A887">
        <v>3.08</v>
      </c>
    </row>
    <row r="888" spans="1:1" x14ac:dyDescent="0.3">
      <c r="A888">
        <v>3.09</v>
      </c>
    </row>
    <row r="889" spans="1:1" x14ac:dyDescent="0.3">
      <c r="A889">
        <v>3.06</v>
      </c>
    </row>
    <row r="890" spans="1:1" x14ac:dyDescent="0.3">
      <c r="A890">
        <v>3.07</v>
      </c>
    </row>
    <row r="891" spans="1:1" x14ac:dyDescent="0.3">
      <c r="A891">
        <v>3.07</v>
      </c>
    </row>
    <row r="892" spans="1:1" x14ac:dyDescent="0.3">
      <c r="A892">
        <v>3.09</v>
      </c>
    </row>
    <row r="893" spans="1:1" x14ac:dyDescent="0.3">
      <c r="A893">
        <v>3.09</v>
      </c>
    </row>
    <row r="894" spans="1:1" x14ac:dyDescent="0.3">
      <c r="A894">
        <v>3.07</v>
      </c>
    </row>
    <row r="895" spans="1:1" x14ac:dyDescent="0.3">
      <c r="A895">
        <v>3.07</v>
      </c>
    </row>
    <row r="896" spans="1:1" x14ac:dyDescent="0.3">
      <c r="A896">
        <v>3.05</v>
      </c>
    </row>
    <row r="897" spans="1:1" x14ac:dyDescent="0.3">
      <c r="A897">
        <v>3.09</v>
      </c>
    </row>
    <row r="898" spans="1:1" x14ac:dyDescent="0.3">
      <c r="A898">
        <v>3.07</v>
      </c>
    </row>
    <row r="899" spans="1:1" x14ac:dyDescent="0.3">
      <c r="A899">
        <v>3.07</v>
      </c>
    </row>
    <row r="900" spans="1:1" x14ac:dyDescent="0.3">
      <c r="A900">
        <v>3.08</v>
      </c>
    </row>
    <row r="901" spans="1:1" x14ac:dyDescent="0.3">
      <c r="A901">
        <v>3.08</v>
      </c>
    </row>
    <row r="902" spans="1:1" x14ac:dyDescent="0.3">
      <c r="A902">
        <v>3.07</v>
      </c>
    </row>
    <row r="903" spans="1:1" x14ac:dyDescent="0.3">
      <c r="A903">
        <v>3.07</v>
      </c>
    </row>
    <row r="904" spans="1:1" x14ac:dyDescent="0.3">
      <c r="A904">
        <v>3.08</v>
      </c>
    </row>
    <row r="905" spans="1:1" x14ac:dyDescent="0.3">
      <c r="A905">
        <v>3.08</v>
      </c>
    </row>
    <row r="906" spans="1:1" x14ac:dyDescent="0.3">
      <c r="A906">
        <v>3.06</v>
      </c>
    </row>
    <row r="907" spans="1:1" x14ac:dyDescent="0.3">
      <c r="A907">
        <v>3.06</v>
      </c>
    </row>
    <row r="908" spans="1:1" x14ac:dyDescent="0.3">
      <c r="A908">
        <v>3.07</v>
      </c>
    </row>
    <row r="909" spans="1:1" x14ac:dyDescent="0.3">
      <c r="A909">
        <v>3.07</v>
      </c>
    </row>
    <row r="910" spans="1:1" x14ac:dyDescent="0.3">
      <c r="A910">
        <v>3.06</v>
      </c>
    </row>
    <row r="911" spans="1:1" x14ac:dyDescent="0.3">
      <c r="A911">
        <v>3.1</v>
      </c>
    </row>
    <row r="912" spans="1:1" x14ac:dyDescent="0.3">
      <c r="A912">
        <v>3.06</v>
      </c>
    </row>
    <row r="913" spans="1:1" x14ac:dyDescent="0.3">
      <c r="A913">
        <v>3.05</v>
      </c>
    </row>
    <row r="914" spans="1:1" x14ac:dyDescent="0.3">
      <c r="A914">
        <v>3.06</v>
      </c>
    </row>
    <row r="915" spans="1:1" x14ac:dyDescent="0.3">
      <c r="A915">
        <v>3.06</v>
      </c>
    </row>
    <row r="916" spans="1:1" x14ac:dyDescent="0.3">
      <c r="A916">
        <v>3.06</v>
      </c>
    </row>
    <row r="917" spans="1:1" x14ac:dyDescent="0.3">
      <c r="A917">
        <v>3.1</v>
      </c>
    </row>
    <row r="918" spans="1:1" x14ac:dyDescent="0.3">
      <c r="A918">
        <v>3.06</v>
      </c>
    </row>
    <row r="919" spans="1:1" x14ac:dyDescent="0.3">
      <c r="A919">
        <v>3.04</v>
      </c>
    </row>
    <row r="920" spans="1:1" x14ac:dyDescent="0.3">
      <c r="A920">
        <v>3.05</v>
      </c>
    </row>
    <row r="921" spans="1:1" x14ac:dyDescent="0.3">
      <c r="A921">
        <v>3.1</v>
      </c>
    </row>
    <row r="922" spans="1:1" x14ac:dyDescent="0.3">
      <c r="A922">
        <v>3.06</v>
      </c>
    </row>
    <row r="923" spans="1:1" x14ac:dyDescent="0.3">
      <c r="A923">
        <v>3.09</v>
      </c>
    </row>
    <row r="924" spans="1:1" x14ac:dyDescent="0.3">
      <c r="A924">
        <v>3.06</v>
      </c>
    </row>
    <row r="925" spans="1:1" x14ac:dyDescent="0.3">
      <c r="A925">
        <v>3.08</v>
      </c>
    </row>
    <row r="926" spans="1:1" x14ac:dyDescent="0.3">
      <c r="A926">
        <v>3.06</v>
      </c>
    </row>
    <row r="927" spans="1:1" x14ac:dyDescent="0.3">
      <c r="A927">
        <v>3.07</v>
      </c>
    </row>
    <row r="928" spans="1:1" x14ac:dyDescent="0.3">
      <c r="A928">
        <v>3.04</v>
      </c>
    </row>
    <row r="929" spans="1:1" x14ac:dyDescent="0.3">
      <c r="A929">
        <v>3.06</v>
      </c>
    </row>
    <row r="930" spans="1:1" x14ac:dyDescent="0.3">
      <c r="A930">
        <v>3.05</v>
      </c>
    </row>
    <row r="931" spans="1:1" x14ac:dyDescent="0.3">
      <c r="A931">
        <v>3.05</v>
      </c>
    </row>
    <row r="932" spans="1:1" x14ac:dyDescent="0.3">
      <c r="A932">
        <v>3.04</v>
      </c>
    </row>
    <row r="933" spans="1:1" x14ac:dyDescent="0.3">
      <c r="A933">
        <v>2.99</v>
      </c>
    </row>
    <row r="934" spans="1:1" x14ac:dyDescent="0.3">
      <c r="A934">
        <v>3.1</v>
      </c>
    </row>
    <row r="935" spans="1:1" x14ac:dyDescent="0.3">
      <c r="A935">
        <v>3.05</v>
      </c>
    </row>
    <row r="936" spans="1:1" x14ac:dyDescent="0.3">
      <c r="A936">
        <v>3.04</v>
      </c>
    </row>
    <row r="937" spans="1:1" x14ac:dyDescent="0.3">
      <c r="A937">
        <v>3.05</v>
      </c>
    </row>
    <row r="938" spans="1:1" x14ac:dyDescent="0.3">
      <c r="A938">
        <v>3.04</v>
      </c>
    </row>
    <row r="939" spans="1:1" x14ac:dyDescent="0.3">
      <c r="A939">
        <v>3.05</v>
      </c>
    </row>
    <row r="940" spans="1:1" x14ac:dyDescent="0.3">
      <c r="A940">
        <v>3.04</v>
      </c>
    </row>
    <row r="941" spans="1:1" x14ac:dyDescent="0.3">
      <c r="A941">
        <v>3.04</v>
      </c>
    </row>
    <row r="942" spans="1:1" x14ac:dyDescent="0.3">
      <c r="A942">
        <v>3.04</v>
      </c>
    </row>
    <row r="943" spans="1:1" x14ac:dyDescent="0.3">
      <c r="A943">
        <v>3.05</v>
      </c>
    </row>
    <row r="944" spans="1:1" x14ac:dyDescent="0.3">
      <c r="A944">
        <v>3.03</v>
      </c>
    </row>
    <row r="945" spans="1:1" x14ac:dyDescent="0.3">
      <c r="A945">
        <v>3.05</v>
      </c>
    </row>
    <row r="946" spans="1:1" x14ac:dyDescent="0.3">
      <c r="A946">
        <v>3.05</v>
      </c>
    </row>
    <row r="947" spans="1:1" x14ac:dyDescent="0.3">
      <c r="A947">
        <v>3.06</v>
      </c>
    </row>
    <row r="948" spans="1:1" x14ac:dyDescent="0.3">
      <c r="A948">
        <v>3.07</v>
      </c>
    </row>
    <row r="949" spans="1:1" x14ac:dyDescent="0.3">
      <c r="A949">
        <v>3.01</v>
      </c>
    </row>
    <row r="950" spans="1:1" x14ac:dyDescent="0.3">
      <c r="A950">
        <v>3.06</v>
      </c>
    </row>
    <row r="951" spans="1:1" x14ac:dyDescent="0.3">
      <c r="A951">
        <v>2.99</v>
      </c>
    </row>
    <row r="952" spans="1:1" x14ac:dyDescent="0.3">
      <c r="A952">
        <v>3.05</v>
      </c>
    </row>
    <row r="953" spans="1:1" x14ac:dyDescent="0.3">
      <c r="A953">
        <v>3.05</v>
      </c>
    </row>
    <row r="954" spans="1:1" x14ac:dyDescent="0.3">
      <c r="A954">
        <v>3.04</v>
      </c>
    </row>
    <row r="955" spans="1:1" x14ac:dyDescent="0.3">
      <c r="A955">
        <v>3.05</v>
      </c>
    </row>
    <row r="956" spans="1:1" x14ac:dyDescent="0.3">
      <c r="A956">
        <v>3.06</v>
      </c>
    </row>
    <row r="957" spans="1:1" x14ac:dyDescent="0.3">
      <c r="A957">
        <v>3.07</v>
      </c>
    </row>
    <row r="958" spans="1:1" x14ac:dyDescent="0.3">
      <c r="A958">
        <v>3.03</v>
      </c>
    </row>
    <row r="959" spans="1:1" x14ac:dyDescent="0.3">
      <c r="A959">
        <v>3.06</v>
      </c>
    </row>
    <row r="960" spans="1:1" x14ac:dyDescent="0.3">
      <c r="A960">
        <v>2.79</v>
      </c>
    </row>
    <row r="961" spans="1:1" x14ac:dyDescent="0.3">
      <c r="A961">
        <v>3.04</v>
      </c>
    </row>
    <row r="962" spans="1:1" x14ac:dyDescent="0.3">
      <c r="A962">
        <v>3.03</v>
      </c>
    </row>
    <row r="963" spans="1:1" x14ac:dyDescent="0.3">
      <c r="A963">
        <v>3.03</v>
      </c>
    </row>
    <row r="964" spans="1:1" x14ac:dyDescent="0.3">
      <c r="A964">
        <v>3.02</v>
      </c>
    </row>
    <row r="965" spans="1:1" x14ac:dyDescent="0.3">
      <c r="A965">
        <v>2.78</v>
      </c>
    </row>
    <row r="966" spans="1:1" x14ac:dyDescent="0.3">
      <c r="A966">
        <v>3.01</v>
      </c>
    </row>
    <row r="967" spans="1:1" x14ac:dyDescent="0.3">
      <c r="A967">
        <v>3.01</v>
      </c>
    </row>
    <row r="968" spans="1:1" x14ac:dyDescent="0.3">
      <c r="A968">
        <v>3.03</v>
      </c>
    </row>
    <row r="969" spans="1:1" x14ac:dyDescent="0.3">
      <c r="A969">
        <v>3.03</v>
      </c>
    </row>
    <row r="970" spans="1:1" x14ac:dyDescent="0.3">
      <c r="A970">
        <v>3.02</v>
      </c>
    </row>
    <row r="971" spans="1:1" x14ac:dyDescent="0.3">
      <c r="A971">
        <v>3.02</v>
      </c>
    </row>
    <row r="972" spans="1:1" x14ac:dyDescent="0.3">
      <c r="A972">
        <v>3.01</v>
      </c>
    </row>
    <row r="973" spans="1:1" x14ac:dyDescent="0.3">
      <c r="A973">
        <v>2.77</v>
      </c>
    </row>
    <row r="974" spans="1:1" x14ac:dyDescent="0.3">
      <c r="A974">
        <v>3.03</v>
      </c>
    </row>
    <row r="975" spans="1:1" x14ac:dyDescent="0.3">
      <c r="A975">
        <v>3.03</v>
      </c>
    </row>
    <row r="976" spans="1:1" x14ac:dyDescent="0.3">
      <c r="A976">
        <v>3.02</v>
      </c>
    </row>
    <row r="977" spans="1:1" x14ac:dyDescent="0.3">
      <c r="A977">
        <v>3.02</v>
      </c>
    </row>
    <row r="978" spans="1:1" x14ac:dyDescent="0.3">
      <c r="A978">
        <v>3.01</v>
      </c>
    </row>
    <row r="979" spans="1:1" x14ac:dyDescent="0.3">
      <c r="A979">
        <v>2.78</v>
      </c>
    </row>
    <row r="980" spans="1:1" x14ac:dyDescent="0.3">
      <c r="A980">
        <v>3</v>
      </c>
    </row>
    <row r="981" spans="1:1" x14ac:dyDescent="0.3">
      <c r="A981">
        <v>2.98</v>
      </c>
    </row>
    <row r="982" spans="1:1" x14ac:dyDescent="0.3">
      <c r="A982">
        <v>2.99</v>
      </c>
    </row>
    <row r="983" spans="1:1" x14ac:dyDescent="0.3">
      <c r="A983">
        <v>2.98</v>
      </c>
    </row>
    <row r="984" spans="1:1" x14ac:dyDescent="0.3">
      <c r="A984">
        <v>2.78</v>
      </c>
    </row>
    <row r="985" spans="1:1" x14ac:dyDescent="0.3">
      <c r="A985">
        <v>2.99</v>
      </c>
    </row>
    <row r="986" spans="1:1" x14ac:dyDescent="0.3">
      <c r="A986">
        <v>2.79</v>
      </c>
    </row>
    <row r="987" spans="1:1" x14ac:dyDescent="0.3">
      <c r="A987">
        <v>2.99</v>
      </c>
    </row>
    <row r="988" spans="1:1" x14ac:dyDescent="0.3">
      <c r="A988" s="5">
        <v>2.8</v>
      </c>
    </row>
    <row r="989" spans="1:1" x14ac:dyDescent="0.3">
      <c r="A989">
        <v>2.98</v>
      </c>
    </row>
    <row r="990" spans="1:1" x14ac:dyDescent="0.3">
      <c r="A990">
        <v>2.95</v>
      </c>
    </row>
    <row r="991" spans="1:1" x14ac:dyDescent="0.3">
      <c r="A991">
        <v>2.79</v>
      </c>
    </row>
    <row r="992" spans="1:1" x14ac:dyDescent="0.3">
      <c r="A992">
        <v>2.96</v>
      </c>
    </row>
    <row r="993" spans="1:1" x14ac:dyDescent="0.3">
      <c r="A993">
        <v>2.97</v>
      </c>
    </row>
    <row r="994" spans="1:1" x14ac:dyDescent="0.3">
      <c r="A994">
        <v>2.96</v>
      </c>
    </row>
    <row r="995" spans="1:1" x14ac:dyDescent="0.3">
      <c r="A995">
        <v>2.8</v>
      </c>
    </row>
    <row r="996" spans="1:1" x14ac:dyDescent="0.3">
      <c r="A996">
        <v>2.96</v>
      </c>
    </row>
    <row r="997" spans="1:1" x14ac:dyDescent="0.3">
      <c r="A997">
        <v>2.95</v>
      </c>
    </row>
    <row r="998" spans="1:1" x14ac:dyDescent="0.3">
      <c r="A998">
        <v>2.99</v>
      </c>
    </row>
    <row r="999" spans="1:1" x14ac:dyDescent="0.3">
      <c r="A999">
        <v>2.95</v>
      </c>
    </row>
    <row r="1000" spans="1:1" x14ac:dyDescent="0.3">
      <c r="A1000">
        <v>2.95</v>
      </c>
    </row>
    <row r="1001" spans="1:1" x14ac:dyDescent="0.3">
      <c r="A1001">
        <v>2.89</v>
      </c>
    </row>
    <row r="1002" spans="1:1" x14ac:dyDescent="0.3">
      <c r="A1002">
        <v>2.93</v>
      </c>
    </row>
    <row r="1003" spans="1:1" x14ac:dyDescent="0.3">
      <c r="A1003">
        <v>2.79</v>
      </c>
    </row>
    <row r="1004" spans="1:1" x14ac:dyDescent="0.3">
      <c r="A1004">
        <v>2.94</v>
      </c>
    </row>
    <row r="1005" spans="1:1" x14ac:dyDescent="0.3">
      <c r="A1005">
        <v>2.87</v>
      </c>
    </row>
    <row r="1006" spans="1:1" x14ac:dyDescent="0.3">
      <c r="A1006">
        <v>2.95</v>
      </c>
    </row>
    <row r="1007" spans="1:1" x14ac:dyDescent="0.3">
      <c r="A1007">
        <v>2.77</v>
      </c>
    </row>
    <row r="1008" spans="1:1" x14ac:dyDescent="0.3">
      <c r="A1008">
        <v>2.93</v>
      </c>
    </row>
    <row r="1009" spans="1:1" x14ac:dyDescent="0.3">
      <c r="A1009">
        <v>2.93</v>
      </c>
    </row>
    <row r="1010" spans="1:1" x14ac:dyDescent="0.3">
      <c r="A1010">
        <v>2.79</v>
      </c>
    </row>
    <row r="1011" spans="1:1" x14ac:dyDescent="0.3">
      <c r="A1011">
        <v>2.99</v>
      </c>
    </row>
    <row r="1012" spans="1:1" x14ac:dyDescent="0.3">
      <c r="A1012">
        <v>2.79</v>
      </c>
    </row>
    <row r="1013" spans="1:1" x14ac:dyDescent="0.3">
      <c r="A1013">
        <v>2.98</v>
      </c>
    </row>
    <row r="1014" spans="1:1" x14ac:dyDescent="0.3">
      <c r="A1014">
        <v>2.93</v>
      </c>
    </row>
    <row r="1015" spans="1:1" x14ac:dyDescent="0.3">
      <c r="A1015">
        <v>2.8</v>
      </c>
    </row>
    <row r="1016" spans="1:1" x14ac:dyDescent="0.3">
      <c r="A1016">
        <v>2.9</v>
      </c>
    </row>
    <row r="1017" spans="1:1" x14ac:dyDescent="0.3">
      <c r="A1017">
        <v>2.91</v>
      </c>
    </row>
    <row r="1018" spans="1:1" x14ac:dyDescent="0.3">
      <c r="A1018">
        <v>2.77</v>
      </c>
    </row>
    <row r="1019" spans="1:1" x14ac:dyDescent="0.3">
      <c r="A1019">
        <v>2.9</v>
      </c>
    </row>
    <row r="1020" spans="1:1" x14ac:dyDescent="0.3">
      <c r="A1020">
        <v>2.79</v>
      </c>
    </row>
    <row r="1021" spans="1:1" x14ac:dyDescent="0.3">
      <c r="A1021">
        <v>2.91</v>
      </c>
    </row>
    <row r="1022" spans="1:1" x14ac:dyDescent="0.3">
      <c r="A1022">
        <v>2.8</v>
      </c>
    </row>
    <row r="1023" spans="1:1" x14ac:dyDescent="0.3">
      <c r="A1023">
        <v>2.89</v>
      </c>
    </row>
    <row r="1024" spans="1:1" x14ac:dyDescent="0.3">
      <c r="A1024">
        <v>2.88</v>
      </c>
    </row>
    <row r="1025" spans="1:1" x14ac:dyDescent="0.3">
      <c r="A1025">
        <v>2.89</v>
      </c>
    </row>
    <row r="1026" spans="1:1" x14ac:dyDescent="0.3">
      <c r="A1026">
        <v>2.77</v>
      </c>
    </row>
    <row r="1027" spans="1:1" x14ac:dyDescent="0.3">
      <c r="A1027">
        <v>2.88</v>
      </c>
    </row>
    <row r="1028" spans="1:1" x14ac:dyDescent="0.3">
      <c r="A1028">
        <v>2.8</v>
      </c>
    </row>
    <row r="1029" spans="1:1" x14ac:dyDescent="0.3">
      <c r="A1029">
        <v>2.88</v>
      </c>
    </row>
    <row r="1030" spans="1:1" x14ac:dyDescent="0.3">
      <c r="A1030">
        <v>2.85</v>
      </c>
    </row>
    <row r="1031" spans="1:1" x14ac:dyDescent="0.3">
      <c r="A1031">
        <v>2.87</v>
      </c>
    </row>
    <row r="1032" spans="1:1" x14ac:dyDescent="0.3">
      <c r="A1032">
        <v>2.8</v>
      </c>
    </row>
    <row r="1033" spans="1:1" x14ac:dyDescent="0.3">
      <c r="A1033">
        <v>2.88</v>
      </c>
    </row>
    <row r="1034" spans="1:1" x14ac:dyDescent="0.3">
      <c r="A1034">
        <v>2.88</v>
      </c>
    </row>
    <row r="1035" spans="1:1" x14ac:dyDescent="0.3">
      <c r="A1035">
        <v>2.79</v>
      </c>
    </row>
    <row r="1036" spans="1:1" x14ac:dyDescent="0.3">
      <c r="A1036">
        <v>2.86</v>
      </c>
    </row>
    <row r="1037" spans="1:1" x14ac:dyDescent="0.3">
      <c r="A1037">
        <v>2.86</v>
      </c>
    </row>
    <row r="1038" spans="1:1" x14ac:dyDescent="0.3">
      <c r="A1038">
        <v>2.86</v>
      </c>
    </row>
    <row r="1039" spans="1:1" x14ac:dyDescent="0.3">
      <c r="A1039">
        <v>2.85</v>
      </c>
    </row>
    <row r="1040" spans="1:1" x14ac:dyDescent="0.3">
      <c r="A1040">
        <v>2.8</v>
      </c>
    </row>
    <row r="1041" spans="1:1" x14ac:dyDescent="0.3">
      <c r="A1041">
        <v>2.86</v>
      </c>
    </row>
    <row r="1042" spans="1:1" x14ac:dyDescent="0.3">
      <c r="A1042">
        <v>2.86</v>
      </c>
    </row>
    <row r="1043" spans="1:1" x14ac:dyDescent="0.3">
      <c r="A1043">
        <v>2.84</v>
      </c>
    </row>
    <row r="1044" spans="1:1" x14ac:dyDescent="0.3">
      <c r="A1044">
        <v>2.84</v>
      </c>
    </row>
    <row r="1045" spans="1:1" x14ac:dyDescent="0.3">
      <c r="A1045">
        <v>2.85</v>
      </c>
    </row>
    <row r="1046" spans="1:1" x14ac:dyDescent="0.3">
      <c r="A1046">
        <v>2.85</v>
      </c>
    </row>
    <row r="1047" spans="1:1" x14ac:dyDescent="0.3">
      <c r="A1047">
        <v>2.79</v>
      </c>
    </row>
    <row r="1048" spans="1:1" x14ac:dyDescent="0.3">
      <c r="A1048">
        <v>2.83</v>
      </c>
    </row>
    <row r="1049" spans="1:1" x14ac:dyDescent="0.3">
      <c r="A1049">
        <v>2.84</v>
      </c>
    </row>
    <row r="1050" spans="1:1" x14ac:dyDescent="0.3">
      <c r="A1050">
        <v>2.84</v>
      </c>
    </row>
    <row r="1051" spans="1:1" x14ac:dyDescent="0.3">
      <c r="A1051">
        <v>2.82</v>
      </c>
    </row>
    <row r="1052" spans="1:1" x14ac:dyDescent="0.3">
      <c r="A1052">
        <v>2.82</v>
      </c>
    </row>
    <row r="1053" spans="1:1" x14ac:dyDescent="0.3">
      <c r="A1053">
        <v>2.8</v>
      </c>
    </row>
    <row r="1054" spans="1:1" x14ac:dyDescent="0.3">
      <c r="A1054">
        <v>2.83</v>
      </c>
    </row>
    <row r="1055" spans="1:1" x14ac:dyDescent="0.3">
      <c r="A1055">
        <v>2.8</v>
      </c>
    </row>
    <row r="1056" spans="1:1" x14ac:dyDescent="0.3">
      <c r="A1056">
        <v>2.82</v>
      </c>
    </row>
    <row r="1057" spans="1:1" x14ac:dyDescent="0.3">
      <c r="A1057">
        <v>2.83</v>
      </c>
    </row>
    <row r="1058" spans="1:1" x14ac:dyDescent="0.3">
      <c r="A1058">
        <v>2.83</v>
      </c>
    </row>
    <row r="1059" spans="1:1" x14ac:dyDescent="0.3">
      <c r="A1059">
        <v>2.8</v>
      </c>
    </row>
    <row r="1060" spans="1:1" x14ac:dyDescent="0.3">
      <c r="A1060">
        <v>2.81</v>
      </c>
    </row>
    <row r="1061" spans="1:1" x14ac:dyDescent="0.3">
      <c r="A1061">
        <v>2.79</v>
      </c>
    </row>
    <row r="1062" spans="1:1" x14ac:dyDescent="0.3">
      <c r="A1062">
        <v>2.88</v>
      </c>
    </row>
    <row r="1063" spans="1:1" x14ac:dyDescent="0.3">
      <c r="A1063">
        <v>2.8</v>
      </c>
    </row>
    <row r="1064" spans="1:1" x14ac:dyDescent="0.3">
      <c r="A1064">
        <v>2.88</v>
      </c>
    </row>
    <row r="1065" spans="1:1" x14ac:dyDescent="0.3">
      <c r="A1065">
        <v>2.81</v>
      </c>
    </row>
    <row r="1066" spans="1:1" x14ac:dyDescent="0.3">
      <c r="A1066">
        <v>2.86</v>
      </c>
    </row>
    <row r="1067" spans="1:1" x14ac:dyDescent="0.3">
      <c r="A1067">
        <v>2.79</v>
      </c>
    </row>
    <row r="1068" spans="1:1" x14ac:dyDescent="0.3">
      <c r="A1068">
        <v>2.84</v>
      </c>
    </row>
    <row r="1069" spans="1:1" x14ac:dyDescent="0.3">
      <c r="A1069">
        <v>2.79</v>
      </c>
    </row>
    <row r="1070" spans="1:1" x14ac:dyDescent="0.3">
      <c r="A1070">
        <v>2.83</v>
      </c>
    </row>
    <row r="1071" spans="1:1" x14ac:dyDescent="0.3">
      <c r="A1071">
        <v>2.77</v>
      </c>
    </row>
    <row r="1072" spans="1:1" x14ac:dyDescent="0.3">
      <c r="A1072">
        <v>2.81</v>
      </c>
    </row>
    <row r="1073" spans="1:1" x14ac:dyDescent="0.3">
      <c r="A1073">
        <v>2.78</v>
      </c>
    </row>
    <row r="1074" spans="1:1" x14ac:dyDescent="0.3">
      <c r="A1074">
        <v>2.79</v>
      </c>
    </row>
  </sheetData>
  <sortState xmlns:xlrd2="http://schemas.microsoft.com/office/spreadsheetml/2017/richdata2" ref="V3:V1491">
    <sortCondition descending="1" ref="V3:V149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7300-06EA-416B-B390-3128C7FE0B83}">
  <dimension ref="A1:S1062"/>
  <sheetViews>
    <sheetView workbookViewId="0">
      <selection sqref="A1:A1062"/>
    </sheetView>
  </sheetViews>
  <sheetFormatPr defaultRowHeight="14.4" x14ac:dyDescent="0.3"/>
  <sheetData>
    <row r="1" spans="1:19" x14ac:dyDescent="0.3">
      <c r="A1">
        <v>3.6</v>
      </c>
      <c r="I1" s="8"/>
      <c r="J1" s="8" t="s">
        <v>21</v>
      </c>
      <c r="L1" s="8" t="s">
        <v>24</v>
      </c>
      <c r="N1" s="8" t="s">
        <v>28</v>
      </c>
    </row>
    <row r="2" spans="1:19" x14ac:dyDescent="0.3">
      <c r="A2">
        <v>3.59</v>
      </c>
      <c r="D2" s="8">
        <v>3.6</v>
      </c>
      <c r="E2" s="8" cm="1">
        <f t="array" ref="E2:E85">COUNTIF(esp2basetotal,esp2volttotal)</f>
        <v>2</v>
      </c>
      <c r="F2" s="30">
        <f t="shared" ref="F2:F33" si="0">E2/COUNTA(esp2basetotal)</f>
        <v>1.8832391713747645E-3</v>
      </c>
      <c r="I2" s="8">
        <v>3.6</v>
      </c>
      <c r="J2" s="8" cm="1">
        <f t="array" ref="J2:J42">COUNTIF(esp2basecheia,esp2voltcheio)</f>
        <v>2</v>
      </c>
      <c r="L2" s="8" cm="1">
        <f t="array" ref="L2:L42">COUNTIF(esp2basemed,esp2voltcheio)</f>
        <v>0</v>
      </c>
      <c r="N2" s="8" cm="1">
        <f t="array" ref="N2:N42">COUNTIF(esp2basevazia,esp2voltcheio)</f>
        <v>0</v>
      </c>
      <c r="Q2" s="8" t="s">
        <v>21</v>
      </c>
      <c r="R2" s="8" t="s">
        <v>24</v>
      </c>
      <c r="S2" s="8" t="s">
        <v>28</v>
      </c>
    </row>
    <row r="3" spans="1:19" x14ac:dyDescent="0.3">
      <c r="A3">
        <v>3.56</v>
      </c>
      <c r="D3" s="8">
        <v>3.59</v>
      </c>
      <c r="E3" s="8">
        <v>3</v>
      </c>
      <c r="F3" s="30">
        <f t="shared" si="0"/>
        <v>2.8248587570621469E-3</v>
      </c>
      <c r="I3" s="8">
        <v>3.59</v>
      </c>
      <c r="J3" s="8">
        <v>3</v>
      </c>
      <c r="L3" s="8">
        <v>0</v>
      </c>
      <c r="N3" s="8">
        <v>0</v>
      </c>
      <c r="Q3" s="8">
        <f>J44</f>
        <v>56</v>
      </c>
      <c r="R3" s="8">
        <f>L44</f>
        <v>141</v>
      </c>
      <c r="S3" s="8">
        <f>N44</f>
        <v>0</v>
      </c>
    </row>
    <row r="4" spans="1:19" x14ac:dyDescent="0.3">
      <c r="A4">
        <v>3.58</v>
      </c>
      <c r="D4" s="8">
        <v>3.58</v>
      </c>
      <c r="E4" s="8">
        <v>2</v>
      </c>
      <c r="F4" s="30">
        <f t="shared" si="0"/>
        <v>1.8832391713747645E-3</v>
      </c>
      <c r="I4" s="8">
        <v>3.58</v>
      </c>
      <c r="J4" s="8">
        <v>2</v>
      </c>
      <c r="L4" s="8">
        <v>0</v>
      </c>
      <c r="N4" s="8">
        <v>0</v>
      </c>
      <c r="Q4" s="8" t="s">
        <v>22</v>
      </c>
      <c r="R4" s="8" t="s">
        <v>25</v>
      </c>
      <c r="S4" s="8" t="s">
        <v>29</v>
      </c>
    </row>
    <row r="5" spans="1:19" x14ac:dyDescent="0.3">
      <c r="A5">
        <v>3.59</v>
      </c>
      <c r="D5" s="8">
        <v>3.57</v>
      </c>
      <c r="E5" s="8">
        <v>1</v>
      </c>
      <c r="F5" s="30">
        <f t="shared" si="0"/>
        <v>9.4161958568738226E-4</v>
      </c>
      <c r="I5" s="8">
        <v>3.57</v>
      </c>
      <c r="J5" s="8">
        <v>1</v>
      </c>
      <c r="L5" s="8">
        <v>0</v>
      </c>
      <c r="N5" s="8">
        <v>0</v>
      </c>
      <c r="Q5" s="8">
        <f>J92</f>
        <v>7</v>
      </c>
      <c r="R5" s="8">
        <f>L92</f>
        <v>764</v>
      </c>
      <c r="S5" s="8">
        <f>N92</f>
        <v>72</v>
      </c>
    </row>
    <row r="6" spans="1:19" x14ac:dyDescent="0.3">
      <c r="A6">
        <v>3.59</v>
      </c>
      <c r="D6" s="8">
        <v>3.56</v>
      </c>
      <c r="E6" s="8">
        <v>5</v>
      </c>
      <c r="F6" s="30">
        <f t="shared" si="0"/>
        <v>4.7080979284369112E-3</v>
      </c>
      <c r="I6" s="8">
        <v>3.56</v>
      </c>
      <c r="J6" s="8">
        <v>5</v>
      </c>
      <c r="L6" s="8">
        <v>0</v>
      </c>
      <c r="N6" s="8">
        <v>0</v>
      </c>
      <c r="Q6" s="8" t="s">
        <v>23</v>
      </c>
      <c r="R6" s="8" t="s">
        <v>26</v>
      </c>
      <c r="S6" s="8" t="s">
        <v>30</v>
      </c>
    </row>
    <row r="7" spans="1:19" x14ac:dyDescent="0.3">
      <c r="A7">
        <v>3.55</v>
      </c>
      <c r="D7" s="8">
        <v>3.55</v>
      </c>
      <c r="E7" s="8">
        <v>4</v>
      </c>
      <c r="F7" s="30">
        <f t="shared" si="0"/>
        <v>3.766478342749529E-3</v>
      </c>
      <c r="I7" s="8">
        <v>3.55</v>
      </c>
      <c r="J7" s="8">
        <v>4</v>
      </c>
      <c r="L7" s="8">
        <v>0</v>
      </c>
      <c r="N7" s="8">
        <v>0</v>
      </c>
      <c r="Q7" s="8">
        <f>J115</f>
        <v>0</v>
      </c>
      <c r="R7" s="8">
        <f>L115</f>
        <v>6</v>
      </c>
      <c r="S7" s="8">
        <f>N115</f>
        <v>16</v>
      </c>
    </row>
    <row r="8" spans="1:19" x14ac:dyDescent="0.3">
      <c r="A8">
        <v>3.6</v>
      </c>
      <c r="D8" s="8">
        <v>3.54</v>
      </c>
      <c r="E8" s="8">
        <v>1</v>
      </c>
      <c r="F8" s="30">
        <f t="shared" si="0"/>
        <v>9.4161958568738226E-4</v>
      </c>
      <c r="I8" s="8">
        <v>3.54</v>
      </c>
      <c r="J8" s="8">
        <v>1</v>
      </c>
      <c r="L8" s="8">
        <v>0</v>
      </c>
      <c r="N8" s="8">
        <v>0</v>
      </c>
      <c r="Q8" s="8">
        <f>Q3+Q5+Q7</f>
        <v>63</v>
      </c>
      <c r="R8" s="8">
        <f>R3+R5+R7</f>
        <v>911</v>
      </c>
      <c r="S8" s="8">
        <f>S3+S5+S7</f>
        <v>88</v>
      </c>
    </row>
    <row r="9" spans="1:19" x14ac:dyDescent="0.3">
      <c r="A9">
        <v>3.56</v>
      </c>
      <c r="D9" s="8">
        <v>3.53</v>
      </c>
      <c r="E9" s="8">
        <v>2</v>
      </c>
      <c r="F9" s="30">
        <f t="shared" si="0"/>
        <v>1.8832391713747645E-3</v>
      </c>
      <c r="I9" s="8">
        <v>3.53</v>
      </c>
      <c r="J9" s="8">
        <v>2</v>
      </c>
      <c r="L9" s="8">
        <v>0</v>
      </c>
      <c r="N9" s="8">
        <v>0</v>
      </c>
    </row>
    <row r="10" spans="1:19" x14ac:dyDescent="0.3">
      <c r="A10">
        <v>3.56</v>
      </c>
      <c r="D10" s="8">
        <v>3.52</v>
      </c>
      <c r="E10" s="8">
        <v>3</v>
      </c>
      <c r="F10" s="30">
        <f t="shared" si="0"/>
        <v>2.8248587570621469E-3</v>
      </c>
      <c r="I10" s="8">
        <v>3.52</v>
      </c>
      <c r="J10" s="8">
        <v>3</v>
      </c>
      <c r="L10" s="8">
        <v>0</v>
      </c>
      <c r="N10" s="8">
        <v>0</v>
      </c>
    </row>
    <row r="11" spans="1:19" x14ac:dyDescent="0.3">
      <c r="A11">
        <v>3.58</v>
      </c>
      <c r="D11" s="8">
        <v>3.51</v>
      </c>
      <c r="E11" s="8">
        <v>6</v>
      </c>
      <c r="F11" s="30">
        <f t="shared" si="0"/>
        <v>5.6497175141242938E-3</v>
      </c>
      <c r="I11" s="8">
        <v>3.51</v>
      </c>
      <c r="J11" s="8">
        <v>6</v>
      </c>
      <c r="L11" s="8">
        <v>0</v>
      </c>
      <c r="N11" s="8">
        <v>0</v>
      </c>
    </row>
    <row r="12" spans="1:19" x14ac:dyDescent="0.3">
      <c r="A12">
        <v>3.57</v>
      </c>
      <c r="D12" s="8">
        <v>3.5</v>
      </c>
      <c r="E12" s="8">
        <v>3</v>
      </c>
      <c r="F12" s="30">
        <f t="shared" si="0"/>
        <v>2.8248587570621469E-3</v>
      </c>
      <c r="I12" s="8">
        <v>3.5</v>
      </c>
      <c r="J12" s="8">
        <v>3</v>
      </c>
      <c r="L12" s="8">
        <v>0</v>
      </c>
      <c r="N12" s="8">
        <v>0</v>
      </c>
    </row>
    <row r="13" spans="1:19" x14ac:dyDescent="0.3">
      <c r="A13">
        <v>3.56</v>
      </c>
      <c r="D13" s="8">
        <v>3.49</v>
      </c>
      <c r="E13" s="8">
        <v>2</v>
      </c>
      <c r="F13" s="30">
        <f t="shared" si="0"/>
        <v>1.8832391713747645E-3</v>
      </c>
      <c r="I13" s="8">
        <v>3.49</v>
      </c>
      <c r="J13" s="8">
        <v>2</v>
      </c>
      <c r="L13" s="8">
        <v>0</v>
      </c>
      <c r="N13" s="8">
        <v>0</v>
      </c>
    </row>
    <row r="14" spans="1:19" x14ac:dyDescent="0.3">
      <c r="A14">
        <v>3.56</v>
      </c>
      <c r="D14" s="8">
        <v>3.48</v>
      </c>
      <c r="E14" s="8">
        <v>1</v>
      </c>
      <c r="F14" s="30">
        <f t="shared" si="0"/>
        <v>9.4161958568738226E-4</v>
      </c>
      <c r="I14" s="8">
        <v>3.48</v>
      </c>
      <c r="J14" s="8">
        <v>1</v>
      </c>
      <c r="L14" s="8">
        <v>0</v>
      </c>
      <c r="N14" s="8">
        <v>0</v>
      </c>
    </row>
    <row r="15" spans="1:19" x14ac:dyDescent="0.3">
      <c r="A15">
        <v>3.5500000000000003</v>
      </c>
      <c r="D15" s="8">
        <v>3.47</v>
      </c>
      <c r="E15" s="8">
        <v>7</v>
      </c>
      <c r="F15" s="30">
        <f t="shared" si="0"/>
        <v>6.5913370998116763E-3</v>
      </c>
      <c r="I15" s="8">
        <v>3.47</v>
      </c>
      <c r="J15" s="8">
        <v>7</v>
      </c>
      <c r="L15" s="8">
        <v>0</v>
      </c>
      <c r="N15" s="8">
        <v>0</v>
      </c>
    </row>
    <row r="16" spans="1:19" x14ac:dyDescent="0.3">
      <c r="A16">
        <v>3.5500000000000003</v>
      </c>
      <c r="D16" s="8">
        <v>3.46</v>
      </c>
      <c r="E16" s="8">
        <v>3</v>
      </c>
      <c r="F16" s="30">
        <f t="shared" si="0"/>
        <v>2.8248587570621469E-3</v>
      </c>
      <c r="I16" s="8">
        <v>3.46</v>
      </c>
      <c r="J16" s="8">
        <v>3</v>
      </c>
      <c r="L16" s="8">
        <v>0</v>
      </c>
      <c r="N16" s="8">
        <v>0</v>
      </c>
    </row>
    <row r="17" spans="1:14" x14ac:dyDescent="0.3">
      <c r="A17">
        <v>3.55</v>
      </c>
      <c r="D17" s="8">
        <v>3.45</v>
      </c>
      <c r="E17" s="8">
        <v>1</v>
      </c>
      <c r="F17" s="30">
        <f t="shared" si="0"/>
        <v>9.4161958568738226E-4</v>
      </c>
      <c r="I17" s="8">
        <v>3.45</v>
      </c>
      <c r="J17" s="8">
        <v>1</v>
      </c>
      <c r="L17" s="8">
        <v>0</v>
      </c>
      <c r="N17" s="8">
        <v>0</v>
      </c>
    </row>
    <row r="18" spans="1:14" x14ac:dyDescent="0.3">
      <c r="A18">
        <v>3.5300000000000002</v>
      </c>
      <c r="D18" s="8">
        <v>3.44</v>
      </c>
      <c r="E18" s="8">
        <v>2</v>
      </c>
      <c r="F18" s="30">
        <f t="shared" si="0"/>
        <v>1.8832391713747645E-3</v>
      </c>
      <c r="I18" s="8">
        <v>3.44</v>
      </c>
      <c r="J18" s="8">
        <v>2</v>
      </c>
      <c r="L18" s="8">
        <v>0</v>
      </c>
      <c r="N18" s="8">
        <v>0</v>
      </c>
    </row>
    <row r="19" spans="1:14" x14ac:dyDescent="0.3">
      <c r="A19">
        <v>3.52</v>
      </c>
      <c r="D19" s="8">
        <v>3.43</v>
      </c>
      <c r="E19" s="8">
        <v>2</v>
      </c>
      <c r="F19" s="30">
        <f t="shared" si="0"/>
        <v>1.8832391713747645E-3</v>
      </c>
      <c r="I19" s="8">
        <v>3.43</v>
      </c>
      <c r="J19" s="8">
        <v>2</v>
      </c>
      <c r="L19" s="8">
        <v>0</v>
      </c>
      <c r="N19" s="8">
        <v>0</v>
      </c>
    </row>
    <row r="20" spans="1:14" x14ac:dyDescent="0.3">
      <c r="A20">
        <v>3.4600000000000004</v>
      </c>
      <c r="D20" s="8">
        <v>3.42</v>
      </c>
      <c r="E20" s="8">
        <v>5</v>
      </c>
      <c r="F20" s="30">
        <f t="shared" si="0"/>
        <v>4.7080979284369112E-3</v>
      </c>
      <c r="I20" s="8">
        <v>3.42</v>
      </c>
      <c r="J20" s="8">
        <v>4</v>
      </c>
      <c r="L20" s="8">
        <v>1</v>
      </c>
      <c r="N20" s="8">
        <v>0</v>
      </c>
    </row>
    <row r="21" spans="1:14" x14ac:dyDescent="0.3">
      <c r="A21">
        <v>3.52</v>
      </c>
      <c r="D21" s="8">
        <v>3.41</v>
      </c>
      <c r="E21" s="8">
        <v>1</v>
      </c>
      <c r="F21" s="30">
        <f t="shared" si="0"/>
        <v>9.4161958568738226E-4</v>
      </c>
      <c r="I21" s="8">
        <v>3.41</v>
      </c>
      <c r="J21" s="8">
        <v>0</v>
      </c>
      <c r="L21" s="8">
        <v>1</v>
      </c>
      <c r="N21" s="8">
        <v>0</v>
      </c>
    </row>
    <row r="22" spans="1:14" x14ac:dyDescent="0.3">
      <c r="A22">
        <v>3.5300000000000002</v>
      </c>
      <c r="D22" s="8">
        <v>3.4</v>
      </c>
      <c r="E22" s="8">
        <v>2</v>
      </c>
      <c r="F22" s="30">
        <f t="shared" si="0"/>
        <v>1.8832391713747645E-3</v>
      </c>
      <c r="I22" s="8">
        <v>3.4</v>
      </c>
      <c r="J22" s="8">
        <v>1</v>
      </c>
      <c r="L22" s="8">
        <v>1</v>
      </c>
      <c r="N22" s="8">
        <v>0</v>
      </c>
    </row>
    <row r="23" spans="1:14" x14ac:dyDescent="0.3">
      <c r="A23">
        <v>3.54</v>
      </c>
      <c r="D23" s="8">
        <v>3.39</v>
      </c>
      <c r="E23" s="8">
        <v>2</v>
      </c>
      <c r="F23" s="30">
        <f t="shared" si="0"/>
        <v>1.8832391713747645E-3</v>
      </c>
      <c r="I23" s="8">
        <v>3.39</v>
      </c>
      <c r="J23" s="8">
        <v>1</v>
      </c>
      <c r="L23" s="8">
        <v>1</v>
      </c>
      <c r="N23" s="8">
        <v>0</v>
      </c>
    </row>
    <row r="24" spans="1:14" x14ac:dyDescent="0.3">
      <c r="A24">
        <v>3.5100000000000002</v>
      </c>
      <c r="D24" s="8">
        <v>3.38</v>
      </c>
      <c r="E24" s="8">
        <v>2</v>
      </c>
      <c r="F24" s="30">
        <f t="shared" si="0"/>
        <v>1.8832391713747645E-3</v>
      </c>
      <c r="I24" s="8">
        <v>3.38</v>
      </c>
      <c r="J24" s="8">
        <v>0</v>
      </c>
      <c r="L24" s="8">
        <v>2</v>
      </c>
      <c r="N24" s="8">
        <v>0</v>
      </c>
    </row>
    <row r="25" spans="1:14" x14ac:dyDescent="0.3">
      <c r="A25">
        <v>3.4600000000000004</v>
      </c>
      <c r="D25" s="8">
        <v>3.37</v>
      </c>
      <c r="E25" s="8">
        <v>1</v>
      </c>
      <c r="F25" s="30">
        <f t="shared" si="0"/>
        <v>9.4161958568738226E-4</v>
      </c>
      <c r="I25" s="8">
        <v>3.37</v>
      </c>
      <c r="J25" s="8">
        <v>0</v>
      </c>
      <c r="L25" s="8">
        <v>1</v>
      </c>
      <c r="N25" s="8">
        <v>0</v>
      </c>
    </row>
    <row r="26" spans="1:14" x14ac:dyDescent="0.3">
      <c r="A26">
        <v>3.52</v>
      </c>
      <c r="D26" s="8">
        <v>3.36</v>
      </c>
      <c r="E26" s="8">
        <v>2</v>
      </c>
      <c r="F26" s="30">
        <f t="shared" si="0"/>
        <v>1.8832391713747645E-3</v>
      </c>
      <c r="I26" s="8">
        <v>3.36</v>
      </c>
      <c r="J26" s="8">
        <v>0</v>
      </c>
      <c r="L26" s="8">
        <v>2</v>
      </c>
      <c r="N26" s="8">
        <v>0</v>
      </c>
    </row>
    <row r="27" spans="1:14" x14ac:dyDescent="0.3">
      <c r="A27">
        <v>3.47</v>
      </c>
      <c r="D27" s="8">
        <v>3.35</v>
      </c>
      <c r="E27" s="8">
        <v>1</v>
      </c>
      <c r="F27" s="30">
        <f t="shared" si="0"/>
        <v>9.4161958568738226E-4</v>
      </c>
      <c r="I27" s="8">
        <v>3.35</v>
      </c>
      <c r="J27" s="8">
        <v>0</v>
      </c>
      <c r="L27" s="8">
        <v>1</v>
      </c>
      <c r="N27" s="8">
        <v>0</v>
      </c>
    </row>
    <row r="28" spans="1:14" x14ac:dyDescent="0.3">
      <c r="A28">
        <v>3.51</v>
      </c>
      <c r="D28" s="8">
        <v>3.34</v>
      </c>
      <c r="E28" s="8">
        <v>7</v>
      </c>
      <c r="F28" s="30">
        <f t="shared" si="0"/>
        <v>6.5913370998116763E-3</v>
      </c>
      <c r="I28" s="8">
        <v>3.34</v>
      </c>
      <c r="J28" s="8">
        <v>0</v>
      </c>
      <c r="L28" s="8">
        <v>7</v>
      </c>
      <c r="N28" s="8">
        <v>0</v>
      </c>
    </row>
    <row r="29" spans="1:14" x14ac:dyDescent="0.3">
      <c r="A29">
        <v>3.5100000000000002</v>
      </c>
      <c r="D29" s="8">
        <v>3.33</v>
      </c>
      <c r="E29" s="8">
        <v>4</v>
      </c>
      <c r="F29" s="30">
        <f t="shared" si="0"/>
        <v>3.766478342749529E-3</v>
      </c>
      <c r="I29" s="8">
        <v>3.33</v>
      </c>
      <c r="J29" s="8">
        <v>0</v>
      </c>
      <c r="L29" s="8">
        <v>4</v>
      </c>
      <c r="N29" s="8">
        <v>0</v>
      </c>
    </row>
    <row r="30" spans="1:14" x14ac:dyDescent="0.3">
      <c r="A30">
        <v>3.5</v>
      </c>
      <c r="D30" s="8">
        <v>3.32</v>
      </c>
      <c r="E30" s="8">
        <v>1</v>
      </c>
      <c r="F30" s="30">
        <f t="shared" si="0"/>
        <v>9.4161958568738226E-4</v>
      </c>
      <c r="I30" s="8">
        <v>3.32</v>
      </c>
      <c r="J30" s="8">
        <v>0</v>
      </c>
      <c r="L30" s="8">
        <v>1</v>
      </c>
      <c r="N30" s="8">
        <v>0</v>
      </c>
    </row>
    <row r="31" spans="1:14" x14ac:dyDescent="0.3">
      <c r="A31">
        <v>3.5</v>
      </c>
      <c r="D31" s="8">
        <v>3.31</v>
      </c>
      <c r="E31" s="8">
        <v>3</v>
      </c>
      <c r="F31" s="30">
        <f t="shared" si="0"/>
        <v>2.8248587570621469E-3</v>
      </c>
      <c r="I31" s="8">
        <v>3.31</v>
      </c>
      <c r="J31" s="8">
        <v>0</v>
      </c>
      <c r="L31" s="8">
        <v>3</v>
      </c>
      <c r="N31" s="8">
        <v>0</v>
      </c>
    </row>
    <row r="32" spans="1:14" x14ac:dyDescent="0.3">
      <c r="A32">
        <v>3.5100000000000002</v>
      </c>
      <c r="D32" s="8">
        <v>3.3</v>
      </c>
      <c r="E32" s="8">
        <v>3</v>
      </c>
      <c r="F32" s="30">
        <f t="shared" si="0"/>
        <v>2.8248587570621469E-3</v>
      </c>
      <c r="I32" s="8">
        <v>3.3</v>
      </c>
      <c r="J32" s="8">
        <v>0</v>
      </c>
      <c r="L32" s="8">
        <v>3</v>
      </c>
      <c r="N32" s="8">
        <v>0</v>
      </c>
    </row>
    <row r="33" spans="1:14" x14ac:dyDescent="0.3">
      <c r="A33">
        <v>3.19</v>
      </c>
      <c r="D33" s="8">
        <v>3.29</v>
      </c>
      <c r="E33" s="8">
        <v>3</v>
      </c>
      <c r="F33" s="30">
        <f t="shared" si="0"/>
        <v>2.8248587570621469E-3</v>
      </c>
      <c r="I33" s="8">
        <v>3.29</v>
      </c>
      <c r="J33" s="8">
        <v>0</v>
      </c>
      <c r="L33" s="8">
        <v>3</v>
      </c>
      <c r="N33" s="8">
        <v>0</v>
      </c>
    </row>
    <row r="34" spans="1:14" x14ac:dyDescent="0.3">
      <c r="A34">
        <v>3.5100000000000002</v>
      </c>
      <c r="D34" s="8">
        <v>3.28</v>
      </c>
      <c r="E34" s="8">
        <v>4</v>
      </c>
      <c r="F34" s="30">
        <f t="shared" ref="F34:F65" si="1">E34/COUNTA(esp2basetotal)</f>
        <v>3.766478342749529E-3</v>
      </c>
      <c r="I34" s="8">
        <v>3.28</v>
      </c>
      <c r="J34" s="8">
        <v>0</v>
      </c>
      <c r="L34" s="8">
        <v>4</v>
      </c>
      <c r="N34" s="8">
        <v>0</v>
      </c>
    </row>
    <row r="35" spans="1:14" x14ac:dyDescent="0.3">
      <c r="A35">
        <v>3.5</v>
      </c>
      <c r="D35" s="8">
        <v>3.27</v>
      </c>
      <c r="E35" s="8">
        <v>6</v>
      </c>
      <c r="F35" s="30">
        <f t="shared" si="1"/>
        <v>5.6497175141242938E-3</v>
      </c>
      <c r="I35" s="8">
        <v>3.27</v>
      </c>
      <c r="J35" s="8">
        <v>0</v>
      </c>
      <c r="L35" s="8">
        <v>6</v>
      </c>
      <c r="N35" s="8">
        <v>0</v>
      </c>
    </row>
    <row r="36" spans="1:14" x14ac:dyDescent="0.3">
      <c r="A36">
        <v>3.51</v>
      </c>
      <c r="D36" s="8">
        <v>3.26</v>
      </c>
      <c r="E36" s="8">
        <v>6</v>
      </c>
      <c r="F36" s="30">
        <f t="shared" si="1"/>
        <v>5.6497175141242938E-3</v>
      </c>
      <c r="I36" s="8">
        <v>3.26</v>
      </c>
      <c r="J36" s="8">
        <v>0</v>
      </c>
      <c r="L36" s="8">
        <v>6</v>
      </c>
      <c r="N36" s="8">
        <v>0</v>
      </c>
    </row>
    <row r="37" spans="1:14" x14ac:dyDescent="0.3">
      <c r="A37">
        <v>3.49</v>
      </c>
      <c r="D37" s="8">
        <v>3.25</v>
      </c>
      <c r="E37" s="8">
        <v>8</v>
      </c>
      <c r="F37" s="30">
        <f t="shared" si="1"/>
        <v>7.5329566854990581E-3</v>
      </c>
      <c r="I37" s="8">
        <v>3.25</v>
      </c>
      <c r="J37" s="8">
        <v>0</v>
      </c>
      <c r="L37" s="8">
        <v>8</v>
      </c>
      <c r="N37" s="8">
        <v>0</v>
      </c>
    </row>
    <row r="38" spans="1:14" x14ac:dyDescent="0.3">
      <c r="A38">
        <v>3.19</v>
      </c>
      <c r="D38" s="8">
        <v>3.24</v>
      </c>
      <c r="E38" s="8">
        <v>4</v>
      </c>
      <c r="F38" s="30">
        <f t="shared" si="1"/>
        <v>3.766478342749529E-3</v>
      </c>
      <c r="I38" s="8">
        <v>3.24</v>
      </c>
      <c r="J38" s="8">
        <v>0</v>
      </c>
      <c r="L38" s="8">
        <v>4</v>
      </c>
      <c r="N38" s="8">
        <v>0</v>
      </c>
    </row>
    <row r="39" spans="1:14" x14ac:dyDescent="0.3">
      <c r="A39">
        <v>3.47</v>
      </c>
      <c r="D39" s="8">
        <v>3.23</v>
      </c>
      <c r="E39" s="8">
        <v>9</v>
      </c>
      <c r="F39" s="30">
        <f t="shared" si="1"/>
        <v>8.4745762711864406E-3</v>
      </c>
      <c r="I39" s="8">
        <v>3.23</v>
      </c>
      <c r="J39" s="8">
        <v>0</v>
      </c>
      <c r="L39" s="8">
        <v>9</v>
      </c>
      <c r="N39" s="8">
        <v>0</v>
      </c>
    </row>
    <row r="40" spans="1:14" x14ac:dyDescent="0.3">
      <c r="A40">
        <v>3.4600000000000004</v>
      </c>
      <c r="D40" s="8">
        <v>3.22</v>
      </c>
      <c r="E40" s="8">
        <v>38</v>
      </c>
      <c r="F40" s="30">
        <f t="shared" si="1"/>
        <v>3.5781544256120526E-2</v>
      </c>
      <c r="I40" s="8">
        <v>3.22</v>
      </c>
      <c r="J40" s="8">
        <v>0</v>
      </c>
      <c r="L40" s="8">
        <v>38</v>
      </c>
      <c r="N40" s="8">
        <v>0</v>
      </c>
    </row>
    <row r="41" spans="1:14" x14ac:dyDescent="0.3">
      <c r="A41">
        <v>3.47</v>
      </c>
      <c r="D41" s="8">
        <v>3.21</v>
      </c>
      <c r="E41" s="8">
        <v>35</v>
      </c>
      <c r="F41" s="30">
        <f t="shared" si="1"/>
        <v>3.2956685499058377E-2</v>
      </c>
      <c r="I41" s="8">
        <v>3.21</v>
      </c>
      <c r="J41" s="8">
        <v>0</v>
      </c>
      <c r="L41" s="8">
        <v>35</v>
      </c>
      <c r="N41" s="8">
        <v>0</v>
      </c>
    </row>
    <row r="42" spans="1:14" x14ac:dyDescent="0.3">
      <c r="A42">
        <v>3.49</v>
      </c>
      <c r="D42" s="8">
        <v>3.2</v>
      </c>
      <c r="E42" s="8">
        <v>32</v>
      </c>
      <c r="F42" s="30">
        <f t="shared" si="1"/>
        <v>3.0131826741996232E-2</v>
      </c>
      <c r="I42" s="8"/>
      <c r="J42" s="8">
        <v>0</v>
      </c>
      <c r="L42" s="8">
        <v>0</v>
      </c>
      <c r="N42" s="8">
        <v>0</v>
      </c>
    </row>
    <row r="43" spans="1:14" x14ac:dyDescent="0.3">
      <c r="A43">
        <v>3.47</v>
      </c>
      <c r="D43" s="8">
        <v>3.19</v>
      </c>
      <c r="E43" s="8">
        <v>50</v>
      </c>
      <c r="F43" s="30">
        <f t="shared" si="1"/>
        <v>4.7080979284369114E-2</v>
      </c>
      <c r="I43" s="8"/>
      <c r="J43" s="8"/>
      <c r="L43" s="8"/>
      <c r="N43" s="8"/>
    </row>
    <row r="44" spans="1:14" x14ac:dyDescent="0.3">
      <c r="A44">
        <v>3.47</v>
      </c>
      <c r="D44" s="8">
        <v>3.18</v>
      </c>
      <c r="E44" s="8">
        <v>111</v>
      </c>
      <c r="F44" s="30">
        <f t="shared" si="1"/>
        <v>0.10451977401129943</v>
      </c>
      <c r="J44" s="31">
        <f>SUM(_xlfn.ANCHORARRAY(J2))</f>
        <v>56</v>
      </c>
      <c r="L44" s="31">
        <f>SUM(_xlfn.ANCHORARRAY(L2))</f>
        <v>141</v>
      </c>
      <c r="N44" s="31">
        <f>SUM(_xlfn.ANCHORARRAY(N2))</f>
        <v>0</v>
      </c>
    </row>
    <row r="45" spans="1:14" x14ac:dyDescent="0.3">
      <c r="A45">
        <v>3.4800000000000004</v>
      </c>
      <c r="D45" s="8">
        <v>3.17</v>
      </c>
      <c r="E45" s="8">
        <v>98</v>
      </c>
      <c r="F45" s="30">
        <f t="shared" si="1"/>
        <v>9.2278719397363471E-2</v>
      </c>
      <c r="J45" t="s">
        <v>22</v>
      </c>
      <c r="L45" t="s">
        <v>25</v>
      </c>
      <c r="N45" t="s">
        <v>29</v>
      </c>
    </row>
    <row r="46" spans="1:14" x14ac:dyDescent="0.3">
      <c r="A46">
        <v>3.4200000000000004</v>
      </c>
      <c r="D46" s="8">
        <v>3.16</v>
      </c>
      <c r="E46" s="8">
        <v>37</v>
      </c>
      <c r="F46" s="30">
        <f t="shared" si="1"/>
        <v>3.4839924670433148E-2</v>
      </c>
      <c r="I46" s="8">
        <v>3.2</v>
      </c>
      <c r="J46" s="8" cm="1">
        <f t="array" ref="J46:J85">COUNTIF(esp2basecheia,esp2voltmed)</f>
        <v>1</v>
      </c>
      <c r="L46" s="8" cm="1">
        <f t="array" ref="L46:L85">COUNTIF(esp2basemed,esp2voltmed)</f>
        <v>31</v>
      </c>
      <c r="N46" s="8" cm="1">
        <f t="array" ref="N46:N85">COUNTIF(esp2basevazia,esp2voltmed)</f>
        <v>0</v>
      </c>
    </row>
    <row r="47" spans="1:14" x14ac:dyDescent="0.3">
      <c r="A47">
        <v>3.47</v>
      </c>
      <c r="D47" s="8">
        <v>3.15</v>
      </c>
      <c r="E47" s="8">
        <v>48</v>
      </c>
      <c r="F47" s="30">
        <f t="shared" si="1"/>
        <v>4.519774011299435E-2</v>
      </c>
      <c r="I47" s="8">
        <v>3.19</v>
      </c>
      <c r="J47" s="8">
        <v>3</v>
      </c>
      <c r="L47" s="8">
        <v>47</v>
      </c>
      <c r="N47" s="8">
        <v>0</v>
      </c>
    </row>
    <row r="48" spans="1:14" x14ac:dyDescent="0.3">
      <c r="A48">
        <v>3.39</v>
      </c>
      <c r="D48" s="8">
        <v>3.14</v>
      </c>
      <c r="E48" s="8">
        <v>41</v>
      </c>
      <c r="F48" s="30">
        <f t="shared" si="1"/>
        <v>3.8606403013182675E-2</v>
      </c>
      <c r="I48" s="8">
        <v>3.18</v>
      </c>
      <c r="J48" s="8">
        <v>2</v>
      </c>
      <c r="L48" s="8">
        <v>109</v>
      </c>
      <c r="N48" s="8">
        <v>0</v>
      </c>
    </row>
    <row r="49" spans="1:14" x14ac:dyDescent="0.3">
      <c r="A49">
        <v>3.47</v>
      </c>
      <c r="D49" s="8">
        <v>3.13</v>
      </c>
      <c r="E49" s="8">
        <v>57</v>
      </c>
      <c r="F49" s="30">
        <f t="shared" si="1"/>
        <v>5.3672316384180789E-2</v>
      </c>
      <c r="I49" s="8">
        <v>3.17</v>
      </c>
      <c r="J49" s="8">
        <v>1</v>
      </c>
      <c r="L49" s="8">
        <v>97</v>
      </c>
      <c r="N49" s="8">
        <v>0</v>
      </c>
    </row>
    <row r="50" spans="1:14" x14ac:dyDescent="0.3">
      <c r="A50">
        <v>3.4400000000000004</v>
      </c>
      <c r="D50" s="8">
        <v>3.12</v>
      </c>
      <c r="E50" s="8">
        <v>37</v>
      </c>
      <c r="F50" s="30">
        <f t="shared" si="1"/>
        <v>3.4839924670433148E-2</v>
      </c>
      <c r="I50" s="8">
        <v>3.16</v>
      </c>
      <c r="J50" s="8">
        <v>0</v>
      </c>
      <c r="L50" s="8">
        <v>37</v>
      </c>
      <c r="N50" s="8">
        <v>0</v>
      </c>
    </row>
    <row r="51" spans="1:14" x14ac:dyDescent="0.3">
      <c r="A51">
        <v>3.19</v>
      </c>
      <c r="D51" s="8">
        <v>3.11</v>
      </c>
      <c r="E51" s="8">
        <v>41</v>
      </c>
      <c r="F51" s="30">
        <f t="shared" si="1"/>
        <v>3.8606403013182675E-2</v>
      </c>
      <c r="I51" s="8">
        <v>3.15</v>
      </c>
      <c r="J51" s="8">
        <v>0</v>
      </c>
      <c r="L51" s="8">
        <v>48</v>
      </c>
      <c r="N51" s="8">
        <v>0</v>
      </c>
    </row>
    <row r="52" spans="1:14" x14ac:dyDescent="0.3">
      <c r="A52">
        <v>3.43</v>
      </c>
      <c r="D52" s="8">
        <v>3.1</v>
      </c>
      <c r="E52" s="8">
        <v>27</v>
      </c>
      <c r="F52" s="30">
        <f t="shared" si="1"/>
        <v>2.5423728813559324E-2</v>
      </c>
      <c r="I52" s="8">
        <v>3.14</v>
      </c>
      <c r="J52" s="8">
        <v>0</v>
      </c>
      <c r="L52" s="8">
        <v>41</v>
      </c>
      <c r="N52" s="8">
        <v>0</v>
      </c>
    </row>
    <row r="53" spans="1:14" x14ac:dyDescent="0.3">
      <c r="A53">
        <v>3.45</v>
      </c>
      <c r="D53" s="8">
        <v>3.09</v>
      </c>
      <c r="E53" s="8">
        <v>41</v>
      </c>
      <c r="F53" s="30">
        <f t="shared" si="1"/>
        <v>3.8606403013182675E-2</v>
      </c>
      <c r="I53" s="8">
        <v>3.13</v>
      </c>
      <c r="J53" s="8">
        <v>0</v>
      </c>
      <c r="L53" s="8">
        <v>57</v>
      </c>
      <c r="N53" s="8">
        <v>0</v>
      </c>
    </row>
    <row r="54" spans="1:14" x14ac:dyDescent="0.3">
      <c r="A54">
        <v>3.44</v>
      </c>
      <c r="D54" s="8">
        <v>3.08</v>
      </c>
      <c r="E54" s="8">
        <v>31</v>
      </c>
      <c r="F54" s="30">
        <f t="shared" si="1"/>
        <v>2.9190207156308851E-2</v>
      </c>
      <c r="I54" s="8">
        <v>3.12</v>
      </c>
      <c r="J54" s="8">
        <v>0</v>
      </c>
      <c r="L54" s="8">
        <v>37</v>
      </c>
      <c r="N54" s="8">
        <v>0</v>
      </c>
    </row>
    <row r="55" spans="1:14" x14ac:dyDescent="0.3">
      <c r="A55">
        <v>3.17</v>
      </c>
      <c r="D55" s="8">
        <v>3.07</v>
      </c>
      <c r="E55" s="8">
        <v>29</v>
      </c>
      <c r="F55" s="30">
        <f t="shared" si="1"/>
        <v>2.7306967984934087E-2</v>
      </c>
      <c r="I55" s="8">
        <v>3.11</v>
      </c>
      <c r="J55" s="8">
        <v>0</v>
      </c>
      <c r="L55" s="8">
        <v>41</v>
      </c>
      <c r="N55" s="8">
        <v>0</v>
      </c>
    </row>
    <row r="56" spans="1:14" x14ac:dyDescent="0.3">
      <c r="A56">
        <v>3.4000000000000004</v>
      </c>
      <c r="D56" s="8">
        <v>3.06</v>
      </c>
      <c r="E56" s="8">
        <v>18</v>
      </c>
      <c r="F56" s="30">
        <f t="shared" si="1"/>
        <v>1.6949152542372881E-2</v>
      </c>
      <c r="I56" s="8">
        <v>3.1</v>
      </c>
      <c r="J56" s="8">
        <v>0</v>
      </c>
      <c r="L56" s="8">
        <v>27</v>
      </c>
      <c r="N56" s="8">
        <v>0</v>
      </c>
    </row>
    <row r="57" spans="1:14" x14ac:dyDescent="0.3">
      <c r="A57">
        <v>3.18</v>
      </c>
      <c r="D57" s="8">
        <v>3.05</v>
      </c>
      <c r="E57" s="8">
        <v>16</v>
      </c>
      <c r="F57" s="30">
        <f t="shared" si="1"/>
        <v>1.5065913370998116E-2</v>
      </c>
      <c r="I57" s="8">
        <v>3.09</v>
      </c>
      <c r="J57" s="8">
        <v>0</v>
      </c>
      <c r="L57" s="8">
        <v>41</v>
      </c>
      <c r="N57" s="8">
        <v>0</v>
      </c>
    </row>
    <row r="58" spans="1:14" x14ac:dyDescent="0.3">
      <c r="A58">
        <v>3.43</v>
      </c>
      <c r="D58" s="8">
        <v>3.04</v>
      </c>
      <c r="E58" s="8">
        <v>9</v>
      </c>
      <c r="F58" s="30">
        <f t="shared" si="1"/>
        <v>8.4745762711864406E-3</v>
      </c>
      <c r="I58" s="8">
        <v>3.08</v>
      </c>
      <c r="J58" s="8">
        <v>0</v>
      </c>
      <c r="L58" s="8">
        <v>31</v>
      </c>
      <c r="N58" s="8">
        <v>0</v>
      </c>
    </row>
    <row r="59" spans="1:14" x14ac:dyDescent="0.3">
      <c r="A59">
        <v>3.42</v>
      </c>
      <c r="D59" s="8">
        <v>3.03</v>
      </c>
      <c r="E59" s="8">
        <v>13</v>
      </c>
      <c r="F59" s="30">
        <f t="shared" si="1"/>
        <v>1.2241054613935969E-2</v>
      </c>
      <c r="I59" s="8">
        <v>3.07</v>
      </c>
      <c r="J59" s="8">
        <v>0</v>
      </c>
      <c r="L59" s="8">
        <v>29</v>
      </c>
      <c r="N59" s="8">
        <v>0</v>
      </c>
    </row>
    <row r="60" spans="1:14" x14ac:dyDescent="0.3">
      <c r="A60">
        <v>3.4200000000000004</v>
      </c>
      <c r="D60" s="8">
        <v>3.02</v>
      </c>
      <c r="E60" s="8">
        <v>9</v>
      </c>
      <c r="F60" s="30">
        <f t="shared" si="1"/>
        <v>8.4745762711864406E-3</v>
      </c>
      <c r="I60" s="8">
        <v>3.06</v>
      </c>
      <c r="J60" s="8">
        <v>0</v>
      </c>
      <c r="L60" s="8">
        <v>18</v>
      </c>
      <c r="N60" s="8">
        <v>0</v>
      </c>
    </row>
    <row r="61" spans="1:14" x14ac:dyDescent="0.3">
      <c r="A61">
        <v>3.18</v>
      </c>
      <c r="D61" s="8">
        <v>3.01</v>
      </c>
      <c r="E61" s="8">
        <v>11</v>
      </c>
      <c r="F61" s="30">
        <f t="shared" si="1"/>
        <v>1.0357815442561206E-2</v>
      </c>
      <c r="I61" s="8">
        <v>3.05</v>
      </c>
      <c r="J61" s="8">
        <v>0</v>
      </c>
      <c r="L61" s="8">
        <v>16</v>
      </c>
      <c r="N61" s="8">
        <v>0</v>
      </c>
    </row>
    <row r="62" spans="1:14" x14ac:dyDescent="0.3">
      <c r="A62">
        <v>3.4200000000000004</v>
      </c>
      <c r="D62" s="8">
        <v>3</v>
      </c>
      <c r="E62" s="8">
        <v>5</v>
      </c>
      <c r="F62" s="30">
        <f t="shared" si="1"/>
        <v>4.7080979284369112E-3</v>
      </c>
      <c r="I62" s="8">
        <v>3.04</v>
      </c>
      <c r="J62" s="8">
        <v>0</v>
      </c>
      <c r="L62" s="8">
        <v>9</v>
      </c>
      <c r="N62" s="8">
        <v>0</v>
      </c>
    </row>
    <row r="63" spans="1:14" x14ac:dyDescent="0.3">
      <c r="A63" s="5">
        <v>3.2</v>
      </c>
      <c r="D63" s="8">
        <v>2.99</v>
      </c>
      <c r="E63" s="8">
        <v>4</v>
      </c>
      <c r="F63" s="30">
        <f t="shared" si="1"/>
        <v>3.766478342749529E-3</v>
      </c>
      <c r="I63" s="8">
        <v>3.03</v>
      </c>
      <c r="J63" s="8">
        <v>0</v>
      </c>
      <c r="L63" s="8">
        <v>13</v>
      </c>
      <c r="N63" s="8">
        <v>0</v>
      </c>
    </row>
    <row r="64" spans="1:14" x14ac:dyDescent="0.3">
      <c r="A64">
        <v>3.42</v>
      </c>
      <c r="D64" s="8">
        <v>2.98</v>
      </c>
      <c r="E64" s="8">
        <v>7</v>
      </c>
      <c r="F64" s="30">
        <f t="shared" si="1"/>
        <v>6.5913370998116763E-3</v>
      </c>
      <c r="I64" s="8">
        <v>3.02</v>
      </c>
      <c r="J64" s="8">
        <v>0</v>
      </c>
      <c r="L64" s="8">
        <v>9</v>
      </c>
      <c r="N64" s="8">
        <v>0</v>
      </c>
    </row>
    <row r="65" spans="1:14" x14ac:dyDescent="0.3">
      <c r="A65">
        <v>3.29</v>
      </c>
      <c r="D65" s="8">
        <v>2.97</v>
      </c>
      <c r="E65" s="8">
        <v>2</v>
      </c>
      <c r="F65" s="30">
        <f t="shared" si="1"/>
        <v>1.8832391713747645E-3</v>
      </c>
      <c r="I65" s="8">
        <v>3.01</v>
      </c>
      <c r="J65" s="8">
        <v>0</v>
      </c>
      <c r="L65" s="8">
        <v>11</v>
      </c>
      <c r="N65" s="8">
        <v>0</v>
      </c>
    </row>
    <row r="66" spans="1:14" x14ac:dyDescent="0.3">
      <c r="A66">
        <v>3.3600000000000003</v>
      </c>
      <c r="D66" s="8">
        <v>2.96</v>
      </c>
      <c r="E66" s="8">
        <v>3</v>
      </c>
      <c r="F66" s="30">
        <f t="shared" ref="F66:F85" si="2">E66/COUNTA(esp2basetotal)</f>
        <v>2.8248587570621469E-3</v>
      </c>
      <c r="I66" s="8">
        <v>3</v>
      </c>
      <c r="J66" s="8">
        <v>0</v>
      </c>
      <c r="L66" s="8">
        <v>5</v>
      </c>
      <c r="N66" s="8">
        <v>0</v>
      </c>
    </row>
    <row r="67" spans="1:14" x14ac:dyDescent="0.3">
      <c r="A67">
        <v>3.41</v>
      </c>
      <c r="D67" s="8">
        <v>2.95</v>
      </c>
      <c r="E67" s="8">
        <v>3</v>
      </c>
      <c r="F67" s="30">
        <f t="shared" si="2"/>
        <v>2.8248587570621469E-3</v>
      </c>
      <c r="I67" s="8">
        <v>2.99</v>
      </c>
      <c r="J67" s="8">
        <v>0</v>
      </c>
      <c r="L67" s="8">
        <v>3</v>
      </c>
      <c r="N67" s="8">
        <v>1</v>
      </c>
    </row>
    <row r="68" spans="1:14" x14ac:dyDescent="0.3">
      <c r="A68">
        <v>3.39</v>
      </c>
      <c r="D68" s="8">
        <v>2.94</v>
      </c>
      <c r="E68" s="8">
        <v>7</v>
      </c>
      <c r="F68" s="30">
        <f t="shared" si="2"/>
        <v>6.5913370998116763E-3</v>
      </c>
      <c r="I68" s="8">
        <v>2.98</v>
      </c>
      <c r="J68" s="8">
        <v>0</v>
      </c>
      <c r="L68" s="8">
        <v>5</v>
      </c>
      <c r="N68" s="8">
        <v>2</v>
      </c>
    </row>
    <row r="69" spans="1:14" x14ac:dyDescent="0.3">
      <c r="A69">
        <v>3.27</v>
      </c>
      <c r="D69" s="8">
        <v>2.93</v>
      </c>
      <c r="E69" s="8">
        <v>5</v>
      </c>
      <c r="F69" s="30">
        <f t="shared" si="2"/>
        <v>4.7080979284369112E-3</v>
      </c>
      <c r="I69" s="8">
        <v>2.97</v>
      </c>
      <c r="J69" s="8">
        <v>0</v>
      </c>
      <c r="L69" s="8">
        <v>2</v>
      </c>
      <c r="N69" s="8">
        <v>0</v>
      </c>
    </row>
    <row r="70" spans="1:14" x14ac:dyDescent="0.3">
      <c r="A70">
        <v>3.3800000000000003</v>
      </c>
      <c r="D70" s="8">
        <v>2.92</v>
      </c>
      <c r="E70" s="8">
        <v>6</v>
      </c>
      <c r="F70" s="30">
        <f t="shared" si="2"/>
        <v>5.6497175141242938E-3</v>
      </c>
      <c r="I70" s="8">
        <v>2.96</v>
      </c>
      <c r="J70" s="8">
        <v>0</v>
      </c>
      <c r="L70" s="8">
        <v>0</v>
      </c>
      <c r="N70" s="8">
        <v>3</v>
      </c>
    </row>
    <row r="71" spans="1:14" x14ac:dyDescent="0.3">
      <c r="A71">
        <v>3.4</v>
      </c>
      <c r="D71" s="8">
        <v>2.91</v>
      </c>
      <c r="E71" s="8">
        <v>9</v>
      </c>
      <c r="F71" s="30">
        <f t="shared" si="2"/>
        <v>8.4745762711864406E-3</v>
      </c>
      <c r="I71" s="8">
        <v>2.95</v>
      </c>
      <c r="J71" s="8">
        <v>0</v>
      </c>
      <c r="L71" s="8">
        <v>0</v>
      </c>
      <c r="N71" s="8">
        <v>3</v>
      </c>
    </row>
    <row r="72" spans="1:14" x14ac:dyDescent="0.3">
      <c r="A72">
        <v>3.3400000000000003</v>
      </c>
      <c r="D72" s="8">
        <v>2.9</v>
      </c>
      <c r="E72" s="8">
        <v>6</v>
      </c>
      <c r="F72" s="30">
        <f t="shared" si="2"/>
        <v>5.6497175141242938E-3</v>
      </c>
      <c r="I72" s="8">
        <v>2.94</v>
      </c>
      <c r="J72" s="8">
        <v>0</v>
      </c>
      <c r="L72" s="8">
        <v>0</v>
      </c>
      <c r="N72" s="8">
        <v>7</v>
      </c>
    </row>
    <row r="73" spans="1:14" x14ac:dyDescent="0.3">
      <c r="A73">
        <v>3.19</v>
      </c>
      <c r="D73" s="8">
        <v>2.89</v>
      </c>
      <c r="E73" s="8">
        <v>4</v>
      </c>
      <c r="F73" s="30">
        <f t="shared" si="2"/>
        <v>3.766478342749529E-3</v>
      </c>
      <c r="I73" s="8">
        <v>2.93</v>
      </c>
      <c r="J73" s="8">
        <v>0</v>
      </c>
      <c r="L73" s="8">
        <v>0</v>
      </c>
      <c r="N73" s="8">
        <v>5</v>
      </c>
    </row>
    <row r="74" spans="1:14" x14ac:dyDescent="0.3">
      <c r="A74">
        <v>3.25</v>
      </c>
      <c r="D74" s="8">
        <v>2.88</v>
      </c>
      <c r="E74" s="8">
        <v>5</v>
      </c>
      <c r="F74" s="30">
        <f t="shared" si="2"/>
        <v>4.7080979284369112E-3</v>
      </c>
      <c r="I74" s="8">
        <v>2.92</v>
      </c>
      <c r="J74" s="8">
        <v>0</v>
      </c>
      <c r="L74" s="8">
        <v>0</v>
      </c>
      <c r="N74" s="8">
        <v>6</v>
      </c>
    </row>
    <row r="75" spans="1:14" x14ac:dyDescent="0.3">
      <c r="A75">
        <v>3.3800000000000003</v>
      </c>
      <c r="D75" s="8">
        <v>2.87</v>
      </c>
      <c r="E75" s="8">
        <v>3</v>
      </c>
      <c r="F75" s="30">
        <f t="shared" si="2"/>
        <v>2.8248587570621469E-3</v>
      </c>
      <c r="I75" s="8">
        <v>2.91</v>
      </c>
      <c r="J75" s="8">
        <v>0</v>
      </c>
      <c r="L75" s="8">
        <v>0</v>
      </c>
      <c r="N75" s="8">
        <v>9</v>
      </c>
    </row>
    <row r="76" spans="1:14" x14ac:dyDescent="0.3">
      <c r="A76">
        <v>3.37</v>
      </c>
      <c r="D76" s="8">
        <v>2.86</v>
      </c>
      <c r="E76" s="8">
        <v>3</v>
      </c>
      <c r="F76" s="30">
        <f t="shared" si="2"/>
        <v>2.8248587570621469E-3</v>
      </c>
      <c r="I76" s="8">
        <v>2.9</v>
      </c>
      <c r="J76" s="8">
        <v>0</v>
      </c>
      <c r="L76" s="8">
        <v>0</v>
      </c>
      <c r="N76" s="8">
        <v>6</v>
      </c>
    </row>
    <row r="77" spans="1:14" x14ac:dyDescent="0.3">
      <c r="A77">
        <v>3.3600000000000003</v>
      </c>
      <c r="D77" s="8">
        <v>2.85</v>
      </c>
      <c r="E77" s="8">
        <v>1</v>
      </c>
      <c r="F77" s="30">
        <f t="shared" si="2"/>
        <v>9.4161958568738226E-4</v>
      </c>
      <c r="I77" s="8">
        <v>2.89</v>
      </c>
      <c r="J77" s="8">
        <v>0</v>
      </c>
      <c r="L77" s="8">
        <v>0</v>
      </c>
      <c r="N77" s="8">
        <v>4</v>
      </c>
    </row>
    <row r="78" spans="1:14" x14ac:dyDescent="0.3">
      <c r="A78">
        <v>3.26</v>
      </c>
      <c r="D78" s="8">
        <v>2.84</v>
      </c>
      <c r="E78" s="8">
        <v>5</v>
      </c>
      <c r="F78" s="30">
        <f t="shared" si="2"/>
        <v>4.7080979284369112E-3</v>
      </c>
      <c r="I78" s="8">
        <v>2.88</v>
      </c>
      <c r="J78" s="8">
        <v>0</v>
      </c>
      <c r="L78" s="8">
        <v>0</v>
      </c>
      <c r="N78" s="8">
        <v>5</v>
      </c>
    </row>
    <row r="79" spans="1:14" x14ac:dyDescent="0.3">
      <c r="A79">
        <v>3.3400000000000003</v>
      </c>
      <c r="D79" s="8">
        <v>2.83</v>
      </c>
      <c r="E79" s="8">
        <v>3</v>
      </c>
      <c r="F79" s="30">
        <f t="shared" si="2"/>
        <v>2.8248587570621469E-3</v>
      </c>
      <c r="I79" s="8">
        <v>2.87</v>
      </c>
      <c r="J79" s="8">
        <v>0</v>
      </c>
      <c r="L79" s="8">
        <v>0</v>
      </c>
      <c r="N79" s="8">
        <v>3</v>
      </c>
    </row>
    <row r="80" spans="1:14" x14ac:dyDescent="0.3">
      <c r="A80">
        <v>3.35</v>
      </c>
      <c r="D80" s="8">
        <v>2.82</v>
      </c>
      <c r="E80" s="8">
        <v>2</v>
      </c>
      <c r="F80" s="30">
        <f t="shared" si="2"/>
        <v>1.8832391713747645E-3</v>
      </c>
      <c r="I80" s="8">
        <v>2.86</v>
      </c>
      <c r="J80" s="8">
        <v>0</v>
      </c>
      <c r="L80" s="8">
        <v>0</v>
      </c>
      <c r="N80" s="8">
        <v>3</v>
      </c>
    </row>
    <row r="81" spans="1:14" x14ac:dyDescent="0.3">
      <c r="A81">
        <v>3.3</v>
      </c>
      <c r="D81" s="8">
        <v>2.81</v>
      </c>
      <c r="E81" s="8">
        <v>4</v>
      </c>
      <c r="F81" s="30">
        <f t="shared" si="2"/>
        <v>3.766478342749529E-3</v>
      </c>
      <c r="I81" s="8">
        <v>2.85</v>
      </c>
      <c r="J81" s="8">
        <v>0</v>
      </c>
      <c r="L81" s="8">
        <v>0</v>
      </c>
      <c r="N81" s="8">
        <v>1</v>
      </c>
    </row>
    <row r="82" spans="1:14" x14ac:dyDescent="0.3">
      <c r="A82">
        <v>3.3400000000000003</v>
      </c>
      <c r="D82" s="8">
        <v>2.8</v>
      </c>
      <c r="E82" s="8">
        <v>11</v>
      </c>
      <c r="F82" s="30">
        <f t="shared" si="2"/>
        <v>1.0357815442561206E-2</v>
      </c>
      <c r="I82" s="8">
        <v>2.84</v>
      </c>
      <c r="J82" s="8">
        <v>0</v>
      </c>
      <c r="L82" s="8">
        <v>0</v>
      </c>
      <c r="N82" s="8">
        <v>5</v>
      </c>
    </row>
    <row r="83" spans="1:14" x14ac:dyDescent="0.3">
      <c r="A83">
        <v>3.3400000000000003</v>
      </c>
      <c r="D83" s="8">
        <v>2.79</v>
      </c>
      <c r="E83" s="8">
        <v>6</v>
      </c>
      <c r="F83" s="30">
        <f t="shared" si="2"/>
        <v>5.6497175141242938E-3</v>
      </c>
      <c r="I83" s="8">
        <v>2.83</v>
      </c>
      <c r="J83" s="8">
        <v>0</v>
      </c>
      <c r="L83" s="8">
        <v>0</v>
      </c>
      <c r="N83" s="8">
        <v>3</v>
      </c>
    </row>
    <row r="84" spans="1:14" x14ac:dyDescent="0.3">
      <c r="A84">
        <v>3.33</v>
      </c>
      <c r="D84" s="8">
        <v>2.78</v>
      </c>
      <c r="E84" s="8">
        <v>4</v>
      </c>
      <c r="F84" s="30">
        <f t="shared" si="2"/>
        <v>3.766478342749529E-3</v>
      </c>
      <c r="I84" s="8">
        <v>2.82</v>
      </c>
      <c r="J84" s="8">
        <v>0</v>
      </c>
      <c r="L84" s="8">
        <v>0</v>
      </c>
      <c r="N84" s="8">
        <v>2</v>
      </c>
    </row>
    <row r="85" spans="1:14" x14ac:dyDescent="0.3">
      <c r="A85">
        <v>3.2</v>
      </c>
      <c r="D85" s="8">
        <v>2.76</v>
      </c>
      <c r="E85" s="8">
        <v>1</v>
      </c>
      <c r="F85" s="30">
        <f t="shared" si="2"/>
        <v>9.4161958568738226E-4</v>
      </c>
      <c r="I85" s="8">
        <v>2.81</v>
      </c>
      <c r="J85" s="8">
        <v>0</v>
      </c>
      <c r="L85" s="8">
        <v>0</v>
      </c>
      <c r="N85" s="8">
        <v>4</v>
      </c>
    </row>
    <row r="86" spans="1:14" x14ac:dyDescent="0.3">
      <c r="A86">
        <v>3.33</v>
      </c>
      <c r="I86" s="8"/>
      <c r="J86" s="8"/>
      <c r="L86" s="8"/>
      <c r="N86" s="8"/>
    </row>
    <row r="87" spans="1:14" x14ac:dyDescent="0.3">
      <c r="A87">
        <v>3.31</v>
      </c>
      <c r="I87" s="8"/>
      <c r="J87" s="8"/>
      <c r="L87" s="8"/>
      <c r="N87" s="8"/>
    </row>
    <row r="88" spans="1:14" x14ac:dyDescent="0.3">
      <c r="A88">
        <v>3.27</v>
      </c>
      <c r="I88" s="8"/>
      <c r="J88" s="8"/>
      <c r="L88" s="8"/>
      <c r="N88" s="8"/>
    </row>
    <row r="89" spans="1:14" x14ac:dyDescent="0.3">
      <c r="A89">
        <v>3.19</v>
      </c>
      <c r="I89" s="8"/>
      <c r="J89" s="8"/>
      <c r="L89" s="8"/>
      <c r="N89" s="8"/>
    </row>
    <row r="90" spans="1:14" x14ac:dyDescent="0.3">
      <c r="A90">
        <v>3.33</v>
      </c>
      <c r="I90" s="8"/>
      <c r="J90" s="8"/>
      <c r="L90" s="8"/>
      <c r="N90" s="8"/>
    </row>
    <row r="91" spans="1:14" x14ac:dyDescent="0.3">
      <c r="A91">
        <v>3.3400000000000003</v>
      </c>
      <c r="I91" s="8"/>
      <c r="J91" s="8"/>
      <c r="L91" s="8"/>
      <c r="N91" s="8"/>
    </row>
    <row r="92" spans="1:14" x14ac:dyDescent="0.3">
      <c r="A92">
        <v>3.3400000000000003</v>
      </c>
      <c r="J92" s="31">
        <f>SUM(J46:J91)</f>
        <v>7</v>
      </c>
      <c r="L92" s="31">
        <f>SUM(L46:L91)</f>
        <v>764</v>
      </c>
      <c r="N92" s="31">
        <f>SUM(N46:N91)</f>
        <v>72</v>
      </c>
    </row>
    <row r="93" spans="1:14" x14ac:dyDescent="0.3">
      <c r="A93">
        <v>3.3400000000000007</v>
      </c>
      <c r="J93" t="s">
        <v>23</v>
      </c>
      <c r="L93" t="s">
        <v>26</v>
      </c>
      <c r="N93" t="s">
        <v>30</v>
      </c>
    </row>
    <row r="94" spans="1:14" x14ac:dyDescent="0.3">
      <c r="A94">
        <v>3.3100000000000005</v>
      </c>
      <c r="I94" s="8">
        <v>2.8</v>
      </c>
      <c r="J94" s="8" cm="1">
        <f t="array" ref="J94:J106">COUNTIF(esp2basecheia,esp2voltvazio)</f>
        <v>0</v>
      </c>
      <c r="L94" s="8" cm="1">
        <f t="array" ref="L94:L106">COUNTIF(esp2basemed,esp2voltvazio)</f>
        <v>1</v>
      </c>
      <c r="N94" s="8" cm="1">
        <f t="array" ref="N94:N106">COUNTIF(esp2basevazia,esp2voltvazio)</f>
        <v>10</v>
      </c>
    </row>
    <row r="95" spans="1:14" x14ac:dyDescent="0.3">
      <c r="A95">
        <v>3.33</v>
      </c>
      <c r="I95" s="8">
        <v>2.79</v>
      </c>
      <c r="J95" s="8">
        <v>0</v>
      </c>
      <c r="L95" s="8">
        <v>3</v>
      </c>
      <c r="N95" s="8">
        <v>3</v>
      </c>
    </row>
    <row r="96" spans="1:14" x14ac:dyDescent="0.3">
      <c r="A96">
        <v>3.3200000000000003</v>
      </c>
      <c r="I96" s="8">
        <v>2.78</v>
      </c>
      <c r="J96" s="8">
        <v>0</v>
      </c>
      <c r="L96" s="8">
        <v>2</v>
      </c>
      <c r="N96" s="8">
        <v>2</v>
      </c>
    </row>
    <row r="97" spans="1:14" x14ac:dyDescent="0.3">
      <c r="A97">
        <v>3.2900000000000005</v>
      </c>
      <c r="I97" s="8">
        <v>2.76</v>
      </c>
      <c r="J97" s="8">
        <v>0</v>
      </c>
      <c r="L97" s="8">
        <v>0</v>
      </c>
      <c r="N97" s="8">
        <v>1</v>
      </c>
    </row>
    <row r="98" spans="1:14" x14ac:dyDescent="0.3">
      <c r="A98">
        <v>3.3000000000000003</v>
      </c>
      <c r="I98" s="8"/>
      <c r="J98" s="8">
        <v>0</v>
      </c>
      <c r="L98" s="8">
        <v>0</v>
      </c>
      <c r="N98" s="8">
        <v>0</v>
      </c>
    </row>
    <row r="99" spans="1:14" x14ac:dyDescent="0.3">
      <c r="A99">
        <v>3.3100000000000005</v>
      </c>
      <c r="I99" s="8"/>
      <c r="J99" s="8">
        <v>0</v>
      </c>
      <c r="L99" s="8">
        <v>0</v>
      </c>
      <c r="N99" s="8">
        <v>0</v>
      </c>
    </row>
    <row r="100" spans="1:14" x14ac:dyDescent="0.3">
      <c r="A100">
        <v>3.29</v>
      </c>
      <c r="I100" s="8"/>
      <c r="J100" s="8">
        <v>0</v>
      </c>
      <c r="L100" s="8">
        <v>0</v>
      </c>
      <c r="N100" s="8">
        <v>0</v>
      </c>
    </row>
    <row r="101" spans="1:14" x14ac:dyDescent="0.3">
      <c r="A101">
        <v>3.3000000000000003</v>
      </c>
      <c r="I101" s="8"/>
      <c r="J101" s="8">
        <v>0</v>
      </c>
      <c r="L101" s="8">
        <v>0</v>
      </c>
      <c r="N101" s="8">
        <v>0</v>
      </c>
    </row>
    <row r="102" spans="1:14" x14ac:dyDescent="0.3">
      <c r="A102">
        <v>3.2800000000000002</v>
      </c>
      <c r="I102" s="8"/>
      <c r="J102" s="8">
        <v>0</v>
      </c>
      <c r="L102" s="8">
        <v>0</v>
      </c>
      <c r="N102" s="8">
        <v>0</v>
      </c>
    </row>
    <row r="103" spans="1:14" x14ac:dyDescent="0.3">
      <c r="A103">
        <v>3.2800000000000002</v>
      </c>
      <c r="I103" s="8"/>
      <c r="J103" s="8">
        <v>0</v>
      </c>
      <c r="L103" s="8">
        <v>0</v>
      </c>
      <c r="N103" s="8">
        <v>0</v>
      </c>
    </row>
    <row r="104" spans="1:14" x14ac:dyDescent="0.3">
      <c r="A104">
        <v>3.19</v>
      </c>
      <c r="I104" s="8"/>
      <c r="J104" s="8">
        <v>0</v>
      </c>
      <c r="L104" s="8">
        <v>0</v>
      </c>
      <c r="N104" s="8">
        <v>0</v>
      </c>
    </row>
    <row r="105" spans="1:14" x14ac:dyDescent="0.3">
      <c r="A105">
        <v>3.2700000000000005</v>
      </c>
      <c r="I105" s="8"/>
      <c r="J105" s="8">
        <v>0</v>
      </c>
      <c r="L105" s="8">
        <v>0</v>
      </c>
      <c r="N105" s="8">
        <v>0</v>
      </c>
    </row>
    <row r="106" spans="1:14" x14ac:dyDescent="0.3">
      <c r="A106">
        <v>3.2</v>
      </c>
      <c r="I106" s="8"/>
      <c r="J106" s="8">
        <v>0</v>
      </c>
      <c r="L106" s="8">
        <v>0</v>
      </c>
      <c r="N106" s="8">
        <v>0</v>
      </c>
    </row>
    <row r="107" spans="1:14" x14ac:dyDescent="0.3">
      <c r="A107">
        <v>3.28</v>
      </c>
      <c r="I107" s="8"/>
      <c r="J107" s="8"/>
      <c r="L107" s="8"/>
      <c r="N107" s="8"/>
    </row>
    <row r="108" spans="1:14" x14ac:dyDescent="0.3">
      <c r="A108">
        <v>3.2600000000000002</v>
      </c>
      <c r="I108" s="8"/>
      <c r="J108" s="8"/>
      <c r="L108" s="8"/>
      <c r="N108" s="8"/>
    </row>
    <row r="109" spans="1:14" x14ac:dyDescent="0.3">
      <c r="A109">
        <v>3.2800000000000002</v>
      </c>
      <c r="I109" s="8"/>
      <c r="J109" s="8"/>
      <c r="L109" s="8"/>
      <c r="N109" s="8"/>
    </row>
    <row r="110" spans="1:14" x14ac:dyDescent="0.3">
      <c r="A110">
        <v>3.2600000000000002</v>
      </c>
      <c r="I110" s="8"/>
      <c r="J110" s="8"/>
      <c r="L110" s="8"/>
      <c r="N110" s="8"/>
    </row>
    <row r="111" spans="1:14" x14ac:dyDescent="0.3">
      <c r="A111">
        <v>3.2500000000000004</v>
      </c>
      <c r="I111" s="8"/>
      <c r="J111" s="8"/>
      <c r="L111" s="8"/>
      <c r="N111" s="8"/>
    </row>
    <row r="112" spans="1:14" x14ac:dyDescent="0.3">
      <c r="A112">
        <v>3.2700000000000005</v>
      </c>
      <c r="I112" s="8"/>
      <c r="J112" s="8"/>
      <c r="L112" s="8"/>
      <c r="N112" s="8"/>
    </row>
    <row r="113" spans="1:14" x14ac:dyDescent="0.3">
      <c r="A113">
        <v>3.2600000000000002</v>
      </c>
      <c r="I113" s="8"/>
      <c r="J113" s="8"/>
      <c r="L113" s="8"/>
      <c r="N113" s="8"/>
    </row>
    <row r="114" spans="1:14" x14ac:dyDescent="0.3">
      <c r="A114">
        <v>3.2600000000000002</v>
      </c>
      <c r="I114" s="8"/>
      <c r="J114" s="8"/>
      <c r="L114" s="8"/>
      <c r="N114" s="8"/>
    </row>
    <row r="115" spans="1:14" x14ac:dyDescent="0.3">
      <c r="A115">
        <v>3.2700000000000005</v>
      </c>
      <c r="J115" s="31">
        <f>SUM(_xlfn.ANCHORARRAY(J94))</f>
        <v>0</v>
      </c>
      <c r="L115" s="31">
        <f>SUM(_xlfn.ANCHORARRAY(L94))</f>
        <v>6</v>
      </c>
      <c r="N115" s="31">
        <f>SUM(_xlfn.ANCHORARRAY(N94))</f>
        <v>16</v>
      </c>
    </row>
    <row r="116" spans="1:14" x14ac:dyDescent="0.3">
      <c r="A116">
        <v>3.2</v>
      </c>
    </row>
    <row r="117" spans="1:14" x14ac:dyDescent="0.3">
      <c r="A117">
        <v>3.2500000000000004</v>
      </c>
    </row>
    <row r="118" spans="1:14" x14ac:dyDescent="0.3">
      <c r="A118">
        <v>3.19</v>
      </c>
    </row>
    <row r="119" spans="1:14" x14ac:dyDescent="0.3">
      <c r="A119">
        <v>3.2500000000000004</v>
      </c>
    </row>
    <row r="120" spans="1:14" x14ac:dyDescent="0.3">
      <c r="A120">
        <v>3.27</v>
      </c>
    </row>
    <row r="121" spans="1:14" x14ac:dyDescent="0.3">
      <c r="A121">
        <v>3.24</v>
      </c>
    </row>
    <row r="122" spans="1:14" x14ac:dyDescent="0.3">
      <c r="A122">
        <v>3.2600000000000002</v>
      </c>
    </row>
    <row r="123" spans="1:14" x14ac:dyDescent="0.3">
      <c r="A123">
        <v>3.2400000000000007</v>
      </c>
    </row>
    <row r="124" spans="1:14" x14ac:dyDescent="0.3">
      <c r="A124">
        <v>3.25</v>
      </c>
    </row>
    <row r="125" spans="1:14" x14ac:dyDescent="0.3">
      <c r="A125">
        <v>3.24</v>
      </c>
    </row>
    <row r="126" spans="1:14" x14ac:dyDescent="0.3">
      <c r="A126">
        <v>3.23</v>
      </c>
    </row>
    <row r="127" spans="1:14" x14ac:dyDescent="0.3">
      <c r="A127">
        <v>3.23</v>
      </c>
    </row>
    <row r="128" spans="1:14" x14ac:dyDescent="0.3">
      <c r="A128">
        <v>3.2100000000000009</v>
      </c>
    </row>
    <row r="129" spans="1:1" x14ac:dyDescent="0.3">
      <c r="A129">
        <v>3.2200000000000006</v>
      </c>
    </row>
    <row r="130" spans="1:1" x14ac:dyDescent="0.3">
      <c r="A130">
        <v>3.25</v>
      </c>
    </row>
    <row r="131" spans="1:1" x14ac:dyDescent="0.3">
      <c r="A131">
        <v>3.2300000000000004</v>
      </c>
    </row>
    <row r="132" spans="1:1" x14ac:dyDescent="0.3">
      <c r="A132">
        <v>3.2300000000000004</v>
      </c>
    </row>
    <row r="133" spans="1:1" x14ac:dyDescent="0.3">
      <c r="A133">
        <v>3.2200000000000006</v>
      </c>
    </row>
    <row r="134" spans="1:1" x14ac:dyDescent="0.3">
      <c r="A134">
        <v>3.2500000000000004</v>
      </c>
    </row>
    <row r="135" spans="1:1" x14ac:dyDescent="0.3">
      <c r="A135">
        <v>3.2300000000000004</v>
      </c>
    </row>
    <row r="136" spans="1:1" x14ac:dyDescent="0.3">
      <c r="A136">
        <v>3.2100000000000009</v>
      </c>
    </row>
    <row r="137" spans="1:1" x14ac:dyDescent="0.3">
      <c r="A137">
        <v>3.2000000000000006</v>
      </c>
    </row>
    <row r="138" spans="1:1" x14ac:dyDescent="0.3">
      <c r="A138">
        <v>3.2100000000000004</v>
      </c>
    </row>
    <row r="139" spans="1:1" x14ac:dyDescent="0.3">
      <c r="A139">
        <v>3.22</v>
      </c>
    </row>
    <row r="140" spans="1:1" x14ac:dyDescent="0.3">
      <c r="A140">
        <v>3.2100000000000004</v>
      </c>
    </row>
    <row r="141" spans="1:1" x14ac:dyDescent="0.3">
      <c r="A141">
        <v>3.2000000000000006</v>
      </c>
    </row>
    <row r="142" spans="1:1" x14ac:dyDescent="0.3">
      <c r="A142">
        <v>3.2100000000000004</v>
      </c>
    </row>
    <row r="143" spans="1:1" x14ac:dyDescent="0.3">
      <c r="A143">
        <v>3.2100000000000009</v>
      </c>
    </row>
    <row r="144" spans="1:1" x14ac:dyDescent="0.3">
      <c r="A144">
        <v>3.2200000000000006</v>
      </c>
    </row>
    <row r="145" spans="1:1" x14ac:dyDescent="0.3">
      <c r="A145">
        <v>3.25</v>
      </c>
    </row>
    <row r="146" spans="1:1" x14ac:dyDescent="0.3">
      <c r="A146">
        <v>3.2300000000000004</v>
      </c>
    </row>
    <row r="147" spans="1:1" x14ac:dyDescent="0.3">
      <c r="A147">
        <v>3.2300000000000004</v>
      </c>
    </row>
    <row r="148" spans="1:1" x14ac:dyDescent="0.3">
      <c r="A148">
        <v>3.2300000000000004</v>
      </c>
    </row>
    <row r="149" spans="1:1" x14ac:dyDescent="0.3">
      <c r="A149">
        <v>3.2200000000000006</v>
      </c>
    </row>
    <row r="150" spans="1:1" x14ac:dyDescent="0.3">
      <c r="A150">
        <v>3.2200000000000006</v>
      </c>
    </row>
    <row r="151" spans="1:1" x14ac:dyDescent="0.3">
      <c r="A151">
        <v>3.2100000000000009</v>
      </c>
    </row>
    <row r="152" spans="1:1" x14ac:dyDescent="0.3">
      <c r="A152">
        <v>3.1900000000000004</v>
      </c>
    </row>
    <row r="153" spans="1:1" x14ac:dyDescent="0.3">
      <c r="A153">
        <v>3.2100000000000004</v>
      </c>
    </row>
    <row r="154" spans="1:1" x14ac:dyDescent="0.3">
      <c r="A154">
        <v>3.22</v>
      </c>
    </row>
    <row r="155" spans="1:1" x14ac:dyDescent="0.3">
      <c r="A155">
        <v>3.2000000000000006</v>
      </c>
    </row>
    <row r="156" spans="1:1" x14ac:dyDescent="0.3">
      <c r="A156">
        <v>3.22</v>
      </c>
    </row>
    <row r="157" spans="1:1" x14ac:dyDescent="0.3">
      <c r="A157">
        <v>3.24</v>
      </c>
    </row>
    <row r="158" spans="1:1" x14ac:dyDescent="0.3">
      <c r="A158">
        <v>3.2</v>
      </c>
    </row>
    <row r="159" spans="1:1" x14ac:dyDescent="0.3">
      <c r="A159">
        <v>3.21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3.22</v>
      </c>
    </row>
    <row r="163" spans="1:1" x14ac:dyDescent="0.3">
      <c r="A163">
        <v>3.22</v>
      </c>
    </row>
    <row r="164" spans="1:1" x14ac:dyDescent="0.3">
      <c r="A164">
        <v>3.22</v>
      </c>
    </row>
    <row r="165" spans="1:1" x14ac:dyDescent="0.3">
      <c r="A165">
        <v>3.21</v>
      </c>
    </row>
    <row r="166" spans="1:1" x14ac:dyDescent="0.3">
      <c r="A166">
        <v>3.22</v>
      </c>
    </row>
    <row r="167" spans="1:1" x14ac:dyDescent="0.3">
      <c r="A167">
        <v>3.22</v>
      </c>
    </row>
    <row r="168" spans="1:1" x14ac:dyDescent="0.3">
      <c r="A168">
        <v>3.22</v>
      </c>
    </row>
    <row r="169" spans="1:1" x14ac:dyDescent="0.3">
      <c r="A169">
        <v>3.21</v>
      </c>
    </row>
    <row r="170" spans="1:1" x14ac:dyDescent="0.3">
      <c r="A170">
        <v>3.2</v>
      </c>
    </row>
    <row r="171" spans="1:1" x14ac:dyDescent="0.3">
      <c r="A171">
        <v>3.22</v>
      </c>
    </row>
    <row r="172" spans="1:1" x14ac:dyDescent="0.3">
      <c r="A172">
        <v>3.22</v>
      </c>
    </row>
    <row r="173" spans="1:1" x14ac:dyDescent="0.3">
      <c r="A173">
        <v>3.2</v>
      </c>
    </row>
    <row r="174" spans="1:1" x14ac:dyDescent="0.3">
      <c r="A174">
        <v>3.22</v>
      </c>
    </row>
    <row r="175" spans="1:1" x14ac:dyDescent="0.3">
      <c r="A175">
        <v>3.22</v>
      </c>
    </row>
    <row r="176" spans="1:1" x14ac:dyDescent="0.3">
      <c r="A176">
        <v>3.22</v>
      </c>
    </row>
    <row r="177" spans="1:1" x14ac:dyDescent="0.3">
      <c r="A177">
        <v>3.21</v>
      </c>
    </row>
    <row r="178" spans="1:1" x14ac:dyDescent="0.3">
      <c r="A178">
        <v>3.22</v>
      </c>
    </row>
    <row r="179" spans="1:1" x14ac:dyDescent="0.3">
      <c r="A179">
        <v>3.22</v>
      </c>
    </row>
    <row r="180" spans="1:1" x14ac:dyDescent="0.3">
      <c r="A180">
        <v>3.21</v>
      </c>
    </row>
    <row r="181" spans="1:1" x14ac:dyDescent="0.3">
      <c r="A181">
        <v>3.22</v>
      </c>
    </row>
    <row r="182" spans="1:1" x14ac:dyDescent="0.3">
      <c r="A182">
        <v>3.22</v>
      </c>
    </row>
    <row r="183" spans="1:1" x14ac:dyDescent="0.3">
      <c r="A183">
        <v>3.22</v>
      </c>
    </row>
    <row r="184" spans="1:1" x14ac:dyDescent="0.3">
      <c r="A184">
        <v>3.21</v>
      </c>
    </row>
    <row r="185" spans="1:1" x14ac:dyDescent="0.3">
      <c r="A185">
        <v>3.22</v>
      </c>
    </row>
    <row r="186" spans="1:1" x14ac:dyDescent="0.3">
      <c r="A186">
        <v>3.22</v>
      </c>
    </row>
    <row r="187" spans="1:1" x14ac:dyDescent="0.3">
      <c r="A187">
        <v>3.21</v>
      </c>
    </row>
    <row r="188" spans="1:1" x14ac:dyDescent="0.3">
      <c r="A188">
        <v>3.22</v>
      </c>
    </row>
    <row r="189" spans="1:1" x14ac:dyDescent="0.3">
      <c r="A189">
        <v>3.22</v>
      </c>
    </row>
    <row r="190" spans="1:1" x14ac:dyDescent="0.3">
      <c r="A190">
        <v>3.22</v>
      </c>
    </row>
    <row r="191" spans="1:1" x14ac:dyDescent="0.3">
      <c r="A191">
        <v>3.21</v>
      </c>
    </row>
    <row r="192" spans="1:1" x14ac:dyDescent="0.3">
      <c r="A192">
        <v>3.22</v>
      </c>
    </row>
    <row r="193" spans="1:1" x14ac:dyDescent="0.3">
      <c r="A193">
        <v>3.2100000000000004</v>
      </c>
    </row>
    <row r="194" spans="1:1" x14ac:dyDescent="0.3">
      <c r="A194">
        <v>3.2100000000000004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3.22</v>
      </c>
    </row>
    <row r="198" spans="1:1" x14ac:dyDescent="0.3">
      <c r="A198">
        <v>3.2100000000000004</v>
      </c>
    </row>
    <row r="199" spans="1:1" x14ac:dyDescent="0.3">
      <c r="A199">
        <v>3.2100000000000004</v>
      </c>
    </row>
    <row r="200" spans="1:1" x14ac:dyDescent="0.3">
      <c r="A200">
        <v>3.2100000000000004</v>
      </c>
    </row>
    <row r="201" spans="1:1" x14ac:dyDescent="0.3">
      <c r="A201">
        <v>3.2100000000000004</v>
      </c>
    </row>
    <row r="202" spans="1:1" x14ac:dyDescent="0.3">
      <c r="A202">
        <v>3.2100000000000004</v>
      </c>
    </row>
    <row r="203" spans="1:1" x14ac:dyDescent="0.3">
      <c r="A203">
        <v>3.2000000000000006</v>
      </c>
    </row>
    <row r="204" spans="1:1" x14ac:dyDescent="0.3">
      <c r="A204">
        <v>3.2100000000000004</v>
      </c>
    </row>
    <row r="205" spans="1:1" x14ac:dyDescent="0.3">
      <c r="A205">
        <v>3.2100000000000004</v>
      </c>
    </row>
    <row r="206" spans="1:1" x14ac:dyDescent="0.3">
      <c r="A206">
        <v>3.2000000000000006</v>
      </c>
    </row>
    <row r="207" spans="1:1" x14ac:dyDescent="0.3">
      <c r="A207">
        <v>3.2100000000000004</v>
      </c>
    </row>
    <row r="208" spans="1:1" x14ac:dyDescent="0.3">
      <c r="A208">
        <v>3.1900000000000004</v>
      </c>
    </row>
    <row r="209" spans="1:1" x14ac:dyDescent="0.3">
      <c r="A209">
        <v>3.2100000000000004</v>
      </c>
    </row>
    <row r="210" spans="1:1" x14ac:dyDescent="0.3">
      <c r="A210">
        <v>3.22</v>
      </c>
    </row>
    <row r="211" spans="1:1" x14ac:dyDescent="0.3">
      <c r="A211">
        <v>3.22</v>
      </c>
    </row>
    <row r="212" spans="1:1" x14ac:dyDescent="0.3">
      <c r="A212">
        <v>3.2100000000000004</v>
      </c>
    </row>
    <row r="213" spans="1:1" x14ac:dyDescent="0.3">
      <c r="A213">
        <v>3.2100000000000004</v>
      </c>
    </row>
    <row r="214" spans="1:1" x14ac:dyDescent="0.3">
      <c r="A214">
        <v>3.2000000000000006</v>
      </c>
    </row>
    <row r="215" spans="1:1" x14ac:dyDescent="0.3">
      <c r="A215">
        <v>3.2000000000000006</v>
      </c>
    </row>
    <row r="216" spans="1:1" x14ac:dyDescent="0.3">
      <c r="A216">
        <v>3.2100000000000004</v>
      </c>
    </row>
    <row r="217" spans="1:1" x14ac:dyDescent="0.3">
      <c r="A217">
        <v>3.1900000000000004</v>
      </c>
    </row>
    <row r="218" spans="1:1" x14ac:dyDescent="0.3">
      <c r="A218">
        <v>3.2100000000000004</v>
      </c>
    </row>
    <row r="219" spans="1:1" x14ac:dyDescent="0.3">
      <c r="A219">
        <v>3.22</v>
      </c>
    </row>
    <row r="220" spans="1:1" x14ac:dyDescent="0.3">
      <c r="A220">
        <v>3.2</v>
      </c>
    </row>
    <row r="221" spans="1:1" x14ac:dyDescent="0.3">
      <c r="A221">
        <v>3.1900000000000004</v>
      </c>
    </row>
    <row r="222" spans="1:1" x14ac:dyDescent="0.3">
      <c r="A222">
        <v>3.1900000000000004</v>
      </c>
    </row>
    <row r="223" spans="1:1" x14ac:dyDescent="0.3">
      <c r="A223">
        <v>3.2000000000000006</v>
      </c>
    </row>
    <row r="224" spans="1:1" x14ac:dyDescent="0.3">
      <c r="A224">
        <v>3.1900000000000004</v>
      </c>
    </row>
    <row r="225" spans="1:1" x14ac:dyDescent="0.3">
      <c r="A225">
        <v>3.2</v>
      </c>
    </row>
    <row r="226" spans="1:1" x14ac:dyDescent="0.3">
      <c r="A226">
        <v>3.1900000000000004</v>
      </c>
    </row>
    <row r="227" spans="1:1" x14ac:dyDescent="0.3">
      <c r="A227">
        <v>3.2</v>
      </c>
    </row>
    <row r="228" spans="1:1" x14ac:dyDescent="0.3">
      <c r="A228">
        <v>3.1900000000000004</v>
      </c>
    </row>
    <row r="229" spans="1:1" x14ac:dyDescent="0.3">
      <c r="A229">
        <v>3.1800000000000006</v>
      </c>
    </row>
    <row r="230" spans="1:1" x14ac:dyDescent="0.3">
      <c r="A230">
        <v>3.1800000000000006</v>
      </c>
    </row>
    <row r="231" spans="1:1" x14ac:dyDescent="0.3">
      <c r="A231">
        <v>3.2</v>
      </c>
    </row>
    <row r="232" spans="1:1" x14ac:dyDescent="0.3">
      <c r="A232">
        <v>3.1900000000000004</v>
      </c>
    </row>
    <row r="233" spans="1:1" x14ac:dyDescent="0.3">
      <c r="A233">
        <v>3.1800000000000006</v>
      </c>
    </row>
    <row r="234" spans="1:1" x14ac:dyDescent="0.3">
      <c r="A234">
        <v>3.22</v>
      </c>
    </row>
    <row r="235" spans="1:1" x14ac:dyDescent="0.3">
      <c r="A235">
        <v>3.1900000000000004</v>
      </c>
    </row>
    <row r="236" spans="1:1" x14ac:dyDescent="0.3">
      <c r="A236">
        <v>3.21</v>
      </c>
    </row>
    <row r="237" spans="1:1" x14ac:dyDescent="0.3">
      <c r="A237">
        <v>3.2</v>
      </c>
    </row>
    <row r="238" spans="1:1" x14ac:dyDescent="0.3">
      <c r="A238">
        <v>3.1700000000000004</v>
      </c>
    </row>
    <row r="239" spans="1:1" x14ac:dyDescent="0.3">
      <c r="A239">
        <v>3.18</v>
      </c>
    </row>
    <row r="240" spans="1:1" x14ac:dyDescent="0.3">
      <c r="A240">
        <v>3.1800000000000006</v>
      </c>
    </row>
    <row r="241" spans="1:1" x14ac:dyDescent="0.3">
      <c r="A241">
        <v>3.1900000000000004</v>
      </c>
    </row>
    <row r="242" spans="1:1" x14ac:dyDescent="0.3">
      <c r="A242">
        <v>3.18</v>
      </c>
    </row>
    <row r="243" spans="1:1" x14ac:dyDescent="0.3">
      <c r="A243">
        <v>3.1800000000000006</v>
      </c>
    </row>
    <row r="244" spans="1:1" x14ac:dyDescent="0.3">
      <c r="A244">
        <v>3.18</v>
      </c>
    </row>
    <row r="245" spans="1:1" x14ac:dyDescent="0.3">
      <c r="A245">
        <v>3.1700000000000004</v>
      </c>
    </row>
    <row r="246" spans="1:1" x14ac:dyDescent="0.3">
      <c r="A246">
        <v>3.19</v>
      </c>
    </row>
    <row r="247" spans="1:1" x14ac:dyDescent="0.3">
      <c r="A247">
        <v>3.19</v>
      </c>
    </row>
    <row r="248" spans="1:1" x14ac:dyDescent="0.3">
      <c r="A248">
        <v>3.2</v>
      </c>
    </row>
    <row r="249" spans="1:1" x14ac:dyDescent="0.3">
      <c r="A249">
        <v>3.1800000000000006</v>
      </c>
    </row>
    <row r="250" spans="1:1" x14ac:dyDescent="0.3">
      <c r="A250">
        <v>3.2</v>
      </c>
    </row>
    <row r="251" spans="1:1" x14ac:dyDescent="0.3">
      <c r="A251">
        <v>3.2</v>
      </c>
    </row>
    <row r="252" spans="1:1" x14ac:dyDescent="0.3">
      <c r="A252">
        <v>3.2</v>
      </c>
    </row>
    <row r="253" spans="1:1" x14ac:dyDescent="0.3">
      <c r="A253">
        <v>3.1900000000000004</v>
      </c>
    </row>
    <row r="254" spans="1:1" x14ac:dyDescent="0.3">
      <c r="A254">
        <v>3.1999999999999997</v>
      </c>
    </row>
    <row r="255" spans="1:1" x14ac:dyDescent="0.3">
      <c r="A255">
        <v>3.1700000000000004</v>
      </c>
    </row>
    <row r="256" spans="1:1" x14ac:dyDescent="0.3">
      <c r="A256">
        <v>3.2</v>
      </c>
    </row>
    <row r="257" spans="1:1" x14ac:dyDescent="0.3">
      <c r="A257">
        <v>3.1900000000000004</v>
      </c>
    </row>
    <row r="258" spans="1:1" x14ac:dyDescent="0.3">
      <c r="A258">
        <v>3.2</v>
      </c>
    </row>
    <row r="259" spans="1:1" x14ac:dyDescent="0.3">
      <c r="A259">
        <v>3.2</v>
      </c>
    </row>
    <row r="260" spans="1:1" x14ac:dyDescent="0.3">
      <c r="A260">
        <v>3.18</v>
      </c>
    </row>
    <row r="261" spans="1:1" x14ac:dyDescent="0.3">
      <c r="A261">
        <v>3.1600000000000006</v>
      </c>
    </row>
    <row r="262" spans="1:1" x14ac:dyDescent="0.3">
      <c r="A262">
        <v>3.2</v>
      </c>
    </row>
    <row r="263" spans="1:1" x14ac:dyDescent="0.3">
      <c r="A263">
        <v>3.1800000000000006</v>
      </c>
    </row>
    <row r="264" spans="1:1" x14ac:dyDescent="0.3">
      <c r="A264">
        <v>3.1700000000000004</v>
      </c>
    </row>
    <row r="265" spans="1:1" x14ac:dyDescent="0.3">
      <c r="A265">
        <v>3.2100000000000004</v>
      </c>
    </row>
    <row r="266" spans="1:1" x14ac:dyDescent="0.3">
      <c r="A266">
        <v>3.1900000000000004</v>
      </c>
    </row>
    <row r="267" spans="1:1" x14ac:dyDescent="0.3">
      <c r="A267">
        <v>3.1900000000000004</v>
      </c>
    </row>
    <row r="268" spans="1:1" x14ac:dyDescent="0.3">
      <c r="A268">
        <v>3.1800000000000006</v>
      </c>
    </row>
    <row r="269" spans="1:1" x14ac:dyDescent="0.3">
      <c r="A269">
        <v>3.1700000000000004</v>
      </c>
    </row>
    <row r="270" spans="1:1" x14ac:dyDescent="0.3">
      <c r="A270">
        <v>3.1800000000000006</v>
      </c>
    </row>
    <row r="271" spans="1:1" x14ac:dyDescent="0.3">
      <c r="A271">
        <v>3.1800000000000006</v>
      </c>
    </row>
    <row r="272" spans="1:1" x14ac:dyDescent="0.3">
      <c r="A272">
        <v>3.1700000000000004</v>
      </c>
    </row>
    <row r="273" spans="1:1" x14ac:dyDescent="0.3">
      <c r="A273">
        <v>3.1800000000000006</v>
      </c>
    </row>
    <row r="274" spans="1:1" x14ac:dyDescent="0.3">
      <c r="A274">
        <v>3.1800000000000006</v>
      </c>
    </row>
    <row r="275" spans="1:1" x14ac:dyDescent="0.3">
      <c r="A275">
        <v>3.18</v>
      </c>
    </row>
    <row r="276" spans="1:1" x14ac:dyDescent="0.3">
      <c r="A276">
        <v>3.1800000000000006</v>
      </c>
    </row>
    <row r="277" spans="1:1" x14ac:dyDescent="0.3">
      <c r="A277">
        <v>3.1800000000000006</v>
      </c>
    </row>
    <row r="278" spans="1:1" x14ac:dyDescent="0.3">
      <c r="A278">
        <v>3.18</v>
      </c>
    </row>
    <row r="279" spans="1:1" x14ac:dyDescent="0.3">
      <c r="A279">
        <v>3.1900000000000004</v>
      </c>
    </row>
    <row r="280" spans="1:1" x14ac:dyDescent="0.3">
      <c r="A280">
        <v>3.1800000000000006</v>
      </c>
    </row>
    <row r="281" spans="1:1" x14ac:dyDescent="0.3">
      <c r="A281">
        <v>3.1700000000000004</v>
      </c>
    </row>
    <row r="282" spans="1:1" x14ac:dyDescent="0.3">
      <c r="A282">
        <v>3.1800000000000006</v>
      </c>
    </row>
    <row r="283" spans="1:1" x14ac:dyDescent="0.3">
      <c r="A283">
        <v>3.1800000000000006</v>
      </c>
    </row>
    <row r="284" spans="1:1" x14ac:dyDescent="0.3">
      <c r="A284">
        <v>3.2</v>
      </c>
    </row>
    <row r="285" spans="1:1" x14ac:dyDescent="0.3">
      <c r="A285">
        <v>3.1900000000000004</v>
      </c>
    </row>
    <row r="286" spans="1:1" x14ac:dyDescent="0.3">
      <c r="A286">
        <v>3.1900000000000004</v>
      </c>
    </row>
    <row r="287" spans="1:1" x14ac:dyDescent="0.3">
      <c r="A287">
        <v>3.1700000000000004</v>
      </c>
    </row>
    <row r="288" spans="1:1" x14ac:dyDescent="0.3">
      <c r="A288">
        <v>3.1800000000000006</v>
      </c>
    </row>
    <row r="289" spans="1:1" x14ac:dyDescent="0.3">
      <c r="A289">
        <v>3.1800000000000006</v>
      </c>
    </row>
    <row r="290" spans="1:1" x14ac:dyDescent="0.3">
      <c r="A290">
        <v>3.1700000000000004</v>
      </c>
    </row>
    <row r="291" spans="1:1" x14ac:dyDescent="0.3">
      <c r="A291">
        <v>3.1800000000000006</v>
      </c>
    </row>
    <row r="292" spans="1:1" x14ac:dyDescent="0.3">
      <c r="A292">
        <v>3.1800000000000006</v>
      </c>
    </row>
    <row r="293" spans="1:1" x14ac:dyDescent="0.3">
      <c r="A293">
        <v>3.1700000000000004</v>
      </c>
    </row>
    <row r="294" spans="1:1" x14ac:dyDescent="0.3">
      <c r="A294">
        <v>3.1900000000000004</v>
      </c>
    </row>
    <row r="295" spans="1:1" x14ac:dyDescent="0.3">
      <c r="A295">
        <v>3.1800000000000006</v>
      </c>
    </row>
    <row r="296" spans="1:1" x14ac:dyDescent="0.3">
      <c r="A296">
        <v>3.1700000000000004</v>
      </c>
    </row>
    <row r="297" spans="1:1" x14ac:dyDescent="0.3">
      <c r="A297">
        <v>3.1900000000000004</v>
      </c>
    </row>
    <row r="298" spans="1:1" x14ac:dyDescent="0.3">
      <c r="A298">
        <v>3.1900000000000004</v>
      </c>
    </row>
    <row r="299" spans="1:1" x14ac:dyDescent="0.3">
      <c r="A299">
        <v>3.18</v>
      </c>
    </row>
    <row r="300" spans="1:1" x14ac:dyDescent="0.3">
      <c r="A300">
        <v>3.1800000000000006</v>
      </c>
    </row>
    <row r="301" spans="1:1" x14ac:dyDescent="0.3">
      <c r="A301">
        <v>3.1800000000000006</v>
      </c>
    </row>
    <row r="302" spans="1:1" x14ac:dyDescent="0.3">
      <c r="A302">
        <v>3.1700000000000004</v>
      </c>
    </row>
    <row r="303" spans="1:1" x14ac:dyDescent="0.3">
      <c r="A303">
        <v>3.1900000000000004</v>
      </c>
    </row>
    <row r="304" spans="1:1" x14ac:dyDescent="0.3">
      <c r="A304">
        <v>3.1800000000000006</v>
      </c>
    </row>
    <row r="305" spans="1:1" x14ac:dyDescent="0.3">
      <c r="A305">
        <v>3.1700000000000004</v>
      </c>
    </row>
    <row r="306" spans="1:1" x14ac:dyDescent="0.3">
      <c r="A306">
        <v>3.1900000000000004</v>
      </c>
    </row>
    <row r="307" spans="1:1" x14ac:dyDescent="0.3">
      <c r="A307">
        <v>3.1900000000000004</v>
      </c>
    </row>
    <row r="308" spans="1:1" x14ac:dyDescent="0.3">
      <c r="A308">
        <v>3.1700000000000004</v>
      </c>
    </row>
    <row r="309" spans="1:1" x14ac:dyDescent="0.3">
      <c r="A309">
        <v>3.1800000000000006</v>
      </c>
    </row>
    <row r="310" spans="1:1" x14ac:dyDescent="0.3">
      <c r="A310">
        <v>3.1800000000000006</v>
      </c>
    </row>
    <row r="311" spans="1:1" x14ac:dyDescent="0.3">
      <c r="A311">
        <v>3.1700000000000004</v>
      </c>
    </row>
    <row r="312" spans="1:1" x14ac:dyDescent="0.3">
      <c r="A312">
        <v>3.2100000000000004</v>
      </c>
    </row>
    <row r="313" spans="1:1" x14ac:dyDescent="0.3">
      <c r="A313">
        <v>3.1900000000000004</v>
      </c>
    </row>
    <row r="314" spans="1:1" x14ac:dyDescent="0.3">
      <c r="A314">
        <v>3.18</v>
      </c>
    </row>
    <row r="315" spans="1:1" x14ac:dyDescent="0.3">
      <c r="A315">
        <v>3.1800000000000006</v>
      </c>
    </row>
    <row r="316" spans="1:1" x14ac:dyDescent="0.3">
      <c r="A316">
        <v>3.1800000000000006</v>
      </c>
    </row>
    <row r="317" spans="1:1" x14ac:dyDescent="0.3">
      <c r="A317">
        <v>3.1700000000000004</v>
      </c>
    </row>
    <row r="318" spans="1:1" x14ac:dyDescent="0.3">
      <c r="A318">
        <v>3.1800000000000006</v>
      </c>
    </row>
    <row r="319" spans="1:1" x14ac:dyDescent="0.3">
      <c r="A319">
        <v>3.1800000000000006</v>
      </c>
    </row>
    <row r="320" spans="1:1" x14ac:dyDescent="0.3">
      <c r="A320">
        <v>3.1700000000000004</v>
      </c>
    </row>
    <row r="321" spans="1:1" x14ac:dyDescent="0.3">
      <c r="A321">
        <v>3.1800000000000006</v>
      </c>
    </row>
    <row r="322" spans="1:1" x14ac:dyDescent="0.3">
      <c r="A322">
        <v>3.1900000000000004</v>
      </c>
    </row>
    <row r="323" spans="1:1" x14ac:dyDescent="0.3">
      <c r="A323">
        <v>3.1700000000000004</v>
      </c>
    </row>
    <row r="324" spans="1:1" x14ac:dyDescent="0.3">
      <c r="A324">
        <v>3.1800000000000006</v>
      </c>
    </row>
    <row r="325" spans="1:1" x14ac:dyDescent="0.3">
      <c r="A325">
        <v>3.1800000000000006</v>
      </c>
    </row>
    <row r="326" spans="1:1" x14ac:dyDescent="0.3">
      <c r="A326">
        <v>3.1800000000000006</v>
      </c>
    </row>
    <row r="327" spans="1:1" x14ac:dyDescent="0.3">
      <c r="A327">
        <v>3.1700000000000004</v>
      </c>
    </row>
    <row r="328" spans="1:1" x14ac:dyDescent="0.3">
      <c r="A328">
        <v>3.1800000000000006</v>
      </c>
    </row>
    <row r="329" spans="1:1" x14ac:dyDescent="0.3">
      <c r="A329">
        <v>3.1800000000000006</v>
      </c>
    </row>
    <row r="330" spans="1:1" x14ac:dyDescent="0.3">
      <c r="A330">
        <v>3.1700000000000004</v>
      </c>
    </row>
    <row r="331" spans="1:1" x14ac:dyDescent="0.3">
      <c r="A331">
        <v>3.1900000000000004</v>
      </c>
    </row>
    <row r="332" spans="1:1" x14ac:dyDescent="0.3">
      <c r="A332">
        <v>3.1800000000000006</v>
      </c>
    </row>
    <row r="333" spans="1:1" x14ac:dyDescent="0.3">
      <c r="A333">
        <v>3.1700000000000004</v>
      </c>
    </row>
    <row r="334" spans="1:1" x14ac:dyDescent="0.3">
      <c r="A334">
        <v>3.1900000000000004</v>
      </c>
    </row>
    <row r="335" spans="1:1" x14ac:dyDescent="0.3">
      <c r="A335">
        <v>3.1800000000000006</v>
      </c>
    </row>
    <row r="336" spans="1:1" x14ac:dyDescent="0.3">
      <c r="A336">
        <v>3.1700000000000004</v>
      </c>
    </row>
    <row r="337" spans="1:1" x14ac:dyDescent="0.3">
      <c r="A337">
        <v>3.1800000000000006</v>
      </c>
    </row>
    <row r="338" spans="1:1" x14ac:dyDescent="0.3">
      <c r="A338">
        <v>3.1900000000000004</v>
      </c>
    </row>
    <row r="339" spans="1:1" x14ac:dyDescent="0.3">
      <c r="A339">
        <v>3.1700000000000004</v>
      </c>
    </row>
    <row r="340" spans="1:1" x14ac:dyDescent="0.3">
      <c r="A340">
        <v>3.1800000000000006</v>
      </c>
    </row>
    <row r="341" spans="1:1" x14ac:dyDescent="0.3">
      <c r="A341">
        <v>3.1900000000000004</v>
      </c>
    </row>
    <row r="342" spans="1:1" x14ac:dyDescent="0.3">
      <c r="A342">
        <v>3.18</v>
      </c>
    </row>
    <row r="343" spans="1:1" x14ac:dyDescent="0.3">
      <c r="A343">
        <v>3.1800000000000006</v>
      </c>
    </row>
    <row r="344" spans="1:1" x14ac:dyDescent="0.3">
      <c r="A344">
        <v>3.1800000000000006</v>
      </c>
    </row>
    <row r="345" spans="1:1" x14ac:dyDescent="0.3">
      <c r="A345">
        <v>3.1700000000000004</v>
      </c>
    </row>
    <row r="346" spans="1:1" x14ac:dyDescent="0.3">
      <c r="A346">
        <v>3.1800000000000006</v>
      </c>
    </row>
    <row r="347" spans="1:1" x14ac:dyDescent="0.3">
      <c r="A347">
        <v>3.2100000000000004</v>
      </c>
    </row>
    <row r="348" spans="1:1" x14ac:dyDescent="0.3">
      <c r="A348">
        <v>3.18</v>
      </c>
    </row>
    <row r="349" spans="1:1" x14ac:dyDescent="0.3">
      <c r="A349">
        <v>3.1900000000000004</v>
      </c>
    </row>
    <row r="350" spans="1:1" x14ac:dyDescent="0.3">
      <c r="A350">
        <v>3.1800000000000006</v>
      </c>
    </row>
    <row r="351" spans="1:1" x14ac:dyDescent="0.3">
      <c r="A351">
        <v>3.1700000000000004</v>
      </c>
    </row>
    <row r="352" spans="1:1" x14ac:dyDescent="0.3">
      <c r="A352">
        <v>3.1800000000000006</v>
      </c>
    </row>
    <row r="353" spans="1:1" x14ac:dyDescent="0.3">
      <c r="A353">
        <v>3.1800000000000006</v>
      </c>
    </row>
    <row r="354" spans="1:1" x14ac:dyDescent="0.3">
      <c r="A354">
        <v>3.1700000000000004</v>
      </c>
    </row>
    <row r="355" spans="1:1" x14ac:dyDescent="0.3">
      <c r="A355">
        <v>3.1800000000000006</v>
      </c>
    </row>
    <row r="356" spans="1:1" x14ac:dyDescent="0.3">
      <c r="A356">
        <v>3.1800000000000006</v>
      </c>
    </row>
    <row r="357" spans="1:1" x14ac:dyDescent="0.3">
      <c r="A357">
        <v>3.18</v>
      </c>
    </row>
    <row r="358" spans="1:1" x14ac:dyDescent="0.3">
      <c r="A358">
        <v>3.1800000000000006</v>
      </c>
    </row>
    <row r="359" spans="1:1" x14ac:dyDescent="0.3">
      <c r="A359">
        <v>3.1800000000000006</v>
      </c>
    </row>
    <row r="360" spans="1:1" x14ac:dyDescent="0.3">
      <c r="A360">
        <v>3.18</v>
      </c>
    </row>
    <row r="361" spans="1:1" x14ac:dyDescent="0.3">
      <c r="A361">
        <v>3.1800000000000006</v>
      </c>
    </row>
    <row r="362" spans="1:1" x14ac:dyDescent="0.3">
      <c r="A362">
        <v>3.1800000000000006</v>
      </c>
    </row>
    <row r="363" spans="1:1" x14ac:dyDescent="0.3">
      <c r="A363">
        <v>3.18</v>
      </c>
    </row>
    <row r="364" spans="1:1" x14ac:dyDescent="0.3">
      <c r="A364">
        <v>3.1800000000000006</v>
      </c>
    </row>
    <row r="365" spans="1:1" x14ac:dyDescent="0.3">
      <c r="A365">
        <v>3.1700000000000004</v>
      </c>
    </row>
    <row r="366" spans="1:1" x14ac:dyDescent="0.3">
      <c r="A366">
        <v>3.1700000000000004</v>
      </c>
    </row>
    <row r="367" spans="1:1" x14ac:dyDescent="0.3">
      <c r="A367">
        <v>3.18</v>
      </c>
    </row>
    <row r="368" spans="1:1" x14ac:dyDescent="0.3">
      <c r="A368">
        <v>3.1800000000000006</v>
      </c>
    </row>
    <row r="369" spans="1:1" x14ac:dyDescent="0.3">
      <c r="A369">
        <v>3.1700000000000004</v>
      </c>
    </row>
    <row r="370" spans="1:1" x14ac:dyDescent="0.3">
      <c r="A370">
        <v>3.18</v>
      </c>
    </row>
    <row r="371" spans="1:1" x14ac:dyDescent="0.3">
      <c r="A371">
        <v>3.18</v>
      </c>
    </row>
    <row r="372" spans="1:1" x14ac:dyDescent="0.3">
      <c r="A372">
        <v>3.1800000000000006</v>
      </c>
    </row>
    <row r="373" spans="1:1" x14ac:dyDescent="0.3">
      <c r="A373">
        <v>3.1700000000000004</v>
      </c>
    </row>
    <row r="374" spans="1:1" x14ac:dyDescent="0.3">
      <c r="A374">
        <v>3.1700000000000004</v>
      </c>
    </row>
    <row r="375" spans="1:1" x14ac:dyDescent="0.3">
      <c r="A375">
        <v>3.1800000000000006</v>
      </c>
    </row>
    <row r="376" spans="1:1" x14ac:dyDescent="0.3">
      <c r="A376">
        <v>3.2</v>
      </c>
    </row>
    <row r="377" spans="1:1" x14ac:dyDescent="0.3">
      <c r="A377">
        <v>3.18</v>
      </c>
    </row>
    <row r="378" spans="1:1" x14ac:dyDescent="0.3">
      <c r="A378">
        <v>3.18</v>
      </c>
    </row>
    <row r="379" spans="1:1" x14ac:dyDescent="0.3">
      <c r="A379">
        <v>3.1800000000000006</v>
      </c>
    </row>
    <row r="380" spans="1:1" x14ac:dyDescent="0.3">
      <c r="A380">
        <v>3.1700000000000004</v>
      </c>
    </row>
    <row r="381" spans="1:1" x14ac:dyDescent="0.3">
      <c r="A381">
        <v>3.1700000000000004</v>
      </c>
    </row>
    <row r="382" spans="1:1" x14ac:dyDescent="0.3">
      <c r="A382">
        <v>3.1800000000000006</v>
      </c>
    </row>
    <row r="383" spans="1:1" x14ac:dyDescent="0.3">
      <c r="A383">
        <v>3.1700000000000004</v>
      </c>
    </row>
    <row r="384" spans="1:1" x14ac:dyDescent="0.3">
      <c r="A384">
        <v>3.1700000000000004</v>
      </c>
    </row>
    <row r="385" spans="1:1" x14ac:dyDescent="0.3">
      <c r="A385">
        <v>3.1700000000000004</v>
      </c>
    </row>
    <row r="386" spans="1:1" x14ac:dyDescent="0.3">
      <c r="A386">
        <v>3.1900000000000004</v>
      </c>
    </row>
    <row r="387" spans="1:1" x14ac:dyDescent="0.3">
      <c r="A387">
        <v>3.1700000000000004</v>
      </c>
    </row>
    <row r="388" spans="1:1" x14ac:dyDescent="0.3">
      <c r="A388">
        <v>3.1700000000000004</v>
      </c>
    </row>
    <row r="389" spans="1:1" x14ac:dyDescent="0.3">
      <c r="A389">
        <v>3.1900000000000004</v>
      </c>
    </row>
    <row r="390" spans="1:1" x14ac:dyDescent="0.3">
      <c r="A390">
        <v>3.1700000000000004</v>
      </c>
    </row>
    <row r="391" spans="1:1" x14ac:dyDescent="0.3">
      <c r="A391">
        <v>3.1700000000000004</v>
      </c>
    </row>
    <row r="392" spans="1:1" x14ac:dyDescent="0.3">
      <c r="A392">
        <v>3.1700000000000004</v>
      </c>
    </row>
    <row r="393" spans="1:1" x14ac:dyDescent="0.3">
      <c r="A393">
        <v>3.1900000000000004</v>
      </c>
    </row>
    <row r="394" spans="1:1" x14ac:dyDescent="0.3">
      <c r="A394">
        <v>3.1700000000000004</v>
      </c>
    </row>
    <row r="395" spans="1:1" x14ac:dyDescent="0.3">
      <c r="A395">
        <v>3.1700000000000004</v>
      </c>
    </row>
    <row r="396" spans="1:1" x14ac:dyDescent="0.3">
      <c r="A396">
        <v>3.1900000000000004</v>
      </c>
    </row>
    <row r="397" spans="1:1" x14ac:dyDescent="0.3">
      <c r="A397">
        <v>3.18</v>
      </c>
    </row>
    <row r="398" spans="1:1" x14ac:dyDescent="0.3">
      <c r="A398">
        <v>3.1700000000000004</v>
      </c>
    </row>
    <row r="399" spans="1:1" x14ac:dyDescent="0.3">
      <c r="A399">
        <v>3.1700000000000004</v>
      </c>
    </row>
    <row r="400" spans="1:1" x14ac:dyDescent="0.3">
      <c r="A400">
        <v>3.1800000000000006</v>
      </c>
    </row>
    <row r="401" spans="1:1" x14ac:dyDescent="0.3">
      <c r="A401">
        <v>3.1700000000000004</v>
      </c>
    </row>
    <row r="402" spans="1:1" x14ac:dyDescent="0.3">
      <c r="A402">
        <v>3.2</v>
      </c>
    </row>
    <row r="403" spans="1:1" x14ac:dyDescent="0.3">
      <c r="A403">
        <v>3.1900000000000004</v>
      </c>
    </row>
    <row r="404" spans="1:1" x14ac:dyDescent="0.3">
      <c r="A404">
        <v>3.18</v>
      </c>
    </row>
    <row r="405" spans="1:1" x14ac:dyDescent="0.3">
      <c r="A405">
        <v>3.1700000000000004</v>
      </c>
    </row>
    <row r="406" spans="1:1" x14ac:dyDescent="0.3">
      <c r="A406">
        <v>3.1700000000000004</v>
      </c>
    </row>
    <row r="407" spans="1:1" x14ac:dyDescent="0.3">
      <c r="A407">
        <v>3.1800000000000006</v>
      </c>
    </row>
    <row r="408" spans="1:1" x14ac:dyDescent="0.3">
      <c r="A408">
        <v>3.1700000000000004</v>
      </c>
    </row>
    <row r="409" spans="1:1" x14ac:dyDescent="0.3">
      <c r="A409">
        <v>3.1700000000000004</v>
      </c>
    </row>
    <row r="410" spans="1:1" x14ac:dyDescent="0.3">
      <c r="A410">
        <v>3.1800000000000006</v>
      </c>
    </row>
    <row r="411" spans="1:1" x14ac:dyDescent="0.3">
      <c r="A411">
        <v>3.1700000000000004</v>
      </c>
    </row>
    <row r="412" spans="1:1" x14ac:dyDescent="0.3">
      <c r="A412">
        <v>3.18</v>
      </c>
    </row>
    <row r="413" spans="1:1" x14ac:dyDescent="0.3">
      <c r="A413">
        <v>3.1700000000000004</v>
      </c>
    </row>
    <row r="414" spans="1:1" x14ac:dyDescent="0.3">
      <c r="A414">
        <v>3.1800000000000006</v>
      </c>
    </row>
    <row r="415" spans="1:1" x14ac:dyDescent="0.3">
      <c r="A415">
        <v>3.18</v>
      </c>
    </row>
    <row r="416" spans="1:1" x14ac:dyDescent="0.3">
      <c r="A416">
        <v>3.1700000000000004</v>
      </c>
    </row>
    <row r="417" spans="1:1" x14ac:dyDescent="0.3">
      <c r="A417">
        <v>3.1800000000000006</v>
      </c>
    </row>
    <row r="418" spans="1:1" x14ac:dyDescent="0.3">
      <c r="A418">
        <v>3.1700000000000004</v>
      </c>
    </row>
    <row r="419" spans="1:1" x14ac:dyDescent="0.3">
      <c r="A419">
        <v>3.18</v>
      </c>
    </row>
    <row r="420" spans="1:1" x14ac:dyDescent="0.3">
      <c r="A420">
        <v>3.1700000000000004</v>
      </c>
    </row>
    <row r="421" spans="1:1" x14ac:dyDescent="0.3">
      <c r="A421">
        <v>3.1800000000000006</v>
      </c>
    </row>
    <row r="422" spans="1:1" x14ac:dyDescent="0.3">
      <c r="A422">
        <v>3.18</v>
      </c>
    </row>
    <row r="423" spans="1:1" x14ac:dyDescent="0.3">
      <c r="A423">
        <v>3.18</v>
      </c>
    </row>
    <row r="424" spans="1:1" x14ac:dyDescent="0.3">
      <c r="A424">
        <v>3.1800000000000006</v>
      </c>
    </row>
    <row r="425" spans="1:1" x14ac:dyDescent="0.3">
      <c r="A425">
        <v>3.1700000000000004</v>
      </c>
    </row>
    <row r="426" spans="1:1" x14ac:dyDescent="0.3">
      <c r="A426">
        <v>3.1700000000000004</v>
      </c>
    </row>
    <row r="427" spans="1:1" x14ac:dyDescent="0.3">
      <c r="A427">
        <v>3.1700000000000004</v>
      </c>
    </row>
    <row r="428" spans="1:1" x14ac:dyDescent="0.3">
      <c r="A428">
        <v>3.1800000000000006</v>
      </c>
    </row>
    <row r="429" spans="1:1" x14ac:dyDescent="0.3">
      <c r="A429">
        <v>3.18</v>
      </c>
    </row>
    <row r="430" spans="1:1" x14ac:dyDescent="0.3">
      <c r="A430">
        <v>3.18</v>
      </c>
    </row>
    <row r="431" spans="1:1" x14ac:dyDescent="0.3">
      <c r="A431">
        <v>3.1800000000000006</v>
      </c>
    </row>
    <row r="432" spans="1:1" x14ac:dyDescent="0.3">
      <c r="A432">
        <v>3.1700000000000004</v>
      </c>
    </row>
    <row r="433" spans="1:1" x14ac:dyDescent="0.3">
      <c r="A433">
        <v>3.1700000000000004</v>
      </c>
    </row>
    <row r="434" spans="1:1" x14ac:dyDescent="0.3">
      <c r="A434">
        <v>3.1700000000000004</v>
      </c>
    </row>
    <row r="435" spans="1:1" x14ac:dyDescent="0.3">
      <c r="A435">
        <v>3.1800000000000006</v>
      </c>
    </row>
    <row r="436" spans="1:1" x14ac:dyDescent="0.3">
      <c r="A436">
        <v>3.1700000000000004</v>
      </c>
    </row>
    <row r="437" spans="1:1" x14ac:dyDescent="0.3">
      <c r="A437">
        <v>3.1700000000000004</v>
      </c>
    </row>
    <row r="438" spans="1:1" x14ac:dyDescent="0.3">
      <c r="A438">
        <v>3.1900000000000004</v>
      </c>
    </row>
    <row r="439" spans="1:1" x14ac:dyDescent="0.3">
      <c r="A439">
        <v>3.1700000000000004</v>
      </c>
    </row>
    <row r="440" spans="1:1" x14ac:dyDescent="0.3">
      <c r="A440">
        <v>3.1700000000000004</v>
      </c>
    </row>
    <row r="441" spans="1:1" x14ac:dyDescent="0.3">
      <c r="A441">
        <v>3.18</v>
      </c>
    </row>
    <row r="442" spans="1:1" x14ac:dyDescent="0.3">
      <c r="A442">
        <v>3.1800000000000006</v>
      </c>
    </row>
    <row r="443" spans="1:1" x14ac:dyDescent="0.3">
      <c r="A443">
        <v>3.1700000000000004</v>
      </c>
    </row>
    <row r="444" spans="1:1" x14ac:dyDescent="0.3">
      <c r="A444">
        <v>3.1700000000000004</v>
      </c>
    </row>
    <row r="445" spans="1:1" x14ac:dyDescent="0.3">
      <c r="A445">
        <v>3.1900000000000004</v>
      </c>
    </row>
    <row r="446" spans="1:1" x14ac:dyDescent="0.3">
      <c r="A446">
        <v>3.1700000000000004</v>
      </c>
    </row>
    <row r="447" spans="1:1" x14ac:dyDescent="0.3">
      <c r="A447">
        <v>3.1700000000000004</v>
      </c>
    </row>
    <row r="448" spans="1:1" x14ac:dyDescent="0.3">
      <c r="A448">
        <v>3.18</v>
      </c>
    </row>
    <row r="449" spans="1:1" x14ac:dyDescent="0.3">
      <c r="A449">
        <v>3.1900000000000004</v>
      </c>
    </row>
    <row r="450" spans="1:1" x14ac:dyDescent="0.3">
      <c r="A450">
        <v>3.1700000000000004</v>
      </c>
    </row>
    <row r="451" spans="1:1" x14ac:dyDescent="0.3">
      <c r="A451">
        <v>3.1800000000000006</v>
      </c>
    </row>
    <row r="452" spans="1:1" x14ac:dyDescent="0.3">
      <c r="A452">
        <v>3.1700000000000004</v>
      </c>
    </row>
    <row r="453" spans="1:1" x14ac:dyDescent="0.3">
      <c r="A453">
        <v>3.1800000000000006</v>
      </c>
    </row>
    <row r="454" spans="1:1" x14ac:dyDescent="0.3">
      <c r="A454">
        <v>3.1700000000000004</v>
      </c>
    </row>
    <row r="455" spans="1:1" x14ac:dyDescent="0.3">
      <c r="A455">
        <v>3.1900000000000004</v>
      </c>
    </row>
    <row r="456" spans="1:1" x14ac:dyDescent="0.3">
      <c r="A456">
        <v>3.18</v>
      </c>
    </row>
    <row r="457" spans="1:1" x14ac:dyDescent="0.3">
      <c r="A457">
        <v>3.1800000000000006</v>
      </c>
    </row>
    <row r="458" spans="1:1" x14ac:dyDescent="0.3">
      <c r="A458">
        <v>3.1700000000000004</v>
      </c>
    </row>
    <row r="459" spans="1:1" x14ac:dyDescent="0.3">
      <c r="A459">
        <v>3.1700000000000004</v>
      </c>
    </row>
    <row r="460" spans="1:1" x14ac:dyDescent="0.3">
      <c r="A460">
        <v>3.16</v>
      </c>
    </row>
    <row r="461" spans="1:1" x14ac:dyDescent="0.3">
      <c r="A461">
        <v>3.16</v>
      </c>
    </row>
    <row r="462" spans="1:1" x14ac:dyDescent="0.3">
      <c r="A462">
        <v>3.1700000000000004</v>
      </c>
    </row>
    <row r="463" spans="1:1" x14ac:dyDescent="0.3">
      <c r="A463">
        <v>3.16</v>
      </c>
    </row>
    <row r="464" spans="1:1" x14ac:dyDescent="0.3">
      <c r="A464">
        <v>3.16</v>
      </c>
    </row>
    <row r="465" spans="1:1" x14ac:dyDescent="0.3">
      <c r="A465">
        <v>3.1700000000000004</v>
      </c>
    </row>
    <row r="466" spans="1:1" x14ac:dyDescent="0.3">
      <c r="A466">
        <v>3.17</v>
      </c>
    </row>
    <row r="467" spans="1:1" x14ac:dyDescent="0.3">
      <c r="A467">
        <v>3.16</v>
      </c>
    </row>
    <row r="468" spans="1:1" x14ac:dyDescent="0.3">
      <c r="A468">
        <v>3.1700000000000004</v>
      </c>
    </row>
    <row r="469" spans="1:1" x14ac:dyDescent="0.3">
      <c r="A469">
        <v>3.16</v>
      </c>
    </row>
    <row r="470" spans="1:1" x14ac:dyDescent="0.3">
      <c r="A470">
        <v>3.16</v>
      </c>
    </row>
    <row r="471" spans="1:1" x14ac:dyDescent="0.3">
      <c r="A471">
        <v>3.1700000000000004</v>
      </c>
    </row>
    <row r="472" spans="1:1" x14ac:dyDescent="0.3">
      <c r="A472">
        <v>3.17</v>
      </c>
    </row>
    <row r="473" spans="1:1" x14ac:dyDescent="0.3">
      <c r="A473">
        <v>3.16</v>
      </c>
    </row>
    <row r="474" spans="1:1" x14ac:dyDescent="0.3">
      <c r="A474">
        <v>3.1700000000000004</v>
      </c>
    </row>
    <row r="475" spans="1:1" x14ac:dyDescent="0.3">
      <c r="A475">
        <v>3.17</v>
      </c>
    </row>
    <row r="476" spans="1:1" x14ac:dyDescent="0.3">
      <c r="A476">
        <v>3.1500000000000004</v>
      </c>
    </row>
    <row r="477" spans="1:1" x14ac:dyDescent="0.3">
      <c r="A477">
        <v>3.1700000000000004</v>
      </c>
    </row>
    <row r="478" spans="1:1" x14ac:dyDescent="0.3">
      <c r="A478">
        <v>3.16</v>
      </c>
    </row>
    <row r="479" spans="1:1" x14ac:dyDescent="0.3">
      <c r="A479">
        <v>3.15</v>
      </c>
    </row>
    <row r="480" spans="1:1" x14ac:dyDescent="0.3">
      <c r="A480">
        <v>3.12</v>
      </c>
    </row>
    <row r="481" spans="1:1" x14ac:dyDescent="0.3">
      <c r="A481">
        <v>3.16</v>
      </c>
    </row>
    <row r="482" spans="1:1" x14ac:dyDescent="0.3">
      <c r="A482">
        <v>3.17</v>
      </c>
    </row>
    <row r="483" spans="1:1" x14ac:dyDescent="0.3">
      <c r="A483">
        <v>3.18</v>
      </c>
    </row>
    <row r="484" spans="1:1" x14ac:dyDescent="0.3">
      <c r="A484">
        <v>3.16</v>
      </c>
    </row>
    <row r="485" spans="1:1" x14ac:dyDescent="0.3">
      <c r="A485">
        <v>3.16</v>
      </c>
    </row>
    <row r="486" spans="1:1" x14ac:dyDescent="0.3">
      <c r="A486">
        <v>3.1500000000000004</v>
      </c>
    </row>
    <row r="487" spans="1:1" x14ac:dyDescent="0.3">
      <c r="A487">
        <v>3.16</v>
      </c>
    </row>
    <row r="488" spans="1:1" x14ac:dyDescent="0.3">
      <c r="A488">
        <v>3.16</v>
      </c>
    </row>
    <row r="489" spans="1:1" x14ac:dyDescent="0.3">
      <c r="A489">
        <v>3.16</v>
      </c>
    </row>
    <row r="490" spans="1:1" x14ac:dyDescent="0.3">
      <c r="A490">
        <v>3.17</v>
      </c>
    </row>
    <row r="491" spans="1:1" x14ac:dyDescent="0.3">
      <c r="A491">
        <v>3.16</v>
      </c>
    </row>
    <row r="492" spans="1:1" x14ac:dyDescent="0.3">
      <c r="A492">
        <v>3.1500000000000004</v>
      </c>
    </row>
    <row r="493" spans="1:1" x14ac:dyDescent="0.3">
      <c r="A493">
        <v>3.16</v>
      </c>
    </row>
    <row r="494" spans="1:1" x14ac:dyDescent="0.3">
      <c r="A494">
        <v>3.1500000000000004</v>
      </c>
    </row>
    <row r="495" spans="1:1" x14ac:dyDescent="0.3">
      <c r="A495">
        <v>3.16</v>
      </c>
    </row>
    <row r="496" spans="1:1" x14ac:dyDescent="0.3">
      <c r="A496">
        <v>3.16</v>
      </c>
    </row>
    <row r="497" spans="1:1" x14ac:dyDescent="0.3">
      <c r="A497">
        <v>3.1500000000000004</v>
      </c>
    </row>
    <row r="498" spans="1:1" x14ac:dyDescent="0.3">
      <c r="A498">
        <v>3.17</v>
      </c>
    </row>
    <row r="499" spans="1:1" x14ac:dyDescent="0.3">
      <c r="A499">
        <v>3.16</v>
      </c>
    </row>
    <row r="500" spans="1:1" x14ac:dyDescent="0.3">
      <c r="A500">
        <v>3.1500000000000004</v>
      </c>
    </row>
    <row r="501" spans="1:1" x14ac:dyDescent="0.3">
      <c r="A501">
        <v>3.16</v>
      </c>
    </row>
    <row r="502" spans="1:1" x14ac:dyDescent="0.3">
      <c r="A502">
        <v>3.18</v>
      </c>
    </row>
    <row r="503" spans="1:1" x14ac:dyDescent="0.3">
      <c r="A503">
        <v>3.14</v>
      </c>
    </row>
    <row r="504" spans="1:1" x14ac:dyDescent="0.3">
      <c r="A504">
        <v>3.18</v>
      </c>
    </row>
    <row r="505" spans="1:1" x14ac:dyDescent="0.3">
      <c r="A505">
        <v>3.1700000000000004</v>
      </c>
    </row>
    <row r="506" spans="1:1" x14ac:dyDescent="0.3">
      <c r="A506">
        <v>3.16</v>
      </c>
    </row>
    <row r="507" spans="1:1" x14ac:dyDescent="0.3">
      <c r="A507">
        <v>3.17</v>
      </c>
    </row>
    <row r="508" spans="1:1" x14ac:dyDescent="0.3">
      <c r="A508">
        <v>3.1500000000000004</v>
      </c>
    </row>
    <row r="509" spans="1:1" x14ac:dyDescent="0.3">
      <c r="A509">
        <v>3.16</v>
      </c>
    </row>
    <row r="510" spans="1:1" x14ac:dyDescent="0.3">
      <c r="A510">
        <v>3.18</v>
      </c>
    </row>
    <row r="511" spans="1:1" x14ac:dyDescent="0.3">
      <c r="A511">
        <v>3.15</v>
      </c>
    </row>
    <row r="512" spans="1:1" x14ac:dyDescent="0.3">
      <c r="A512">
        <v>3.1700000000000004</v>
      </c>
    </row>
    <row r="513" spans="1:1" x14ac:dyDescent="0.3">
      <c r="A513">
        <v>3.1700000000000004</v>
      </c>
    </row>
    <row r="514" spans="1:1" x14ac:dyDescent="0.3">
      <c r="A514">
        <v>3.17</v>
      </c>
    </row>
    <row r="515" spans="1:1" x14ac:dyDescent="0.3">
      <c r="A515">
        <v>3.17</v>
      </c>
    </row>
    <row r="516" spans="1:1" x14ac:dyDescent="0.3">
      <c r="A516">
        <v>3.16</v>
      </c>
    </row>
    <row r="517" spans="1:1" x14ac:dyDescent="0.3">
      <c r="A517">
        <v>3.1700000000000004</v>
      </c>
    </row>
    <row r="518" spans="1:1" x14ac:dyDescent="0.3">
      <c r="A518">
        <v>3.16</v>
      </c>
    </row>
    <row r="519" spans="1:1" x14ac:dyDescent="0.3">
      <c r="A519">
        <v>3.16</v>
      </c>
    </row>
    <row r="520" spans="1:1" x14ac:dyDescent="0.3">
      <c r="A520">
        <v>3.16</v>
      </c>
    </row>
    <row r="521" spans="1:1" x14ac:dyDescent="0.3">
      <c r="A521">
        <v>3.18</v>
      </c>
    </row>
    <row r="522" spans="1:1" x14ac:dyDescent="0.3">
      <c r="A522">
        <v>3.17</v>
      </c>
    </row>
    <row r="523" spans="1:1" x14ac:dyDescent="0.3">
      <c r="A523">
        <v>3.14</v>
      </c>
    </row>
    <row r="524" spans="1:1" x14ac:dyDescent="0.3">
      <c r="A524">
        <v>3.16</v>
      </c>
    </row>
    <row r="525" spans="1:1" x14ac:dyDescent="0.3">
      <c r="A525">
        <v>3.16</v>
      </c>
    </row>
    <row r="526" spans="1:1" x14ac:dyDescent="0.3">
      <c r="A526">
        <v>3.1500000000000004</v>
      </c>
    </row>
    <row r="527" spans="1:1" x14ac:dyDescent="0.3">
      <c r="A527">
        <v>3.16</v>
      </c>
    </row>
    <row r="528" spans="1:1" x14ac:dyDescent="0.3">
      <c r="A528">
        <v>3.18</v>
      </c>
    </row>
    <row r="529" spans="1:1" x14ac:dyDescent="0.3">
      <c r="A529">
        <v>3.1500000000000004</v>
      </c>
    </row>
    <row r="530" spans="1:1" x14ac:dyDescent="0.3">
      <c r="A530">
        <v>3.16</v>
      </c>
    </row>
    <row r="531" spans="1:1" x14ac:dyDescent="0.3">
      <c r="A531">
        <v>3.16</v>
      </c>
    </row>
    <row r="532" spans="1:1" x14ac:dyDescent="0.3">
      <c r="A532">
        <v>3.1700000000000004</v>
      </c>
    </row>
    <row r="533" spans="1:1" x14ac:dyDescent="0.3">
      <c r="A533">
        <v>3.1500000000000004</v>
      </c>
    </row>
    <row r="534" spans="1:1" x14ac:dyDescent="0.3">
      <c r="A534">
        <v>3.1500000000000004</v>
      </c>
    </row>
    <row r="535" spans="1:1" x14ac:dyDescent="0.3">
      <c r="A535">
        <v>3.1500000000000004</v>
      </c>
    </row>
    <row r="536" spans="1:1" x14ac:dyDescent="0.3">
      <c r="A536">
        <v>3.17</v>
      </c>
    </row>
    <row r="537" spans="1:1" x14ac:dyDescent="0.3">
      <c r="A537">
        <v>3.1500000000000004</v>
      </c>
    </row>
    <row r="538" spans="1:1" x14ac:dyDescent="0.3">
      <c r="A538">
        <v>3.16</v>
      </c>
    </row>
    <row r="539" spans="1:1" x14ac:dyDescent="0.3">
      <c r="A539">
        <v>3.19</v>
      </c>
    </row>
    <row r="540" spans="1:1" x14ac:dyDescent="0.3">
      <c r="A540">
        <v>3.1500000000000004</v>
      </c>
    </row>
    <row r="541" spans="1:1" x14ac:dyDescent="0.3">
      <c r="A541">
        <v>3.1500000000000004</v>
      </c>
    </row>
    <row r="542" spans="1:1" x14ac:dyDescent="0.3">
      <c r="A542">
        <v>3.16</v>
      </c>
    </row>
    <row r="543" spans="1:1" x14ac:dyDescent="0.3">
      <c r="A543">
        <v>3.14</v>
      </c>
    </row>
    <row r="544" spans="1:1" x14ac:dyDescent="0.3">
      <c r="A544">
        <v>3.1500000000000004</v>
      </c>
    </row>
    <row r="545" spans="1:1" x14ac:dyDescent="0.3">
      <c r="A545">
        <v>3.1500000000000004</v>
      </c>
    </row>
    <row r="546" spans="1:1" x14ac:dyDescent="0.3">
      <c r="A546">
        <v>3.15</v>
      </c>
    </row>
    <row r="547" spans="1:1" x14ac:dyDescent="0.3">
      <c r="A547">
        <v>3.15</v>
      </c>
    </row>
    <row r="548" spans="1:1" x14ac:dyDescent="0.3">
      <c r="A548">
        <v>3.1</v>
      </c>
    </row>
    <row r="549" spans="1:1" x14ac:dyDescent="0.3">
      <c r="A549">
        <v>3.1500000000000004</v>
      </c>
    </row>
    <row r="550" spans="1:1" x14ac:dyDescent="0.3">
      <c r="A550">
        <v>3.14</v>
      </c>
    </row>
    <row r="551" spans="1:1" x14ac:dyDescent="0.3">
      <c r="A551">
        <v>3.1500000000000004</v>
      </c>
    </row>
    <row r="552" spans="1:1" x14ac:dyDescent="0.3">
      <c r="A552">
        <v>3.1500000000000004</v>
      </c>
    </row>
    <row r="553" spans="1:1" x14ac:dyDescent="0.3">
      <c r="A553">
        <v>3.16</v>
      </c>
    </row>
    <row r="554" spans="1:1" x14ac:dyDescent="0.3">
      <c r="A554">
        <v>3.15</v>
      </c>
    </row>
    <row r="555" spans="1:1" x14ac:dyDescent="0.3">
      <c r="A555">
        <v>3.14</v>
      </c>
    </row>
    <row r="556" spans="1:1" x14ac:dyDescent="0.3">
      <c r="A556">
        <v>3.1500000000000004</v>
      </c>
    </row>
    <row r="557" spans="1:1" x14ac:dyDescent="0.3">
      <c r="A557">
        <v>3.16</v>
      </c>
    </row>
    <row r="558" spans="1:1" x14ac:dyDescent="0.3">
      <c r="A558">
        <v>3.14</v>
      </c>
    </row>
    <row r="559" spans="1:1" x14ac:dyDescent="0.3">
      <c r="A559">
        <v>3.1700000000000004</v>
      </c>
    </row>
    <row r="560" spans="1:1" x14ac:dyDescent="0.3">
      <c r="A560">
        <v>3.14</v>
      </c>
    </row>
    <row r="561" spans="1:1" x14ac:dyDescent="0.3">
      <c r="A561">
        <v>3.1500000000000004</v>
      </c>
    </row>
    <row r="562" spans="1:1" x14ac:dyDescent="0.3">
      <c r="A562">
        <v>3.15</v>
      </c>
    </row>
    <row r="563" spans="1:1" x14ac:dyDescent="0.3">
      <c r="A563">
        <v>3.14</v>
      </c>
    </row>
    <row r="564" spans="1:1" x14ac:dyDescent="0.3">
      <c r="A564">
        <v>3.14</v>
      </c>
    </row>
    <row r="565" spans="1:1" x14ac:dyDescent="0.3">
      <c r="A565">
        <v>3.1300000000000003</v>
      </c>
    </row>
    <row r="566" spans="1:1" x14ac:dyDescent="0.3">
      <c r="A566">
        <v>3.1500000000000004</v>
      </c>
    </row>
    <row r="567" spans="1:1" x14ac:dyDescent="0.3">
      <c r="A567">
        <v>3.14</v>
      </c>
    </row>
    <row r="568" spans="1:1" x14ac:dyDescent="0.3">
      <c r="A568">
        <v>3.15</v>
      </c>
    </row>
    <row r="569" spans="1:1" x14ac:dyDescent="0.3">
      <c r="A569">
        <v>3.1300000000000003</v>
      </c>
    </row>
    <row r="570" spans="1:1" x14ac:dyDescent="0.3">
      <c r="A570">
        <v>3.1300000000000003</v>
      </c>
    </row>
    <row r="571" spans="1:1" x14ac:dyDescent="0.3">
      <c r="A571">
        <v>3.15</v>
      </c>
    </row>
    <row r="572" spans="1:1" x14ac:dyDescent="0.3">
      <c r="A572">
        <v>3.14</v>
      </c>
    </row>
    <row r="573" spans="1:1" x14ac:dyDescent="0.3">
      <c r="A573">
        <v>3.1300000000000003</v>
      </c>
    </row>
    <row r="574" spans="1:1" x14ac:dyDescent="0.3">
      <c r="A574">
        <v>3.1300000000000003</v>
      </c>
    </row>
    <row r="575" spans="1:1" x14ac:dyDescent="0.3">
      <c r="A575">
        <v>3.14</v>
      </c>
    </row>
    <row r="576" spans="1:1" x14ac:dyDescent="0.3">
      <c r="A576">
        <v>3.1500000000000004</v>
      </c>
    </row>
    <row r="577" spans="1:1" x14ac:dyDescent="0.3">
      <c r="A577">
        <v>3.14</v>
      </c>
    </row>
    <row r="578" spans="1:1" x14ac:dyDescent="0.3">
      <c r="A578">
        <v>3.15</v>
      </c>
    </row>
    <row r="579" spans="1:1" x14ac:dyDescent="0.3">
      <c r="A579">
        <v>3.14</v>
      </c>
    </row>
    <row r="580" spans="1:1" x14ac:dyDescent="0.3">
      <c r="A580">
        <v>3.1300000000000003</v>
      </c>
    </row>
    <row r="581" spans="1:1" x14ac:dyDescent="0.3">
      <c r="A581">
        <v>3.14</v>
      </c>
    </row>
    <row r="582" spans="1:1" x14ac:dyDescent="0.3">
      <c r="A582">
        <v>3.14</v>
      </c>
    </row>
    <row r="583" spans="1:1" x14ac:dyDescent="0.3">
      <c r="A583">
        <v>3.1300000000000003</v>
      </c>
    </row>
    <row r="584" spans="1:1" x14ac:dyDescent="0.3">
      <c r="A584">
        <v>3.1300000000000003</v>
      </c>
    </row>
    <row r="585" spans="1:1" x14ac:dyDescent="0.3">
      <c r="A585">
        <v>3.15</v>
      </c>
    </row>
    <row r="586" spans="1:1" x14ac:dyDescent="0.3">
      <c r="A586">
        <v>3.15</v>
      </c>
    </row>
    <row r="587" spans="1:1" x14ac:dyDescent="0.3">
      <c r="A587">
        <v>3.1300000000000003</v>
      </c>
    </row>
    <row r="588" spans="1:1" x14ac:dyDescent="0.3">
      <c r="A588">
        <v>3.1300000000000003</v>
      </c>
    </row>
    <row r="589" spans="1:1" x14ac:dyDescent="0.3">
      <c r="A589">
        <v>3.14</v>
      </c>
    </row>
    <row r="590" spans="1:1" x14ac:dyDescent="0.3">
      <c r="A590">
        <v>3.14</v>
      </c>
    </row>
    <row r="591" spans="1:1" x14ac:dyDescent="0.3">
      <c r="A591">
        <v>3.1300000000000003</v>
      </c>
    </row>
    <row r="592" spans="1:1" x14ac:dyDescent="0.3">
      <c r="A592">
        <v>3.1300000000000003</v>
      </c>
    </row>
    <row r="593" spans="1:1" x14ac:dyDescent="0.3">
      <c r="A593">
        <v>3.14</v>
      </c>
    </row>
    <row r="594" spans="1:1" x14ac:dyDescent="0.3">
      <c r="A594">
        <v>3.15</v>
      </c>
    </row>
    <row r="595" spans="1:1" x14ac:dyDescent="0.3">
      <c r="A595">
        <v>3.1300000000000003</v>
      </c>
    </row>
    <row r="596" spans="1:1" x14ac:dyDescent="0.3">
      <c r="A596">
        <v>3.1300000000000003</v>
      </c>
    </row>
    <row r="597" spans="1:1" x14ac:dyDescent="0.3">
      <c r="A597">
        <v>3.15</v>
      </c>
    </row>
    <row r="598" spans="1:1" x14ac:dyDescent="0.3">
      <c r="A598">
        <v>3.15</v>
      </c>
    </row>
    <row r="599" spans="1:1" x14ac:dyDescent="0.3">
      <c r="A599">
        <v>3.14</v>
      </c>
    </row>
    <row r="600" spans="1:1" x14ac:dyDescent="0.3">
      <c r="A600">
        <v>3.14</v>
      </c>
    </row>
    <row r="601" spans="1:1" x14ac:dyDescent="0.3">
      <c r="A601">
        <v>3.15</v>
      </c>
    </row>
    <row r="602" spans="1:1" x14ac:dyDescent="0.3">
      <c r="A602">
        <v>3.15</v>
      </c>
    </row>
    <row r="603" spans="1:1" x14ac:dyDescent="0.3">
      <c r="A603">
        <v>3.14</v>
      </c>
    </row>
    <row r="604" spans="1:1" x14ac:dyDescent="0.3">
      <c r="A604">
        <v>3.14</v>
      </c>
    </row>
    <row r="605" spans="1:1" x14ac:dyDescent="0.3">
      <c r="A605">
        <v>3.14</v>
      </c>
    </row>
    <row r="606" spans="1:1" x14ac:dyDescent="0.3">
      <c r="A606">
        <v>3.15</v>
      </c>
    </row>
    <row r="607" spans="1:1" x14ac:dyDescent="0.3">
      <c r="A607">
        <v>3.14</v>
      </c>
    </row>
    <row r="608" spans="1:1" x14ac:dyDescent="0.3">
      <c r="A608">
        <v>3.15</v>
      </c>
    </row>
    <row r="609" spans="1:1" x14ac:dyDescent="0.3">
      <c r="A609">
        <v>3.14</v>
      </c>
    </row>
    <row r="610" spans="1:1" x14ac:dyDescent="0.3">
      <c r="A610">
        <v>3.15</v>
      </c>
    </row>
    <row r="611" spans="1:1" x14ac:dyDescent="0.3">
      <c r="A611">
        <v>3.14</v>
      </c>
    </row>
    <row r="612" spans="1:1" x14ac:dyDescent="0.3">
      <c r="A612">
        <v>3.15</v>
      </c>
    </row>
    <row r="613" spans="1:1" x14ac:dyDescent="0.3">
      <c r="A613">
        <v>3.13</v>
      </c>
    </row>
    <row r="614" spans="1:1" x14ac:dyDescent="0.3">
      <c r="A614">
        <v>3.15</v>
      </c>
    </row>
    <row r="615" spans="1:1" x14ac:dyDescent="0.3">
      <c r="A615">
        <v>3.14</v>
      </c>
    </row>
    <row r="616" spans="1:1" x14ac:dyDescent="0.3">
      <c r="A616">
        <v>3.15</v>
      </c>
    </row>
    <row r="617" spans="1:1" x14ac:dyDescent="0.3">
      <c r="A617">
        <v>3.14</v>
      </c>
    </row>
    <row r="618" spans="1:1" x14ac:dyDescent="0.3">
      <c r="A618">
        <v>3.15</v>
      </c>
    </row>
    <row r="619" spans="1:1" x14ac:dyDescent="0.3">
      <c r="A619">
        <v>3.14</v>
      </c>
    </row>
    <row r="620" spans="1:1" x14ac:dyDescent="0.3">
      <c r="A620">
        <v>3.13</v>
      </c>
    </row>
    <row r="621" spans="1:1" x14ac:dyDescent="0.3">
      <c r="A621">
        <v>3.14</v>
      </c>
    </row>
    <row r="622" spans="1:1" x14ac:dyDescent="0.3">
      <c r="A622">
        <v>3.14</v>
      </c>
    </row>
    <row r="623" spans="1:1" x14ac:dyDescent="0.3">
      <c r="A623">
        <v>3.13</v>
      </c>
    </row>
    <row r="624" spans="1:1" x14ac:dyDescent="0.3">
      <c r="A624">
        <v>3.13</v>
      </c>
    </row>
    <row r="625" spans="1:1" x14ac:dyDescent="0.3">
      <c r="A625">
        <v>3.14</v>
      </c>
    </row>
    <row r="626" spans="1:1" x14ac:dyDescent="0.3">
      <c r="A626">
        <v>3.14</v>
      </c>
    </row>
    <row r="627" spans="1:1" x14ac:dyDescent="0.3">
      <c r="A627">
        <v>3.13</v>
      </c>
    </row>
    <row r="628" spans="1:1" x14ac:dyDescent="0.3">
      <c r="A628">
        <v>3.13</v>
      </c>
    </row>
    <row r="629" spans="1:1" x14ac:dyDescent="0.3">
      <c r="A629">
        <v>3.14</v>
      </c>
    </row>
    <row r="630" spans="1:1" x14ac:dyDescent="0.3">
      <c r="A630">
        <v>3.14</v>
      </c>
    </row>
    <row r="631" spans="1:1" x14ac:dyDescent="0.3">
      <c r="A631">
        <v>3.13</v>
      </c>
    </row>
    <row r="632" spans="1:1" x14ac:dyDescent="0.3">
      <c r="A632">
        <v>3.13</v>
      </c>
    </row>
    <row r="633" spans="1:1" x14ac:dyDescent="0.3">
      <c r="A633">
        <v>3.14</v>
      </c>
    </row>
    <row r="634" spans="1:1" x14ac:dyDescent="0.3">
      <c r="A634">
        <v>3.14</v>
      </c>
    </row>
    <row r="635" spans="1:1" x14ac:dyDescent="0.3">
      <c r="A635">
        <v>3.13</v>
      </c>
    </row>
    <row r="636" spans="1:1" x14ac:dyDescent="0.3">
      <c r="A636">
        <v>3.12</v>
      </c>
    </row>
    <row r="637" spans="1:1" x14ac:dyDescent="0.3">
      <c r="A637">
        <v>3.14</v>
      </c>
    </row>
    <row r="638" spans="1:1" x14ac:dyDescent="0.3">
      <c r="A638">
        <v>3.13</v>
      </c>
    </row>
    <row r="639" spans="1:1" x14ac:dyDescent="0.3">
      <c r="A639">
        <v>3.14</v>
      </c>
    </row>
    <row r="640" spans="1:1" x14ac:dyDescent="0.3">
      <c r="A640">
        <v>3.13</v>
      </c>
    </row>
    <row r="641" spans="1:1" x14ac:dyDescent="0.3">
      <c r="A641">
        <v>3.13</v>
      </c>
    </row>
    <row r="642" spans="1:1" x14ac:dyDescent="0.3">
      <c r="A642">
        <v>3.12</v>
      </c>
    </row>
    <row r="643" spans="1:1" x14ac:dyDescent="0.3">
      <c r="A643">
        <v>3.13</v>
      </c>
    </row>
    <row r="644" spans="1:1" x14ac:dyDescent="0.3">
      <c r="A644">
        <v>3.12</v>
      </c>
    </row>
    <row r="645" spans="1:1" x14ac:dyDescent="0.3">
      <c r="A645">
        <v>3.13</v>
      </c>
    </row>
    <row r="646" spans="1:1" x14ac:dyDescent="0.3">
      <c r="A646">
        <v>3.13</v>
      </c>
    </row>
    <row r="647" spans="1:1" x14ac:dyDescent="0.3">
      <c r="A647">
        <v>3.12</v>
      </c>
    </row>
    <row r="648" spans="1:1" x14ac:dyDescent="0.3">
      <c r="A648">
        <v>3.13</v>
      </c>
    </row>
    <row r="649" spans="1:1" x14ac:dyDescent="0.3">
      <c r="A649">
        <v>3.12</v>
      </c>
    </row>
    <row r="650" spans="1:1" x14ac:dyDescent="0.3">
      <c r="A650">
        <v>3.12</v>
      </c>
    </row>
    <row r="651" spans="1:1" x14ac:dyDescent="0.3">
      <c r="A651">
        <v>3.13</v>
      </c>
    </row>
    <row r="652" spans="1:1" x14ac:dyDescent="0.3">
      <c r="A652">
        <v>3.12</v>
      </c>
    </row>
    <row r="653" spans="1:1" x14ac:dyDescent="0.3">
      <c r="A653">
        <v>3.13</v>
      </c>
    </row>
    <row r="654" spans="1:1" x14ac:dyDescent="0.3">
      <c r="A654">
        <v>3.12</v>
      </c>
    </row>
    <row r="655" spans="1:1" x14ac:dyDescent="0.3">
      <c r="A655">
        <v>3.13</v>
      </c>
    </row>
    <row r="656" spans="1:1" x14ac:dyDescent="0.3">
      <c r="A656">
        <v>3.12</v>
      </c>
    </row>
    <row r="657" spans="1:1" x14ac:dyDescent="0.3">
      <c r="A657">
        <v>3.12</v>
      </c>
    </row>
    <row r="658" spans="1:1" x14ac:dyDescent="0.3">
      <c r="A658">
        <v>3.11</v>
      </c>
    </row>
    <row r="659" spans="1:1" x14ac:dyDescent="0.3">
      <c r="A659">
        <v>3.13</v>
      </c>
    </row>
    <row r="660" spans="1:1" x14ac:dyDescent="0.3">
      <c r="A660">
        <v>3.13</v>
      </c>
    </row>
    <row r="661" spans="1:1" x14ac:dyDescent="0.3">
      <c r="A661">
        <v>3.13</v>
      </c>
    </row>
    <row r="662" spans="1:1" x14ac:dyDescent="0.3">
      <c r="A662">
        <v>3.12</v>
      </c>
    </row>
    <row r="663" spans="1:1" x14ac:dyDescent="0.3">
      <c r="A663">
        <v>3.12</v>
      </c>
    </row>
    <row r="664" spans="1:1" x14ac:dyDescent="0.3">
      <c r="A664">
        <v>3.13</v>
      </c>
    </row>
    <row r="665" spans="1:1" x14ac:dyDescent="0.3">
      <c r="A665">
        <v>3.15</v>
      </c>
    </row>
    <row r="666" spans="1:1" x14ac:dyDescent="0.3">
      <c r="A666">
        <v>3.12</v>
      </c>
    </row>
    <row r="667" spans="1:1" x14ac:dyDescent="0.3">
      <c r="A667">
        <v>3.12</v>
      </c>
    </row>
    <row r="668" spans="1:1" x14ac:dyDescent="0.3">
      <c r="A668">
        <v>3.13</v>
      </c>
    </row>
    <row r="669" spans="1:1" x14ac:dyDescent="0.3">
      <c r="A669">
        <v>3.13</v>
      </c>
    </row>
    <row r="670" spans="1:1" x14ac:dyDescent="0.3">
      <c r="A670">
        <v>3.11</v>
      </c>
    </row>
    <row r="671" spans="1:1" x14ac:dyDescent="0.3">
      <c r="A671">
        <v>3.11</v>
      </c>
    </row>
    <row r="672" spans="1:1" x14ac:dyDescent="0.3">
      <c r="A672">
        <v>3.13</v>
      </c>
    </row>
    <row r="673" spans="1:1" x14ac:dyDescent="0.3">
      <c r="A673">
        <v>3.13</v>
      </c>
    </row>
    <row r="674" spans="1:1" x14ac:dyDescent="0.3">
      <c r="A674">
        <v>3.12</v>
      </c>
    </row>
    <row r="675" spans="1:1" x14ac:dyDescent="0.3">
      <c r="A675">
        <v>3.13</v>
      </c>
    </row>
    <row r="676" spans="1:1" x14ac:dyDescent="0.3">
      <c r="A676">
        <v>3.13</v>
      </c>
    </row>
    <row r="677" spans="1:1" x14ac:dyDescent="0.3">
      <c r="A677">
        <v>3.12</v>
      </c>
    </row>
    <row r="678" spans="1:1" x14ac:dyDescent="0.3">
      <c r="A678">
        <v>3.11</v>
      </c>
    </row>
    <row r="679" spans="1:1" x14ac:dyDescent="0.3">
      <c r="A679">
        <v>3.11</v>
      </c>
    </row>
    <row r="680" spans="1:1" x14ac:dyDescent="0.3">
      <c r="A680">
        <v>3.12</v>
      </c>
    </row>
    <row r="681" spans="1:1" x14ac:dyDescent="0.3">
      <c r="A681">
        <v>3.12</v>
      </c>
    </row>
    <row r="682" spans="1:1" x14ac:dyDescent="0.3">
      <c r="A682">
        <v>3.13</v>
      </c>
    </row>
    <row r="683" spans="1:1" x14ac:dyDescent="0.3">
      <c r="A683">
        <v>3.12</v>
      </c>
    </row>
    <row r="684" spans="1:1" x14ac:dyDescent="0.3">
      <c r="A684">
        <v>3.11</v>
      </c>
    </row>
    <row r="685" spans="1:1" x14ac:dyDescent="0.3">
      <c r="A685">
        <v>3.13</v>
      </c>
    </row>
    <row r="686" spans="1:1" x14ac:dyDescent="0.3">
      <c r="A686">
        <v>3.13</v>
      </c>
    </row>
    <row r="687" spans="1:1" x14ac:dyDescent="0.3">
      <c r="A687">
        <v>3.12</v>
      </c>
    </row>
    <row r="688" spans="1:1" x14ac:dyDescent="0.3">
      <c r="A688">
        <v>3.12</v>
      </c>
    </row>
    <row r="689" spans="1:1" x14ac:dyDescent="0.3">
      <c r="A689">
        <v>3.11</v>
      </c>
    </row>
    <row r="690" spans="1:1" x14ac:dyDescent="0.3">
      <c r="A690">
        <v>3.13</v>
      </c>
    </row>
    <row r="691" spans="1:1" x14ac:dyDescent="0.3">
      <c r="A691">
        <v>3.12</v>
      </c>
    </row>
    <row r="692" spans="1:1" x14ac:dyDescent="0.3">
      <c r="A692">
        <v>3.12</v>
      </c>
    </row>
    <row r="693" spans="1:1" x14ac:dyDescent="0.3">
      <c r="A693">
        <v>3.11</v>
      </c>
    </row>
    <row r="694" spans="1:1" x14ac:dyDescent="0.3">
      <c r="A694">
        <v>3.11</v>
      </c>
    </row>
    <row r="695" spans="1:1" x14ac:dyDescent="0.3">
      <c r="A695">
        <v>3.13</v>
      </c>
    </row>
    <row r="696" spans="1:1" x14ac:dyDescent="0.3">
      <c r="A696">
        <v>3.13</v>
      </c>
    </row>
    <row r="697" spans="1:1" x14ac:dyDescent="0.3">
      <c r="A697">
        <v>3.12</v>
      </c>
    </row>
    <row r="698" spans="1:1" x14ac:dyDescent="0.3">
      <c r="A698">
        <v>3.13</v>
      </c>
    </row>
    <row r="699" spans="1:1" x14ac:dyDescent="0.3">
      <c r="A699">
        <v>3.13</v>
      </c>
    </row>
    <row r="700" spans="1:1" x14ac:dyDescent="0.3">
      <c r="A700">
        <v>3.12</v>
      </c>
    </row>
    <row r="701" spans="1:1" x14ac:dyDescent="0.3">
      <c r="A701">
        <v>3.11</v>
      </c>
    </row>
    <row r="702" spans="1:1" x14ac:dyDescent="0.3">
      <c r="A702">
        <v>3.11</v>
      </c>
    </row>
    <row r="703" spans="1:1" x14ac:dyDescent="0.3">
      <c r="A703">
        <v>3.13</v>
      </c>
    </row>
    <row r="704" spans="1:1" x14ac:dyDescent="0.3">
      <c r="A704">
        <v>3.12</v>
      </c>
    </row>
    <row r="705" spans="1:1" x14ac:dyDescent="0.3">
      <c r="A705">
        <v>3.13</v>
      </c>
    </row>
    <row r="706" spans="1:1" x14ac:dyDescent="0.3">
      <c r="A706">
        <v>3.13</v>
      </c>
    </row>
    <row r="707" spans="1:1" x14ac:dyDescent="0.3">
      <c r="A707">
        <v>3.11</v>
      </c>
    </row>
    <row r="708" spans="1:1" x14ac:dyDescent="0.3">
      <c r="A708">
        <v>3.11</v>
      </c>
    </row>
    <row r="709" spans="1:1" x14ac:dyDescent="0.3">
      <c r="A709">
        <v>3.12</v>
      </c>
    </row>
    <row r="710" spans="1:1" x14ac:dyDescent="0.3">
      <c r="A710">
        <v>3.12</v>
      </c>
    </row>
    <row r="711" spans="1:1" x14ac:dyDescent="0.3">
      <c r="A711">
        <v>3.11</v>
      </c>
    </row>
    <row r="712" spans="1:1" x14ac:dyDescent="0.3">
      <c r="A712">
        <v>3.11</v>
      </c>
    </row>
    <row r="713" spans="1:1" x14ac:dyDescent="0.3">
      <c r="A713">
        <v>3.11</v>
      </c>
    </row>
    <row r="714" spans="1:1" x14ac:dyDescent="0.3">
      <c r="A714">
        <v>3.1100000000000003</v>
      </c>
    </row>
    <row r="715" spans="1:1" x14ac:dyDescent="0.3">
      <c r="A715">
        <v>3.1100000000000003</v>
      </c>
    </row>
    <row r="716" spans="1:1" x14ac:dyDescent="0.3">
      <c r="A716">
        <v>3.1100000000000003</v>
      </c>
    </row>
    <row r="717" spans="1:1" x14ac:dyDescent="0.3">
      <c r="A717">
        <v>3.1</v>
      </c>
    </row>
    <row r="718" spans="1:1" x14ac:dyDescent="0.3">
      <c r="A718">
        <v>3.1</v>
      </c>
    </row>
    <row r="719" spans="1:1" x14ac:dyDescent="0.3">
      <c r="A719">
        <v>3.12</v>
      </c>
    </row>
    <row r="720" spans="1:1" x14ac:dyDescent="0.3">
      <c r="A720">
        <v>3.12</v>
      </c>
    </row>
    <row r="721" spans="1:1" x14ac:dyDescent="0.3">
      <c r="A721">
        <v>3.1</v>
      </c>
    </row>
    <row r="722" spans="1:1" x14ac:dyDescent="0.3">
      <c r="A722">
        <v>3.11</v>
      </c>
    </row>
    <row r="723" spans="1:1" x14ac:dyDescent="0.3">
      <c r="A723">
        <v>3.1</v>
      </c>
    </row>
    <row r="724" spans="1:1" x14ac:dyDescent="0.3">
      <c r="A724">
        <v>3.12</v>
      </c>
    </row>
    <row r="725" spans="1:1" x14ac:dyDescent="0.3">
      <c r="A725">
        <v>3.12</v>
      </c>
    </row>
    <row r="726" spans="1:1" x14ac:dyDescent="0.3">
      <c r="A726">
        <v>3.11</v>
      </c>
    </row>
    <row r="727" spans="1:1" x14ac:dyDescent="0.3">
      <c r="A727">
        <v>3.1</v>
      </c>
    </row>
    <row r="728" spans="1:1" x14ac:dyDescent="0.3">
      <c r="A728">
        <v>3.1100000000000003</v>
      </c>
    </row>
    <row r="729" spans="1:1" x14ac:dyDescent="0.3">
      <c r="A729">
        <v>3.13</v>
      </c>
    </row>
    <row r="730" spans="1:1" x14ac:dyDescent="0.3">
      <c r="A730">
        <v>3.11</v>
      </c>
    </row>
    <row r="731" spans="1:1" x14ac:dyDescent="0.3">
      <c r="A731">
        <v>3.1</v>
      </c>
    </row>
    <row r="732" spans="1:1" x14ac:dyDescent="0.3">
      <c r="A732">
        <v>3.1</v>
      </c>
    </row>
    <row r="733" spans="1:1" x14ac:dyDescent="0.3">
      <c r="A733">
        <v>3.1</v>
      </c>
    </row>
    <row r="734" spans="1:1" x14ac:dyDescent="0.3">
      <c r="A734">
        <v>3.1</v>
      </c>
    </row>
    <row r="735" spans="1:1" x14ac:dyDescent="0.3">
      <c r="A735">
        <v>3.11</v>
      </c>
    </row>
    <row r="736" spans="1:1" x14ac:dyDescent="0.3">
      <c r="A736">
        <v>3.11</v>
      </c>
    </row>
    <row r="737" spans="1:1" x14ac:dyDescent="0.3">
      <c r="A737">
        <v>3.1</v>
      </c>
    </row>
    <row r="738" spans="1:1" x14ac:dyDescent="0.3">
      <c r="A738">
        <v>3.1</v>
      </c>
    </row>
    <row r="739" spans="1:1" x14ac:dyDescent="0.3">
      <c r="A739">
        <v>3.12</v>
      </c>
    </row>
    <row r="740" spans="1:1" x14ac:dyDescent="0.3">
      <c r="A740">
        <v>3.11</v>
      </c>
    </row>
    <row r="741" spans="1:1" x14ac:dyDescent="0.3">
      <c r="A741">
        <v>3.12</v>
      </c>
    </row>
    <row r="742" spans="1:1" x14ac:dyDescent="0.3">
      <c r="A742">
        <v>3.1</v>
      </c>
    </row>
    <row r="743" spans="1:1" x14ac:dyDescent="0.3">
      <c r="A743">
        <v>3.11</v>
      </c>
    </row>
    <row r="744" spans="1:1" x14ac:dyDescent="0.3">
      <c r="A744">
        <v>3.12</v>
      </c>
    </row>
    <row r="745" spans="1:1" x14ac:dyDescent="0.3">
      <c r="A745">
        <v>3.12</v>
      </c>
    </row>
    <row r="746" spans="1:1" x14ac:dyDescent="0.3">
      <c r="A746">
        <v>3.1</v>
      </c>
    </row>
    <row r="747" spans="1:1" x14ac:dyDescent="0.3">
      <c r="A747">
        <v>3.14</v>
      </c>
    </row>
    <row r="748" spans="1:1" x14ac:dyDescent="0.3">
      <c r="A748">
        <v>3.11</v>
      </c>
    </row>
    <row r="749" spans="1:1" x14ac:dyDescent="0.3">
      <c r="A749">
        <v>3.11</v>
      </c>
    </row>
    <row r="750" spans="1:1" x14ac:dyDescent="0.3">
      <c r="A750">
        <v>3.09</v>
      </c>
    </row>
    <row r="751" spans="1:1" x14ac:dyDescent="0.3">
      <c r="A751">
        <v>3.13</v>
      </c>
    </row>
    <row r="752" spans="1:1" x14ac:dyDescent="0.3">
      <c r="A752">
        <v>3.11</v>
      </c>
    </row>
    <row r="753" spans="1:1" x14ac:dyDescent="0.3">
      <c r="A753">
        <v>3.11</v>
      </c>
    </row>
    <row r="754" spans="1:1" x14ac:dyDescent="0.3">
      <c r="A754">
        <v>3.09</v>
      </c>
    </row>
    <row r="755" spans="1:1" x14ac:dyDescent="0.3">
      <c r="A755">
        <v>3.09</v>
      </c>
    </row>
    <row r="756" spans="1:1" x14ac:dyDescent="0.3">
      <c r="A756">
        <v>3.11</v>
      </c>
    </row>
    <row r="757" spans="1:1" x14ac:dyDescent="0.3">
      <c r="A757">
        <v>3.09</v>
      </c>
    </row>
    <row r="758" spans="1:1" x14ac:dyDescent="0.3">
      <c r="A758">
        <v>3.09</v>
      </c>
    </row>
    <row r="759" spans="1:1" x14ac:dyDescent="0.3">
      <c r="A759">
        <v>3.11</v>
      </c>
    </row>
    <row r="760" spans="1:1" x14ac:dyDescent="0.3">
      <c r="A760">
        <v>3.11</v>
      </c>
    </row>
    <row r="761" spans="1:1" x14ac:dyDescent="0.3">
      <c r="A761">
        <v>3.09</v>
      </c>
    </row>
    <row r="762" spans="1:1" x14ac:dyDescent="0.3">
      <c r="A762">
        <v>3.11</v>
      </c>
    </row>
    <row r="763" spans="1:1" x14ac:dyDescent="0.3">
      <c r="A763">
        <v>3.11</v>
      </c>
    </row>
    <row r="764" spans="1:1" x14ac:dyDescent="0.3">
      <c r="A764">
        <v>3.09</v>
      </c>
    </row>
    <row r="765" spans="1:1" x14ac:dyDescent="0.3">
      <c r="A765">
        <v>3.13</v>
      </c>
    </row>
    <row r="766" spans="1:1" x14ac:dyDescent="0.3">
      <c r="A766">
        <v>3.11</v>
      </c>
    </row>
    <row r="767" spans="1:1" x14ac:dyDescent="0.3">
      <c r="A767">
        <v>3.11</v>
      </c>
    </row>
    <row r="768" spans="1:1" x14ac:dyDescent="0.3">
      <c r="A768">
        <v>3.09</v>
      </c>
    </row>
    <row r="769" spans="1:1" x14ac:dyDescent="0.3">
      <c r="A769">
        <v>3.09</v>
      </c>
    </row>
    <row r="770" spans="1:1" x14ac:dyDescent="0.3">
      <c r="A770">
        <v>3.11</v>
      </c>
    </row>
    <row r="771" spans="1:1" x14ac:dyDescent="0.3">
      <c r="A771">
        <v>3.11</v>
      </c>
    </row>
    <row r="772" spans="1:1" x14ac:dyDescent="0.3">
      <c r="A772">
        <v>3.09</v>
      </c>
    </row>
    <row r="773" spans="1:1" x14ac:dyDescent="0.3">
      <c r="A773">
        <v>3.09</v>
      </c>
    </row>
    <row r="774" spans="1:1" x14ac:dyDescent="0.3">
      <c r="A774">
        <v>3.1</v>
      </c>
    </row>
    <row r="775" spans="1:1" x14ac:dyDescent="0.3">
      <c r="A775">
        <v>3.1</v>
      </c>
    </row>
    <row r="776" spans="1:1" x14ac:dyDescent="0.3">
      <c r="A776">
        <v>3.09</v>
      </c>
    </row>
    <row r="777" spans="1:1" x14ac:dyDescent="0.3">
      <c r="A777">
        <v>3.09</v>
      </c>
    </row>
    <row r="778" spans="1:1" x14ac:dyDescent="0.3">
      <c r="A778">
        <v>3.1</v>
      </c>
    </row>
    <row r="779" spans="1:1" x14ac:dyDescent="0.3">
      <c r="A779">
        <v>3.1</v>
      </c>
    </row>
    <row r="780" spans="1:1" x14ac:dyDescent="0.3">
      <c r="A780">
        <v>3.08</v>
      </c>
    </row>
    <row r="781" spans="1:1" x14ac:dyDescent="0.3">
      <c r="A781">
        <v>3.08</v>
      </c>
    </row>
    <row r="782" spans="1:1" x14ac:dyDescent="0.3">
      <c r="A782">
        <v>3.09</v>
      </c>
    </row>
    <row r="783" spans="1:1" x14ac:dyDescent="0.3">
      <c r="A783">
        <v>3.09</v>
      </c>
    </row>
    <row r="784" spans="1:1" x14ac:dyDescent="0.3">
      <c r="A784">
        <v>3.07</v>
      </c>
    </row>
    <row r="785" spans="1:1" x14ac:dyDescent="0.3">
      <c r="A785">
        <v>3.07</v>
      </c>
    </row>
    <row r="786" spans="1:1" x14ac:dyDescent="0.3">
      <c r="A786">
        <v>3.09</v>
      </c>
    </row>
    <row r="787" spans="1:1" x14ac:dyDescent="0.3">
      <c r="A787">
        <v>3.09</v>
      </c>
    </row>
    <row r="788" spans="1:1" x14ac:dyDescent="0.3">
      <c r="A788">
        <v>3.07</v>
      </c>
    </row>
    <row r="789" spans="1:1" x14ac:dyDescent="0.3">
      <c r="A789">
        <v>3.07</v>
      </c>
    </row>
    <row r="790" spans="1:1" x14ac:dyDescent="0.3">
      <c r="A790">
        <v>3.09</v>
      </c>
    </row>
    <row r="791" spans="1:1" x14ac:dyDescent="0.3">
      <c r="A791">
        <v>3.09</v>
      </c>
    </row>
    <row r="792" spans="1:1" x14ac:dyDescent="0.3">
      <c r="A792">
        <v>3.07</v>
      </c>
    </row>
    <row r="793" spans="1:1" x14ac:dyDescent="0.3">
      <c r="A793">
        <v>3.07</v>
      </c>
    </row>
    <row r="794" spans="1:1" x14ac:dyDescent="0.3">
      <c r="A794">
        <v>3.08</v>
      </c>
    </row>
    <row r="795" spans="1:1" x14ac:dyDescent="0.3">
      <c r="A795">
        <v>3.08</v>
      </c>
    </row>
    <row r="796" spans="1:1" x14ac:dyDescent="0.3">
      <c r="A796">
        <v>3.07</v>
      </c>
    </row>
    <row r="797" spans="1:1" x14ac:dyDescent="0.3">
      <c r="A797">
        <v>3.07</v>
      </c>
    </row>
    <row r="798" spans="1:1" x14ac:dyDescent="0.3">
      <c r="A798">
        <v>3.08</v>
      </c>
    </row>
    <row r="799" spans="1:1" x14ac:dyDescent="0.3">
      <c r="A799">
        <v>3.08</v>
      </c>
    </row>
    <row r="800" spans="1:1" x14ac:dyDescent="0.3">
      <c r="A800">
        <v>3.06</v>
      </c>
    </row>
    <row r="801" spans="1:1" x14ac:dyDescent="0.3">
      <c r="A801">
        <v>3.06</v>
      </c>
    </row>
    <row r="802" spans="1:1" x14ac:dyDescent="0.3">
      <c r="A802">
        <v>3.07</v>
      </c>
    </row>
    <row r="803" spans="1:1" x14ac:dyDescent="0.3">
      <c r="A803">
        <v>3.07</v>
      </c>
    </row>
    <row r="804" spans="1:1" x14ac:dyDescent="0.3">
      <c r="A804">
        <v>3.06</v>
      </c>
    </row>
    <row r="805" spans="1:1" x14ac:dyDescent="0.3">
      <c r="A805">
        <v>3.03</v>
      </c>
    </row>
    <row r="806" spans="1:1" x14ac:dyDescent="0.3">
      <c r="A806">
        <v>3.06</v>
      </c>
    </row>
    <row r="807" spans="1:1" x14ac:dyDescent="0.3">
      <c r="A807">
        <v>3.05</v>
      </c>
    </row>
    <row r="808" spans="1:1" x14ac:dyDescent="0.3">
      <c r="A808">
        <v>3.06</v>
      </c>
    </row>
    <row r="809" spans="1:1" x14ac:dyDescent="0.3">
      <c r="A809">
        <v>3.06</v>
      </c>
    </row>
    <row r="810" spans="1:1" x14ac:dyDescent="0.3">
      <c r="A810">
        <v>3.06</v>
      </c>
    </row>
    <row r="811" spans="1:1" x14ac:dyDescent="0.3">
      <c r="A811">
        <v>3.1</v>
      </c>
    </row>
    <row r="812" spans="1:1" x14ac:dyDescent="0.3">
      <c r="A812">
        <v>3.06</v>
      </c>
    </row>
    <row r="813" spans="1:1" x14ac:dyDescent="0.3">
      <c r="A813">
        <v>3.04</v>
      </c>
    </row>
    <row r="814" spans="1:1" x14ac:dyDescent="0.3">
      <c r="A814">
        <v>3.05</v>
      </c>
    </row>
    <row r="815" spans="1:1" x14ac:dyDescent="0.3">
      <c r="A815">
        <v>3.1</v>
      </c>
    </row>
    <row r="816" spans="1:1" x14ac:dyDescent="0.3">
      <c r="A816">
        <v>3.06</v>
      </c>
    </row>
    <row r="817" spans="1:1" x14ac:dyDescent="0.3">
      <c r="A817">
        <v>3.09</v>
      </c>
    </row>
    <row r="818" spans="1:1" x14ac:dyDescent="0.3">
      <c r="A818">
        <v>3.06</v>
      </c>
    </row>
    <row r="819" spans="1:1" x14ac:dyDescent="0.3">
      <c r="A819">
        <v>3.0700000000000003</v>
      </c>
    </row>
    <row r="820" spans="1:1" x14ac:dyDescent="0.3">
      <c r="A820">
        <v>3.0500000000000003</v>
      </c>
    </row>
    <row r="821" spans="1:1" x14ac:dyDescent="0.3">
      <c r="A821">
        <v>3.06</v>
      </c>
    </row>
    <row r="822" spans="1:1" x14ac:dyDescent="0.3">
      <c r="A822">
        <v>3.0300000000000002</v>
      </c>
    </row>
    <row r="823" spans="1:1" x14ac:dyDescent="0.3">
      <c r="A823">
        <v>3.0500000000000003</v>
      </c>
    </row>
    <row r="824" spans="1:1" x14ac:dyDescent="0.3">
      <c r="A824">
        <v>3.05</v>
      </c>
    </row>
    <row r="825" spans="1:1" x14ac:dyDescent="0.3">
      <c r="A825">
        <v>3.05</v>
      </c>
    </row>
    <row r="826" spans="1:1" x14ac:dyDescent="0.3">
      <c r="A826">
        <v>3.0300000000000002</v>
      </c>
    </row>
    <row r="827" spans="1:1" x14ac:dyDescent="0.3">
      <c r="A827">
        <v>2.9800000000000004</v>
      </c>
    </row>
    <row r="828" spans="1:1" x14ac:dyDescent="0.3">
      <c r="A828">
        <v>3.1</v>
      </c>
    </row>
    <row r="829" spans="1:1" x14ac:dyDescent="0.3">
      <c r="A829">
        <v>3.1</v>
      </c>
    </row>
    <row r="830" spans="1:1" x14ac:dyDescent="0.3">
      <c r="A830">
        <v>3.08</v>
      </c>
    </row>
    <row r="831" spans="1:1" x14ac:dyDescent="0.3">
      <c r="A831">
        <v>3.08</v>
      </c>
    </row>
    <row r="832" spans="1:1" x14ac:dyDescent="0.3">
      <c r="A832">
        <v>3.1</v>
      </c>
    </row>
    <row r="833" spans="1:1" x14ac:dyDescent="0.3">
      <c r="A833">
        <v>3.11</v>
      </c>
    </row>
    <row r="834" spans="1:1" x14ac:dyDescent="0.3">
      <c r="A834">
        <v>3.08</v>
      </c>
    </row>
    <row r="835" spans="1:1" x14ac:dyDescent="0.3">
      <c r="A835">
        <v>3.08</v>
      </c>
    </row>
    <row r="836" spans="1:1" x14ac:dyDescent="0.3">
      <c r="A836">
        <v>3.1</v>
      </c>
    </row>
    <row r="837" spans="1:1" x14ac:dyDescent="0.3">
      <c r="A837">
        <v>3.1</v>
      </c>
    </row>
    <row r="838" spans="1:1" x14ac:dyDescent="0.3">
      <c r="A838">
        <v>3.09</v>
      </c>
    </row>
    <row r="839" spans="1:1" x14ac:dyDescent="0.3">
      <c r="A839">
        <v>3.09</v>
      </c>
    </row>
    <row r="840" spans="1:1" x14ac:dyDescent="0.3">
      <c r="A840">
        <v>3.1</v>
      </c>
    </row>
    <row r="841" spans="1:1" x14ac:dyDescent="0.3">
      <c r="A841">
        <v>3.1</v>
      </c>
    </row>
    <row r="842" spans="1:1" x14ac:dyDescent="0.3">
      <c r="A842">
        <v>3.09</v>
      </c>
    </row>
    <row r="843" spans="1:1" x14ac:dyDescent="0.3">
      <c r="A843">
        <v>3.08</v>
      </c>
    </row>
    <row r="844" spans="1:1" x14ac:dyDescent="0.3">
      <c r="A844">
        <v>3.09</v>
      </c>
    </row>
    <row r="845" spans="1:1" x14ac:dyDescent="0.3">
      <c r="A845">
        <v>3.09</v>
      </c>
    </row>
    <row r="846" spans="1:1" x14ac:dyDescent="0.3">
      <c r="A846">
        <v>3.09</v>
      </c>
    </row>
    <row r="847" spans="1:1" x14ac:dyDescent="0.3">
      <c r="A847">
        <v>3.08</v>
      </c>
    </row>
    <row r="848" spans="1:1" x14ac:dyDescent="0.3">
      <c r="A848">
        <v>3.09</v>
      </c>
    </row>
    <row r="849" spans="1:1" x14ac:dyDescent="0.3">
      <c r="A849">
        <v>3.09</v>
      </c>
    </row>
    <row r="850" spans="1:1" x14ac:dyDescent="0.3">
      <c r="A850">
        <v>3.09</v>
      </c>
    </row>
    <row r="851" spans="1:1" x14ac:dyDescent="0.3">
      <c r="A851">
        <v>3.08</v>
      </c>
    </row>
    <row r="852" spans="1:1" x14ac:dyDescent="0.3">
      <c r="A852">
        <v>3.09</v>
      </c>
    </row>
    <row r="853" spans="1:1" x14ac:dyDescent="0.3">
      <c r="A853">
        <v>3.09</v>
      </c>
    </row>
    <row r="854" spans="1:1" x14ac:dyDescent="0.3">
      <c r="A854">
        <v>3.09</v>
      </c>
    </row>
    <row r="855" spans="1:1" x14ac:dyDescent="0.3">
      <c r="A855">
        <v>3.08</v>
      </c>
    </row>
    <row r="856" spans="1:1" x14ac:dyDescent="0.3">
      <c r="A856">
        <v>3.09</v>
      </c>
    </row>
    <row r="857" spans="1:1" x14ac:dyDescent="0.3">
      <c r="A857">
        <v>3.09</v>
      </c>
    </row>
    <row r="858" spans="1:1" x14ac:dyDescent="0.3">
      <c r="A858">
        <v>3.08</v>
      </c>
    </row>
    <row r="859" spans="1:1" x14ac:dyDescent="0.3">
      <c r="A859">
        <v>3.08</v>
      </c>
    </row>
    <row r="860" spans="1:1" x14ac:dyDescent="0.3">
      <c r="A860">
        <v>3.09</v>
      </c>
    </row>
    <row r="861" spans="1:1" x14ac:dyDescent="0.3">
      <c r="A861">
        <v>3.09</v>
      </c>
    </row>
    <row r="862" spans="1:1" x14ac:dyDescent="0.3">
      <c r="A862">
        <v>3.08</v>
      </c>
    </row>
    <row r="863" spans="1:1" x14ac:dyDescent="0.3">
      <c r="A863">
        <v>3.08</v>
      </c>
    </row>
    <row r="864" spans="1:1" x14ac:dyDescent="0.3">
      <c r="A864">
        <v>3.09</v>
      </c>
    </row>
    <row r="865" spans="1:1" x14ac:dyDescent="0.3">
      <c r="A865">
        <v>3.07</v>
      </c>
    </row>
    <row r="866" spans="1:1" x14ac:dyDescent="0.3">
      <c r="A866">
        <v>3.08</v>
      </c>
    </row>
    <row r="867" spans="1:1" x14ac:dyDescent="0.3">
      <c r="A867">
        <v>3.08</v>
      </c>
    </row>
    <row r="868" spans="1:1" x14ac:dyDescent="0.3">
      <c r="A868">
        <v>3.09</v>
      </c>
    </row>
    <row r="869" spans="1:1" x14ac:dyDescent="0.3">
      <c r="A869">
        <v>3.09</v>
      </c>
    </row>
    <row r="870" spans="1:1" x14ac:dyDescent="0.3">
      <c r="A870">
        <v>3.08</v>
      </c>
    </row>
    <row r="871" spans="1:1" x14ac:dyDescent="0.3">
      <c r="A871">
        <v>3.08</v>
      </c>
    </row>
    <row r="872" spans="1:1" x14ac:dyDescent="0.3">
      <c r="A872">
        <v>3.06</v>
      </c>
    </row>
    <row r="873" spans="1:1" x14ac:dyDescent="0.3">
      <c r="A873">
        <v>3.09</v>
      </c>
    </row>
    <row r="874" spans="1:1" x14ac:dyDescent="0.3">
      <c r="A874">
        <v>3.08</v>
      </c>
    </row>
    <row r="875" spans="1:1" x14ac:dyDescent="0.3">
      <c r="A875">
        <v>3.08</v>
      </c>
    </row>
    <row r="876" spans="1:1" x14ac:dyDescent="0.3">
      <c r="A876">
        <v>3.08</v>
      </c>
    </row>
    <row r="877" spans="1:1" x14ac:dyDescent="0.3">
      <c r="A877">
        <v>3.07</v>
      </c>
    </row>
    <row r="878" spans="1:1" x14ac:dyDescent="0.3">
      <c r="A878">
        <v>3.07</v>
      </c>
    </row>
    <row r="879" spans="1:1" x14ac:dyDescent="0.3">
      <c r="A879">
        <v>3.09</v>
      </c>
    </row>
    <row r="880" spans="1:1" x14ac:dyDescent="0.3">
      <c r="A880">
        <v>3.08</v>
      </c>
    </row>
    <row r="881" spans="1:1" x14ac:dyDescent="0.3">
      <c r="A881">
        <v>3.07</v>
      </c>
    </row>
    <row r="882" spans="1:1" x14ac:dyDescent="0.3">
      <c r="A882">
        <v>3.07</v>
      </c>
    </row>
    <row r="883" spans="1:1" x14ac:dyDescent="0.3">
      <c r="A883">
        <v>3.08</v>
      </c>
    </row>
    <row r="884" spans="1:1" x14ac:dyDescent="0.3">
      <c r="A884">
        <v>3.07</v>
      </c>
    </row>
    <row r="885" spans="1:1" x14ac:dyDescent="0.3">
      <c r="A885">
        <v>3.07</v>
      </c>
    </row>
    <row r="886" spans="1:1" x14ac:dyDescent="0.3">
      <c r="A886">
        <v>3.08</v>
      </c>
    </row>
    <row r="887" spans="1:1" x14ac:dyDescent="0.3">
      <c r="A887">
        <v>3.07</v>
      </c>
    </row>
    <row r="888" spans="1:1" x14ac:dyDescent="0.3">
      <c r="A888">
        <v>3.07</v>
      </c>
    </row>
    <row r="889" spans="1:1" x14ac:dyDescent="0.3">
      <c r="A889">
        <v>3.08</v>
      </c>
    </row>
    <row r="890" spans="1:1" x14ac:dyDescent="0.3">
      <c r="A890">
        <v>3.07</v>
      </c>
    </row>
    <row r="891" spans="1:1" x14ac:dyDescent="0.3">
      <c r="A891">
        <v>3.07</v>
      </c>
    </row>
    <row r="892" spans="1:1" x14ac:dyDescent="0.3">
      <c r="A892">
        <v>3.0700000000000003</v>
      </c>
    </row>
    <row r="893" spans="1:1" x14ac:dyDescent="0.3">
      <c r="A893">
        <v>3.06</v>
      </c>
    </row>
    <row r="894" spans="1:1" x14ac:dyDescent="0.3">
      <c r="A894">
        <v>3.06</v>
      </c>
    </row>
    <row r="895" spans="1:1" x14ac:dyDescent="0.3">
      <c r="A895">
        <v>3.08</v>
      </c>
    </row>
    <row r="896" spans="1:1" x14ac:dyDescent="0.3">
      <c r="A896">
        <v>3.06</v>
      </c>
    </row>
    <row r="897" spans="1:1" x14ac:dyDescent="0.3">
      <c r="A897">
        <v>3.08</v>
      </c>
    </row>
    <row r="898" spans="1:1" x14ac:dyDescent="0.3">
      <c r="A898">
        <v>3.07</v>
      </c>
    </row>
    <row r="899" spans="1:1" x14ac:dyDescent="0.3">
      <c r="A899">
        <v>3.0500000000000003</v>
      </c>
    </row>
    <row r="900" spans="1:1" x14ac:dyDescent="0.3">
      <c r="A900">
        <v>3.06</v>
      </c>
    </row>
    <row r="901" spans="1:1" x14ac:dyDescent="0.3">
      <c r="A901">
        <v>3.0500000000000003</v>
      </c>
    </row>
    <row r="902" spans="1:1" x14ac:dyDescent="0.3">
      <c r="A902">
        <v>3.0300000000000002</v>
      </c>
    </row>
    <row r="903" spans="1:1" x14ac:dyDescent="0.3">
      <c r="A903">
        <v>3.0700000000000003</v>
      </c>
    </row>
    <row r="904" spans="1:1" x14ac:dyDescent="0.3">
      <c r="A904">
        <v>3.06</v>
      </c>
    </row>
    <row r="905" spans="1:1" x14ac:dyDescent="0.3">
      <c r="A905">
        <v>3.0500000000000003</v>
      </c>
    </row>
    <row r="906" spans="1:1" x14ac:dyDescent="0.3">
      <c r="A906">
        <v>3.07</v>
      </c>
    </row>
    <row r="907" spans="1:1" x14ac:dyDescent="0.3">
      <c r="A907">
        <v>3.06</v>
      </c>
    </row>
    <row r="908" spans="1:1" x14ac:dyDescent="0.3">
      <c r="A908">
        <v>3.0500000000000003</v>
      </c>
    </row>
    <row r="909" spans="1:1" x14ac:dyDescent="0.3">
      <c r="A909">
        <v>3.07</v>
      </c>
    </row>
    <row r="910" spans="1:1" x14ac:dyDescent="0.3">
      <c r="A910">
        <v>3.0300000000000002</v>
      </c>
    </row>
    <row r="911" spans="1:1" x14ac:dyDescent="0.3">
      <c r="A911">
        <v>3.0500000000000003</v>
      </c>
    </row>
    <row r="912" spans="1:1" x14ac:dyDescent="0.3">
      <c r="A912">
        <v>3.0500000000000003</v>
      </c>
    </row>
    <row r="913" spans="1:1" x14ac:dyDescent="0.3">
      <c r="A913">
        <v>3.04</v>
      </c>
    </row>
    <row r="914" spans="1:1" x14ac:dyDescent="0.3">
      <c r="A914">
        <v>3.04</v>
      </c>
    </row>
    <row r="915" spans="1:1" x14ac:dyDescent="0.3">
      <c r="A915">
        <v>3.02</v>
      </c>
    </row>
    <row r="916" spans="1:1" x14ac:dyDescent="0.3">
      <c r="A916">
        <v>3.04</v>
      </c>
    </row>
    <row r="917" spans="1:1" x14ac:dyDescent="0.3">
      <c r="A917">
        <v>3.04</v>
      </c>
    </row>
    <row r="918" spans="1:1" x14ac:dyDescent="0.3">
      <c r="A918">
        <v>3.0500000000000003</v>
      </c>
    </row>
    <row r="919" spans="1:1" x14ac:dyDescent="0.3">
      <c r="A919">
        <v>3.07</v>
      </c>
    </row>
    <row r="920" spans="1:1" x14ac:dyDescent="0.3">
      <c r="A920">
        <v>3.01</v>
      </c>
    </row>
    <row r="921" spans="1:1" x14ac:dyDescent="0.3">
      <c r="A921">
        <v>3.0500000000000003</v>
      </c>
    </row>
    <row r="922" spans="1:1" x14ac:dyDescent="0.3">
      <c r="A922">
        <v>2.9800000000000004</v>
      </c>
    </row>
    <row r="923" spans="1:1" x14ac:dyDescent="0.3">
      <c r="A923">
        <v>3.04</v>
      </c>
    </row>
    <row r="924" spans="1:1" x14ac:dyDescent="0.3">
      <c r="A924">
        <v>3.04</v>
      </c>
    </row>
    <row r="925" spans="1:1" x14ac:dyDescent="0.3">
      <c r="A925">
        <v>3.0300000000000002</v>
      </c>
    </row>
    <row r="926" spans="1:1" x14ac:dyDescent="0.3">
      <c r="A926">
        <v>3.04</v>
      </c>
    </row>
    <row r="927" spans="1:1" x14ac:dyDescent="0.3">
      <c r="A927">
        <v>3.0500000000000003</v>
      </c>
    </row>
    <row r="928" spans="1:1" x14ac:dyDescent="0.3">
      <c r="A928">
        <v>3.07</v>
      </c>
    </row>
    <row r="929" spans="1:1" x14ac:dyDescent="0.3">
      <c r="A929">
        <v>3.02</v>
      </c>
    </row>
    <row r="930" spans="1:1" x14ac:dyDescent="0.3">
      <c r="A930">
        <v>3.0500000000000003</v>
      </c>
    </row>
    <row r="931" spans="1:1" x14ac:dyDescent="0.3">
      <c r="A931">
        <v>2.99</v>
      </c>
    </row>
    <row r="932" spans="1:1" x14ac:dyDescent="0.3">
      <c r="A932">
        <v>3.0300000000000002</v>
      </c>
    </row>
    <row r="933" spans="1:1" x14ac:dyDescent="0.3">
      <c r="A933">
        <v>3.02</v>
      </c>
    </row>
    <row r="934" spans="1:1" x14ac:dyDescent="0.3">
      <c r="A934">
        <v>3.02</v>
      </c>
    </row>
    <row r="935" spans="1:1" x14ac:dyDescent="0.3">
      <c r="A935">
        <v>3.0100000000000002</v>
      </c>
    </row>
    <row r="936" spans="1:1" x14ac:dyDescent="0.3">
      <c r="A936">
        <v>3.0300000000000002</v>
      </c>
    </row>
    <row r="937" spans="1:1" x14ac:dyDescent="0.3">
      <c r="A937">
        <v>3.03</v>
      </c>
    </row>
    <row r="938" spans="1:1" x14ac:dyDescent="0.3">
      <c r="A938">
        <v>3.04</v>
      </c>
    </row>
    <row r="939" spans="1:1" x14ac:dyDescent="0.3">
      <c r="A939">
        <v>3.0300000000000002</v>
      </c>
    </row>
    <row r="940" spans="1:1" x14ac:dyDescent="0.3">
      <c r="A940">
        <v>3.0100000000000002</v>
      </c>
    </row>
    <row r="941" spans="1:1" x14ac:dyDescent="0.3">
      <c r="A941">
        <v>3.0100000000000002</v>
      </c>
    </row>
    <row r="942" spans="1:1" x14ac:dyDescent="0.3">
      <c r="A942">
        <v>3.0100000000000002</v>
      </c>
    </row>
    <row r="943" spans="1:1" x14ac:dyDescent="0.3">
      <c r="A943">
        <v>3</v>
      </c>
    </row>
    <row r="944" spans="1:1" x14ac:dyDescent="0.3">
      <c r="A944">
        <v>3.02</v>
      </c>
    </row>
    <row r="945" spans="1:1" x14ac:dyDescent="0.3">
      <c r="A945">
        <v>2.97</v>
      </c>
    </row>
    <row r="946" spans="1:1" x14ac:dyDescent="0.3">
      <c r="A946">
        <v>3.01</v>
      </c>
    </row>
    <row r="947" spans="1:1" x14ac:dyDescent="0.3">
      <c r="A947">
        <v>2.9800000000000004</v>
      </c>
    </row>
    <row r="948" spans="1:1" x14ac:dyDescent="0.3">
      <c r="A948">
        <v>3</v>
      </c>
    </row>
    <row r="949" spans="1:1" x14ac:dyDescent="0.3">
      <c r="A949">
        <v>3.02</v>
      </c>
    </row>
    <row r="950" spans="1:1" x14ac:dyDescent="0.3">
      <c r="A950">
        <v>3.02</v>
      </c>
    </row>
    <row r="951" spans="1:1" x14ac:dyDescent="0.3">
      <c r="A951">
        <v>3.0100000000000002</v>
      </c>
    </row>
    <row r="952" spans="1:1" x14ac:dyDescent="0.3">
      <c r="A952">
        <v>3.02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3.03</v>
      </c>
    </row>
    <row r="956" spans="1:1" x14ac:dyDescent="0.3">
      <c r="A956">
        <v>3.02</v>
      </c>
    </row>
    <row r="957" spans="1:1" x14ac:dyDescent="0.3">
      <c r="A957">
        <v>3.0100000000000002</v>
      </c>
    </row>
    <row r="958" spans="1:1" x14ac:dyDescent="0.3">
      <c r="A958">
        <v>3.0100000000000002</v>
      </c>
    </row>
    <row r="959" spans="1:1" x14ac:dyDescent="0.3">
      <c r="A959">
        <v>2.79</v>
      </c>
    </row>
    <row r="960" spans="1:1" x14ac:dyDescent="0.3">
      <c r="A960">
        <v>3.0100000000000002</v>
      </c>
    </row>
    <row r="961" spans="1:1" x14ac:dyDescent="0.3">
      <c r="A961">
        <v>3.03</v>
      </c>
    </row>
    <row r="962" spans="1:1" x14ac:dyDescent="0.3">
      <c r="A962">
        <v>3.03</v>
      </c>
    </row>
    <row r="963" spans="1:1" x14ac:dyDescent="0.3">
      <c r="A963">
        <v>2.79</v>
      </c>
    </row>
    <row r="964" spans="1:1" x14ac:dyDescent="0.3">
      <c r="A964">
        <v>3.0100000000000002</v>
      </c>
    </row>
    <row r="965" spans="1:1" x14ac:dyDescent="0.3">
      <c r="A965">
        <v>2.78</v>
      </c>
    </row>
    <row r="966" spans="1:1" x14ac:dyDescent="0.3">
      <c r="A966">
        <v>2.99</v>
      </c>
    </row>
    <row r="967" spans="1:1" x14ac:dyDescent="0.3">
      <c r="A967">
        <v>2.79</v>
      </c>
    </row>
    <row r="968" spans="1:1" x14ac:dyDescent="0.3">
      <c r="A968">
        <v>2.97</v>
      </c>
    </row>
    <row r="969" spans="1:1" x14ac:dyDescent="0.3">
      <c r="A969">
        <v>2.9800000000000004</v>
      </c>
    </row>
    <row r="970" spans="1:1" x14ac:dyDescent="0.3">
      <c r="A970">
        <v>2.78</v>
      </c>
    </row>
    <row r="971" spans="1:1" x14ac:dyDescent="0.3">
      <c r="A971">
        <v>2.99</v>
      </c>
    </row>
    <row r="972" spans="1:1" x14ac:dyDescent="0.3">
      <c r="A972">
        <v>2.9800000000000004</v>
      </c>
    </row>
    <row r="973" spans="1:1" x14ac:dyDescent="0.3">
      <c r="A973">
        <v>3</v>
      </c>
    </row>
    <row r="974" spans="1:1" x14ac:dyDescent="0.3">
      <c r="A974" s="5">
        <v>2.8</v>
      </c>
    </row>
    <row r="975" spans="1:1" x14ac:dyDescent="0.3">
      <c r="A975">
        <v>2.98</v>
      </c>
    </row>
    <row r="976" spans="1:1" x14ac:dyDescent="0.3">
      <c r="A976">
        <v>2.78</v>
      </c>
    </row>
    <row r="977" spans="1:1" x14ac:dyDescent="0.3">
      <c r="A977">
        <v>2.9400000000000004</v>
      </c>
    </row>
    <row r="978" spans="1:1" x14ac:dyDescent="0.3">
      <c r="A978">
        <v>2.9600000000000004</v>
      </c>
    </row>
    <row r="979" spans="1:1" x14ac:dyDescent="0.3">
      <c r="A979">
        <v>2.95</v>
      </c>
    </row>
    <row r="980" spans="1:1" x14ac:dyDescent="0.3">
      <c r="A980">
        <v>2.9600000000000004</v>
      </c>
    </row>
    <row r="981" spans="1:1" x14ac:dyDescent="0.3">
      <c r="A981">
        <v>2.88</v>
      </c>
    </row>
    <row r="982" spans="1:1" x14ac:dyDescent="0.3">
      <c r="A982">
        <v>2.79</v>
      </c>
    </row>
    <row r="983" spans="1:1" x14ac:dyDescent="0.3">
      <c r="A983">
        <v>2.95</v>
      </c>
    </row>
    <row r="984" spans="1:1" x14ac:dyDescent="0.3">
      <c r="A984">
        <v>2.9400000000000004</v>
      </c>
    </row>
    <row r="985" spans="1:1" x14ac:dyDescent="0.3">
      <c r="A985">
        <v>2.99</v>
      </c>
    </row>
    <row r="986" spans="1:1" x14ac:dyDescent="0.3">
      <c r="A986">
        <v>2.87</v>
      </c>
    </row>
    <row r="987" spans="1:1" x14ac:dyDescent="0.3">
      <c r="A987">
        <v>2.81</v>
      </c>
    </row>
    <row r="988" spans="1:1" x14ac:dyDescent="0.3">
      <c r="A988">
        <v>2.93</v>
      </c>
    </row>
    <row r="989" spans="1:1" x14ac:dyDescent="0.3">
      <c r="A989">
        <v>2.9200000000000004</v>
      </c>
    </row>
    <row r="990" spans="1:1" x14ac:dyDescent="0.3">
      <c r="A990">
        <v>2.95</v>
      </c>
    </row>
    <row r="991" spans="1:1" x14ac:dyDescent="0.3">
      <c r="A991">
        <v>2.8</v>
      </c>
    </row>
    <row r="992" spans="1:1" x14ac:dyDescent="0.3">
      <c r="A992">
        <v>2.94</v>
      </c>
    </row>
    <row r="993" spans="1:1" x14ac:dyDescent="0.3">
      <c r="A993">
        <v>2.9400000000000004</v>
      </c>
    </row>
    <row r="994" spans="1:1" x14ac:dyDescent="0.3">
      <c r="A994">
        <v>2.9400000000000004</v>
      </c>
    </row>
    <row r="995" spans="1:1" x14ac:dyDescent="0.3">
      <c r="A995">
        <v>2.93</v>
      </c>
    </row>
    <row r="996" spans="1:1" x14ac:dyDescent="0.3">
      <c r="A996">
        <v>2.93</v>
      </c>
    </row>
    <row r="997" spans="1:1" x14ac:dyDescent="0.3">
      <c r="A997">
        <v>2.94</v>
      </c>
    </row>
    <row r="998" spans="1:1" x14ac:dyDescent="0.3">
      <c r="A998">
        <v>2.89</v>
      </c>
    </row>
    <row r="999" spans="1:1" x14ac:dyDescent="0.3">
      <c r="A999">
        <v>2.92</v>
      </c>
    </row>
    <row r="1000" spans="1:1" x14ac:dyDescent="0.3">
      <c r="A1000">
        <v>2.98</v>
      </c>
    </row>
    <row r="1001" spans="1:1" x14ac:dyDescent="0.3">
      <c r="A1001">
        <v>2.93</v>
      </c>
    </row>
    <row r="1002" spans="1:1" x14ac:dyDescent="0.3">
      <c r="A1002">
        <v>2.8</v>
      </c>
    </row>
    <row r="1003" spans="1:1" x14ac:dyDescent="0.3">
      <c r="A1003">
        <v>2.9600000000000004</v>
      </c>
    </row>
    <row r="1004" spans="1:1" x14ac:dyDescent="0.3">
      <c r="A1004">
        <v>2.91</v>
      </c>
    </row>
    <row r="1005" spans="1:1" x14ac:dyDescent="0.3">
      <c r="A1005">
        <v>2.93</v>
      </c>
    </row>
    <row r="1006" spans="1:1" x14ac:dyDescent="0.3">
      <c r="A1006">
        <v>2.91</v>
      </c>
    </row>
    <row r="1007" spans="1:1" x14ac:dyDescent="0.3">
      <c r="A1007">
        <v>2.94</v>
      </c>
    </row>
    <row r="1008" spans="1:1" x14ac:dyDescent="0.3">
      <c r="A1008">
        <v>2.92</v>
      </c>
    </row>
    <row r="1009" spans="1:1" x14ac:dyDescent="0.3">
      <c r="A1009">
        <v>2.9200000000000004</v>
      </c>
    </row>
    <row r="1010" spans="1:1" x14ac:dyDescent="0.3">
      <c r="A1010">
        <v>2.9000000000000004</v>
      </c>
    </row>
    <row r="1011" spans="1:1" x14ac:dyDescent="0.3">
      <c r="A1011">
        <v>2.91</v>
      </c>
    </row>
    <row r="1012" spans="1:1" x14ac:dyDescent="0.3">
      <c r="A1012">
        <v>2.92</v>
      </c>
    </row>
    <row r="1013" spans="1:1" x14ac:dyDescent="0.3">
      <c r="A1013">
        <v>2.91</v>
      </c>
    </row>
    <row r="1014" spans="1:1" x14ac:dyDescent="0.3">
      <c r="A1014">
        <v>2.91</v>
      </c>
    </row>
    <row r="1015" spans="1:1" x14ac:dyDescent="0.3">
      <c r="A1015">
        <v>2.91</v>
      </c>
    </row>
    <row r="1016" spans="1:1" x14ac:dyDescent="0.3">
      <c r="A1016">
        <v>2.9</v>
      </c>
    </row>
    <row r="1017" spans="1:1" x14ac:dyDescent="0.3">
      <c r="A1017">
        <v>2.9</v>
      </c>
    </row>
    <row r="1018" spans="1:1" x14ac:dyDescent="0.3">
      <c r="A1018">
        <v>2.91</v>
      </c>
    </row>
    <row r="1019" spans="1:1" x14ac:dyDescent="0.3">
      <c r="A1019">
        <v>2.9</v>
      </c>
    </row>
    <row r="1020" spans="1:1" x14ac:dyDescent="0.3">
      <c r="A1020">
        <v>2.91</v>
      </c>
    </row>
    <row r="1021" spans="1:1" x14ac:dyDescent="0.3">
      <c r="A1021">
        <v>2.92</v>
      </c>
    </row>
    <row r="1022" spans="1:1" x14ac:dyDescent="0.3">
      <c r="A1022">
        <v>2.9</v>
      </c>
    </row>
    <row r="1023" spans="1:1" x14ac:dyDescent="0.3">
      <c r="A1023">
        <v>2.9</v>
      </c>
    </row>
    <row r="1024" spans="1:1" x14ac:dyDescent="0.3">
      <c r="A1024">
        <v>2.91</v>
      </c>
    </row>
    <row r="1025" spans="1:1" x14ac:dyDescent="0.3">
      <c r="A1025">
        <v>2.8</v>
      </c>
    </row>
    <row r="1026" spans="1:1" x14ac:dyDescent="0.3">
      <c r="A1026">
        <v>2.89</v>
      </c>
    </row>
    <row r="1027" spans="1:1" x14ac:dyDescent="0.3">
      <c r="A1027">
        <v>2.88</v>
      </c>
    </row>
    <row r="1028" spans="1:1" x14ac:dyDescent="0.3">
      <c r="A1028">
        <v>2.89</v>
      </c>
    </row>
    <row r="1029" spans="1:1" x14ac:dyDescent="0.3">
      <c r="A1029">
        <v>2.89</v>
      </c>
    </row>
    <row r="1030" spans="1:1" x14ac:dyDescent="0.3">
      <c r="A1030">
        <v>2.88</v>
      </c>
    </row>
    <row r="1031" spans="1:1" x14ac:dyDescent="0.3">
      <c r="A1031">
        <v>2.8</v>
      </c>
    </row>
    <row r="1032" spans="1:1" x14ac:dyDescent="0.3">
      <c r="A1032">
        <v>2.87</v>
      </c>
    </row>
    <row r="1033" spans="1:1" x14ac:dyDescent="0.3">
      <c r="A1033">
        <v>2.8400000000000003</v>
      </c>
    </row>
    <row r="1034" spans="1:1" x14ac:dyDescent="0.3">
      <c r="A1034">
        <v>2.8600000000000003</v>
      </c>
    </row>
    <row r="1035" spans="1:1" x14ac:dyDescent="0.3">
      <c r="A1035">
        <v>2.79</v>
      </c>
    </row>
    <row r="1036" spans="1:1" x14ac:dyDescent="0.3">
      <c r="A1036">
        <v>2.88</v>
      </c>
    </row>
    <row r="1037" spans="1:1" x14ac:dyDescent="0.3">
      <c r="A1037">
        <v>2.8</v>
      </c>
    </row>
    <row r="1038" spans="1:1" x14ac:dyDescent="0.3">
      <c r="A1038">
        <v>2.86</v>
      </c>
    </row>
    <row r="1039" spans="1:1" x14ac:dyDescent="0.3">
      <c r="A1039">
        <v>2.86</v>
      </c>
    </row>
    <row r="1040" spans="1:1" x14ac:dyDescent="0.3">
      <c r="A1040">
        <v>2.84</v>
      </c>
    </row>
    <row r="1041" spans="1:1" x14ac:dyDescent="0.3">
      <c r="A1041">
        <v>2.8</v>
      </c>
    </row>
    <row r="1042" spans="1:1" x14ac:dyDescent="0.3">
      <c r="A1042">
        <v>2.8400000000000003</v>
      </c>
    </row>
    <row r="1043" spans="1:1" x14ac:dyDescent="0.3">
      <c r="A1043">
        <v>2.8400000000000003</v>
      </c>
    </row>
    <row r="1044" spans="1:1" x14ac:dyDescent="0.3">
      <c r="A1044">
        <v>2.83</v>
      </c>
    </row>
    <row r="1045" spans="1:1" x14ac:dyDescent="0.3">
      <c r="A1045">
        <v>2.8</v>
      </c>
    </row>
    <row r="1046" spans="1:1" x14ac:dyDescent="0.3">
      <c r="A1046">
        <v>2.82</v>
      </c>
    </row>
    <row r="1047" spans="1:1" x14ac:dyDescent="0.3">
      <c r="A1047">
        <v>2.83</v>
      </c>
    </row>
    <row r="1048" spans="1:1" x14ac:dyDescent="0.3">
      <c r="A1048">
        <v>2.83</v>
      </c>
    </row>
    <row r="1049" spans="1:1" x14ac:dyDescent="0.3">
      <c r="A1049">
        <v>2.8</v>
      </c>
    </row>
    <row r="1050" spans="1:1" x14ac:dyDescent="0.3">
      <c r="A1050">
        <v>2.81</v>
      </c>
    </row>
    <row r="1051" spans="1:1" x14ac:dyDescent="0.3">
      <c r="A1051">
        <v>2.81</v>
      </c>
    </row>
    <row r="1052" spans="1:1" x14ac:dyDescent="0.3">
      <c r="A1052">
        <v>2.88</v>
      </c>
    </row>
    <row r="1053" spans="1:1" x14ac:dyDescent="0.3">
      <c r="A1053">
        <v>2.8</v>
      </c>
    </row>
    <row r="1054" spans="1:1" x14ac:dyDescent="0.3">
      <c r="A1054">
        <v>2.87</v>
      </c>
    </row>
    <row r="1055" spans="1:1" x14ac:dyDescent="0.3">
      <c r="A1055">
        <v>2.8000000000000003</v>
      </c>
    </row>
    <row r="1056" spans="1:1" x14ac:dyDescent="0.3">
      <c r="A1056">
        <v>2.85</v>
      </c>
    </row>
    <row r="1057" spans="1:1" x14ac:dyDescent="0.3">
      <c r="A1057">
        <v>2.7800000000000002</v>
      </c>
    </row>
    <row r="1058" spans="1:1" x14ac:dyDescent="0.3">
      <c r="A1058">
        <v>2.84</v>
      </c>
    </row>
    <row r="1059" spans="1:1" x14ac:dyDescent="0.3">
      <c r="A1059">
        <v>2.79</v>
      </c>
    </row>
    <row r="1060" spans="1:1" x14ac:dyDescent="0.3">
      <c r="A1060">
        <v>2.8200000000000003</v>
      </c>
    </row>
    <row r="1061" spans="1:1" x14ac:dyDescent="0.3">
      <c r="A1061">
        <v>2.7600000000000002</v>
      </c>
    </row>
    <row r="1062" spans="1:1" x14ac:dyDescent="0.3">
      <c r="A1062">
        <v>2.81</v>
      </c>
    </row>
  </sheetData>
  <sortState xmlns:xlrd2="http://schemas.microsoft.com/office/spreadsheetml/2017/richdata2" ref="V2:V1475">
    <sortCondition descending="1" ref="V2:V1475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B2FD-3977-4312-9667-E914C512DAFF}">
  <dimension ref="A1:T1082"/>
  <sheetViews>
    <sheetView workbookViewId="0">
      <selection sqref="A1:A1082"/>
    </sheetView>
  </sheetViews>
  <sheetFormatPr defaultRowHeight="14.4" x14ac:dyDescent="0.3"/>
  <sheetData>
    <row r="1" spans="1:20" x14ac:dyDescent="0.3">
      <c r="A1">
        <v>3.48</v>
      </c>
      <c r="J1" s="8"/>
      <c r="K1" s="8" t="s">
        <v>21</v>
      </c>
      <c r="M1" s="8" t="s">
        <v>24</v>
      </c>
      <c r="O1" s="8" t="s">
        <v>28</v>
      </c>
    </row>
    <row r="2" spans="1:20" x14ac:dyDescent="0.3">
      <c r="A2">
        <v>3.59</v>
      </c>
      <c r="E2" s="8">
        <v>3.59</v>
      </c>
      <c r="F2" s="8" cm="1">
        <f t="array" ref="F2:F79">COUNTIF(esp3basetotal,esp3volttotal)</f>
        <v>5</v>
      </c>
      <c r="G2" s="30">
        <f t="shared" ref="G2:G33" si="0">F2/COUNTA(esp3basetotal)</f>
        <v>4.6210720887245845E-3</v>
      </c>
      <c r="J2" s="8">
        <v>3.59</v>
      </c>
      <c r="K2" s="8" cm="1">
        <f t="array" ref="K2:K41">COUNTIF(esp3basecheia,esp3voltcheio)</f>
        <v>5</v>
      </c>
      <c r="M2" s="8" cm="1">
        <f t="array" ref="M2:M41">COUNTIF(esp3basemed,esp3voltcheio)</f>
        <v>0</v>
      </c>
      <c r="O2" s="8" cm="1">
        <f t="array" ref="O2:O41">COUNTIF(esp3basevazia,esp3voltcheio)</f>
        <v>0</v>
      </c>
      <c r="R2" s="8" t="s">
        <v>21</v>
      </c>
      <c r="S2" s="8" t="s">
        <v>24</v>
      </c>
      <c r="T2" s="8" t="s">
        <v>28</v>
      </c>
    </row>
    <row r="3" spans="1:20" x14ac:dyDescent="0.3">
      <c r="A3">
        <v>3.59</v>
      </c>
      <c r="E3" s="8">
        <v>3.58</v>
      </c>
      <c r="F3" s="8">
        <v>2</v>
      </c>
      <c r="G3" s="30">
        <f t="shared" si="0"/>
        <v>1.8484288354898336E-3</v>
      </c>
      <c r="J3" s="8">
        <v>3.58</v>
      </c>
      <c r="K3" s="8">
        <v>2</v>
      </c>
      <c r="M3" s="8">
        <v>0</v>
      </c>
      <c r="O3" s="8">
        <v>0</v>
      </c>
      <c r="R3" s="8">
        <f>K43</f>
        <v>52</v>
      </c>
      <c r="S3" s="8">
        <f>M43</f>
        <v>128</v>
      </c>
      <c r="T3" s="8">
        <f>O43</f>
        <v>0</v>
      </c>
    </row>
    <row r="4" spans="1:20" x14ac:dyDescent="0.3">
      <c r="A4">
        <v>3.57</v>
      </c>
      <c r="E4" s="8">
        <v>3.57</v>
      </c>
      <c r="F4" s="8">
        <v>4</v>
      </c>
      <c r="G4" s="30">
        <f t="shared" si="0"/>
        <v>3.6968576709796672E-3</v>
      </c>
      <c r="J4" s="8">
        <v>3.57</v>
      </c>
      <c r="K4" s="8">
        <v>4</v>
      </c>
      <c r="M4" s="8">
        <v>0</v>
      </c>
      <c r="O4" s="8">
        <v>0</v>
      </c>
      <c r="R4" s="8" t="s">
        <v>22</v>
      </c>
      <c r="S4" s="8" t="s">
        <v>25</v>
      </c>
      <c r="T4" s="8" t="s">
        <v>29</v>
      </c>
    </row>
    <row r="5" spans="1:20" x14ac:dyDescent="0.3">
      <c r="A5">
        <v>3.59</v>
      </c>
      <c r="E5" s="8">
        <v>3.55</v>
      </c>
      <c r="F5" s="8">
        <v>2</v>
      </c>
      <c r="G5" s="30">
        <f t="shared" si="0"/>
        <v>1.8484288354898336E-3</v>
      </c>
      <c r="J5" s="8">
        <v>3.55</v>
      </c>
      <c r="K5" s="8">
        <v>2</v>
      </c>
      <c r="M5" s="8">
        <v>0</v>
      </c>
      <c r="O5" s="8">
        <v>0</v>
      </c>
      <c r="R5" s="8">
        <f>K91</f>
        <v>5</v>
      </c>
      <c r="S5" s="8">
        <f>M91</f>
        <v>807</v>
      </c>
      <c r="T5" s="8">
        <f>O91</f>
        <v>75</v>
      </c>
    </row>
    <row r="6" spans="1:20" x14ac:dyDescent="0.3">
      <c r="A6">
        <v>3.58</v>
      </c>
      <c r="E6" s="8">
        <v>3.54</v>
      </c>
      <c r="F6" s="8">
        <v>1</v>
      </c>
      <c r="G6" s="30">
        <f t="shared" si="0"/>
        <v>9.2421441774491681E-4</v>
      </c>
      <c r="J6" s="8">
        <v>3.54</v>
      </c>
      <c r="K6" s="8">
        <v>1</v>
      </c>
      <c r="M6" s="8">
        <v>0</v>
      </c>
      <c r="O6" s="8">
        <v>0</v>
      </c>
      <c r="R6" s="8" t="s">
        <v>23</v>
      </c>
      <c r="S6" s="8" t="s">
        <v>26</v>
      </c>
      <c r="T6" s="8" t="s">
        <v>30</v>
      </c>
    </row>
    <row r="7" spans="1:20" x14ac:dyDescent="0.3">
      <c r="A7">
        <v>3.57</v>
      </c>
      <c r="E7" s="8">
        <v>3.53</v>
      </c>
      <c r="F7" s="8">
        <v>4</v>
      </c>
      <c r="G7" s="30">
        <f t="shared" si="0"/>
        <v>3.6968576709796672E-3</v>
      </c>
      <c r="J7" s="8">
        <v>3.53</v>
      </c>
      <c r="K7" s="8">
        <v>4</v>
      </c>
      <c r="M7" s="8">
        <v>0</v>
      </c>
      <c r="O7" s="8">
        <v>0</v>
      </c>
      <c r="R7" s="8">
        <f>K114</f>
        <v>0</v>
      </c>
      <c r="S7" s="8">
        <f>M114</f>
        <v>4</v>
      </c>
      <c r="T7" s="8">
        <f>O114</f>
        <v>11</v>
      </c>
    </row>
    <row r="8" spans="1:20" x14ac:dyDescent="0.3">
      <c r="A8">
        <v>3.57</v>
      </c>
      <c r="E8" s="8">
        <v>3.52</v>
      </c>
      <c r="F8" s="8">
        <v>4</v>
      </c>
      <c r="G8" s="30">
        <f t="shared" si="0"/>
        <v>3.6968576709796672E-3</v>
      </c>
      <c r="J8" s="8">
        <v>3.52</v>
      </c>
      <c r="K8" s="8">
        <v>4</v>
      </c>
      <c r="M8" s="8">
        <v>0</v>
      </c>
      <c r="O8" s="8">
        <v>0</v>
      </c>
      <c r="R8" s="8">
        <f>R3+R5+R7</f>
        <v>57</v>
      </c>
      <c r="S8" s="8">
        <f>S3+S5+S7</f>
        <v>939</v>
      </c>
      <c r="T8" s="8">
        <f>T3+T5+T7</f>
        <v>86</v>
      </c>
    </row>
    <row r="9" spans="1:20" x14ac:dyDescent="0.3">
      <c r="A9">
        <v>3.59</v>
      </c>
      <c r="E9" s="8">
        <v>3.51</v>
      </c>
      <c r="F9" s="8">
        <v>7</v>
      </c>
      <c r="G9" s="30">
        <f t="shared" si="0"/>
        <v>6.4695009242144181E-3</v>
      </c>
      <c r="J9" s="8">
        <v>3.51</v>
      </c>
      <c r="K9" s="8">
        <v>7</v>
      </c>
      <c r="M9" s="8">
        <v>0</v>
      </c>
      <c r="O9" s="8">
        <v>0</v>
      </c>
    </row>
    <row r="10" spans="1:20" x14ac:dyDescent="0.3">
      <c r="A10">
        <v>3.58</v>
      </c>
      <c r="E10" s="8">
        <v>3.5</v>
      </c>
      <c r="F10" s="8">
        <v>11</v>
      </c>
      <c r="G10" s="30">
        <f t="shared" si="0"/>
        <v>1.0166358595194085E-2</v>
      </c>
      <c r="J10" s="8">
        <v>3.5</v>
      </c>
      <c r="K10" s="8">
        <v>11</v>
      </c>
      <c r="M10" s="8">
        <v>0</v>
      </c>
      <c r="O10" s="8">
        <v>0</v>
      </c>
    </row>
    <row r="11" spans="1:20" x14ac:dyDescent="0.3">
      <c r="A11">
        <v>3.59</v>
      </c>
      <c r="E11" s="8">
        <v>3.49</v>
      </c>
      <c r="F11" s="8">
        <v>5</v>
      </c>
      <c r="G11" s="30">
        <f t="shared" si="0"/>
        <v>4.6210720887245845E-3</v>
      </c>
      <c r="J11" s="8">
        <v>3.49</v>
      </c>
      <c r="K11" s="8">
        <v>5</v>
      </c>
      <c r="M11" s="8">
        <v>0</v>
      </c>
      <c r="O11" s="8">
        <v>0</v>
      </c>
    </row>
    <row r="12" spans="1:20" x14ac:dyDescent="0.3">
      <c r="A12">
        <v>3.57</v>
      </c>
      <c r="E12" s="8">
        <v>3.48</v>
      </c>
      <c r="F12" s="8">
        <v>2</v>
      </c>
      <c r="G12" s="30">
        <f t="shared" si="0"/>
        <v>1.8484288354898336E-3</v>
      </c>
      <c r="J12" s="8">
        <v>3.48</v>
      </c>
      <c r="K12" s="8">
        <v>2</v>
      </c>
      <c r="M12" s="8">
        <v>0</v>
      </c>
      <c r="O12" s="8">
        <v>0</v>
      </c>
    </row>
    <row r="13" spans="1:20" x14ac:dyDescent="0.3">
      <c r="A13">
        <v>3.55</v>
      </c>
      <c r="E13" s="8">
        <v>3.47</v>
      </c>
      <c r="F13" s="8">
        <v>1</v>
      </c>
      <c r="G13" s="30">
        <f t="shared" si="0"/>
        <v>9.2421441774491681E-4</v>
      </c>
      <c r="J13" s="8">
        <v>3.47</v>
      </c>
      <c r="K13" s="8">
        <v>1</v>
      </c>
      <c r="M13" s="8">
        <v>0</v>
      </c>
      <c r="O13" s="8">
        <v>0</v>
      </c>
    </row>
    <row r="14" spans="1:20" x14ac:dyDescent="0.3">
      <c r="A14">
        <v>3.54</v>
      </c>
      <c r="E14" s="8">
        <v>3.46</v>
      </c>
      <c r="F14" s="8">
        <v>2</v>
      </c>
      <c r="G14" s="30">
        <f t="shared" si="0"/>
        <v>1.8484288354898336E-3</v>
      </c>
      <c r="J14" s="8">
        <v>3.46</v>
      </c>
      <c r="K14" s="8">
        <v>2</v>
      </c>
      <c r="M14" s="8">
        <v>0</v>
      </c>
      <c r="O14" s="8">
        <v>0</v>
      </c>
    </row>
    <row r="15" spans="1:20" x14ac:dyDescent="0.3">
      <c r="A15">
        <v>3.53</v>
      </c>
      <c r="E15" s="8">
        <v>3.45</v>
      </c>
      <c r="F15" s="8">
        <v>1</v>
      </c>
      <c r="G15" s="30">
        <f t="shared" si="0"/>
        <v>9.2421441774491681E-4</v>
      </c>
      <c r="J15" s="8">
        <v>3.45</v>
      </c>
      <c r="K15" s="8">
        <v>1</v>
      </c>
      <c r="M15" s="8">
        <v>0</v>
      </c>
      <c r="O15" s="8">
        <v>0</v>
      </c>
    </row>
    <row r="16" spans="1:20" x14ac:dyDescent="0.3">
      <c r="A16">
        <v>3.53</v>
      </c>
      <c r="E16" s="8">
        <v>3.41</v>
      </c>
      <c r="F16" s="8">
        <v>5</v>
      </c>
      <c r="G16" s="30">
        <f t="shared" si="0"/>
        <v>4.6210720887245845E-3</v>
      </c>
      <c r="J16" s="8">
        <v>3.41</v>
      </c>
      <c r="K16" s="8">
        <v>0</v>
      </c>
      <c r="M16" s="8">
        <v>5</v>
      </c>
      <c r="O16" s="8">
        <v>0</v>
      </c>
    </row>
    <row r="17" spans="1:15" x14ac:dyDescent="0.3">
      <c r="A17">
        <v>3.55</v>
      </c>
      <c r="E17" s="8">
        <v>3.4</v>
      </c>
      <c r="F17" s="8">
        <v>6</v>
      </c>
      <c r="G17" s="30">
        <f t="shared" si="0"/>
        <v>5.5452865064695009E-3</v>
      </c>
      <c r="J17" s="8">
        <v>3.4</v>
      </c>
      <c r="K17" s="8">
        <v>0</v>
      </c>
      <c r="M17" s="8">
        <v>6</v>
      </c>
      <c r="O17" s="8">
        <v>0</v>
      </c>
    </row>
    <row r="18" spans="1:15" x14ac:dyDescent="0.3">
      <c r="A18">
        <v>3.52</v>
      </c>
      <c r="E18" s="8">
        <v>3.39</v>
      </c>
      <c r="F18" s="8">
        <v>4</v>
      </c>
      <c r="G18" s="30">
        <f t="shared" si="0"/>
        <v>3.6968576709796672E-3</v>
      </c>
      <c r="J18" s="8">
        <v>3.39</v>
      </c>
      <c r="K18" s="8">
        <v>0</v>
      </c>
      <c r="M18" s="8">
        <v>4</v>
      </c>
      <c r="O18" s="8">
        <v>0</v>
      </c>
    </row>
    <row r="19" spans="1:15" x14ac:dyDescent="0.3">
      <c r="A19">
        <v>3.53</v>
      </c>
      <c r="E19" s="8">
        <v>3.38</v>
      </c>
      <c r="F19" s="8">
        <v>6</v>
      </c>
      <c r="G19" s="30">
        <f t="shared" si="0"/>
        <v>5.5452865064695009E-3</v>
      </c>
      <c r="J19" s="8">
        <v>3.38</v>
      </c>
      <c r="K19" s="8">
        <v>0</v>
      </c>
      <c r="M19" s="8">
        <v>6</v>
      </c>
      <c r="O19" s="8">
        <v>0</v>
      </c>
    </row>
    <row r="20" spans="1:15" x14ac:dyDescent="0.3">
      <c r="A20">
        <v>3.52</v>
      </c>
      <c r="E20" s="8">
        <v>3.37</v>
      </c>
      <c r="F20" s="8">
        <v>5</v>
      </c>
      <c r="G20" s="30">
        <f t="shared" si="0"/>
        <v>4.6210720887245845E-3</v>
      </c>
      <c r="J20" s="8">
        <v>3.37</v>
      </c>
      <c r="K20" s="8">
        <v>0</v>
      </c>
      <c r="M20" s="8">
        <v>5</v>
      </c>
      <c r="O20" s="8">
        <v>0</v>
      </c>
    </row>
    <row r="21" spans="1:15" x14ac:dyDescent="0.3">
      <c r="A21">
        <v>3.53</v>
      </c>
      <c r="E21" s="8">
        <v>3.36</v>
      </c>
      <c r="F21" s="8">
        <v>3</v>
      </c>
      <c r="G21" s="30">
        <f t="shared" si="0"/>
        <v>2.7726432532347504E-3</v>
      </c>
      <c r="J21" s="8">
        <v>3.36</v>
      </c>
      <c r="K21" s="8">
        <v>0</v>
      </c>
      <c r="M21" s="8">
        <v>3</v>
      </c>
      <c r="O21" s="8">
        <v>0</v>
      </c>
    </row>
    <row r="22" spans="1:15" x14ac:dyDescent="0.3">
      <c r="A22">
        <v>3.52</v>
      </c>
      <c r="E22" s="8">
        <v>3.34</v>
      </c>
      <c r="F22" s="8">
        <v>2</v>
      </c>
      <c r="G22" s="30">
        <f t="shared" si="0"/>
        <v>1.8484288354898336E-3</v>
      </c>
      <c r="J22" s="8">
        <v>3.34</v>
      </c>
      <c r="K22" s="8">
        <v>0</v>
      </c>
      <c r="M22" s="8">
        <v>2</v>
      </c>
      <c r="O22" s="8">
        <v>0</v>
      </c>
    </row>
    <row r="23" spans="1:15" x14ac:dyDescent="0.3">
      <c r="A23">
        <v>3.5100000000000002</v>
      </c>
      <c r="E23" s="8">
        <v>3.33</v>
      </c>
      <c r="F23" s="8">
        <v>1</v>
      </c>
      <c r="G23" s="30">
        <f t="shared" si="0"/>
        <v>9.2421441774491681E-4</v>
      </c>
      <c r="J23" s="8">
        <v>3.33</v>
      </c>
      <c r="K23" s="8">
        <v>0</v>
      </c>
      <c r="M23" s="8">
        <v>1</v>
      </c>
      <c r="O23" s="8">
        <v>0</v>
      </c>
    </row>
    <row r="24" spans="1:15" x14ac:dyDescent="0.3">
      <c r="A24">
        <v>3.52</v>
      </c>
      <c r="E24" s="8">
        <v>3.32</v>
      </c>
      <c r="F24" s="8">
        <v>2</v>
      </c>
      <c r="G24" s="30">
        <f t="shared" si="0"/>
        <v>1.8484288354898336E-3</v>
      </c>
      <c r="J24" s="8">
        <v>3.32</v>
      </c>
      <c r="K24" s="8">
        <v>0</v>
      </c>
      <c r="M24" s="8">
        <v>2</v>
      </c>
      <c r="O24" s="8">
        <v>0</v>
      </c>
    </row>
    <row r="25" spans="1:15" x14ac:dyDescent="0.3">
      <c r="A25">
        <v>3.5</v>
      </c>
      <c r="E25" s="8">
        <v>3.31</v>
      </c>
      <c r="F25" s="8">
        <v>7</v>
      </c>
      <c r="G25" s="30">
        <f t="shared" si="0"/>
        <v>6.4695009242144181E-3</v>
      </c>
      <c r="J25" s="8">
        <v>3.31</v>
      </c>
      <c r="K25" s="8">
        <v>0</v>
      </c>
      <c r="M25" s="8">
        <v>7</v>
      </c>
      <c r="O25" s="8">
        <v>0</v>
      </c>
    </row>
    <row r="26" spans="1:15" x14ac:dyDescent="0.3">
      <c r="A26">
        <v>3.49</v>
      </c>
      <c r="E26" s="8">
        <v>3.3</v>
      </c>
      <c r="F26" s="8">
        <v>7</v>
      </c>
      <c r="G26" s="30">
        <f t="shared" si="0"/>
        <v>6.4695009242144181E-3</v>
      </c>
      <c r="J26" s="8">
        <v>3.3</v>
      </c>
      <c r="K26" s="8">
        <v>0</v>
      </c>
      <c r="M26" s="8">
        <v>7</v>
      </c>
      <c r="O26" s="8">
        <v>0</v>
      </c>
    </row>
    <row r="27" spans="1:15" x14ac:dyDescent="0.3">
      <c r="A27">
        <v>3.49</v>
      </c>
      <c r="E27" s="8">
        <v>3.29</v>
      </c>
      <c r="F27" s="8">
        <v>3</v>
      </c>
      <c r="G27" s="30">
        <f t="shared" si="0"/>
        <v>2.7726432532347504E-3</v>
      </c>
      <c r="J27" s="8">
        <v>3.29</v>
      </c>
      <c r="K27" s="8">
        <v>0</v>
      </c>
      <c r="M27" s="8">
        <v>3</v>
      </c>
      <c r="O27" s="8">
        <v>0</v>
      </c>
    </row>
    <row r="28" spans="1:15" x14ac:dyDescent="0.3">
      <c r="A28">
        <v>3.5100000000000002</v>
      </c>
      <c r="E28" s="8">
        <v>3.28</v>
      </c>
      <c r="F28" s="8">
        <v>4</v>
      </c>
      <c r="G28" s="30">
        <f t="shared" si="0"/>
        <v>3.6968576709796672E-3</v>
      </c>
      <c r="J28" s="8">
        <v>3.28</v>
      </c>
      <c r="K28" s="8">
        <v>0</v>
      </c>
      <c r="M28" s="8">
        <v>4</v>
      </c>
      <c r="O28" s="8">
        <v>0</v>
      </c>
    </row>
    <row r="29" spans="1:15" x14ac:dyDescent="0.3">
      <c r="A29">
        <v>3.5100000000000002</v>
      </c>
      <c r="E29" s="8">
        <v>3.27</v>
      </c>
      <c r="F29" s="8">
        <v>4</v>
      </c>
      <c r="G29" s="30">
        <f t="shared" si="0"/>
        <v>3.6968576709796672E-3</v>
      </c>
      <c r="J29" s="8">
        <v>3.27</v>
      </c>
      <c r="K29" s="8">
        <v>0</v>
      </c>
      <c r="M29" s="8">
        <v>4</v>
      </c>
      <c r="O29" s="8">
        <v>0</v>
      </c>
    </row>
    <row r="30" spans="1:15" x14ac:dyDescent="0.3">
      <c r="A30">
        <v>3.49</v>
      </c>
      <c r="E30" s="8">
        <v>3.26</v>
      </c>
      <c r="F30" s="8">
        <v>1</v>
      </c>
      <c r="G30" s="30">
        <f t="shared" si="0"/>
        <v>9.2421441774491681E-4</v>
      </c>
      <c r="J30" s="8">
        <v>3.26</v>
      </c>
      <c r="K30" s="8">
        <v>0</v>
      </c>
      <c r="M30" s="8">
        <v>1</v>
      </c>
      <c r="O30" s="8">
        <v>0</v>
      </c>
    </row>
    <row r="31" spans="1:15" x14ac:dyDescent="0.3">
      <c r="A31">
        <v>3.5</v>
      </c>
      <c r="E31" s="8">
        <v>3.25</v>
      </c>
      <c r="F31" s="8">
        <v>4</v>
      </c>
      <c r="G31" s="30">
        <f t="shared" si="0"/>
        <v>3.6968576709796672E-3</v>
      </c>
      <c r="J31" s="8">
        <v>3.25</v>
      </c>
      <c r="K31" s="8">
        <v>0</v>
      </c>
      <c r="M31" s="8">
        <v>4</v>
      </c>
      <c r="O31" s="8">
        <v>0</v>
      </c>
    </row>
    <row r="32" spans="1:15" x14ac:dyDescent="0.3">
      <c r="A32">
        <v>3.19</v>
      </c>
      <c r="E32" s="8">
        <v>3.24</v>
      </c>
      <c r="F32" s="8">
        <v>4</v>
      </c>
      <c r="G32" s="30">
        <f t="shared" si="0"/>
        <v>3.6968576709796672E-3</v>
      </c>
      <c r="J32" s="8">
        <v>3.24</v>
      </c>
      <c r="K32" s="8">
        <v>1</v>
      </c>
      <c r="M32" s="8">
        <v>3</v>
      </c>
      <c r="O32" s="8">
        <v>0</v>
      </c>
    </row>
    <row r="33" spans="1:15" x14ac:dyDescent="0.3">
      <c r="A33">
        <v>3.51</v>
      </c>
      <c r="E33" s="8">
        <v>3.23</v>
      </c>
      <c r="F33" s="8">
        <v>9</v>
      </c>
      <c r="G33" s="30">
        <f t="shared" si="0"/>
        <v>8.3179297597042508E-3</v>
      </c>
      <c r="J33" s="8">
        <v>3.23</v>
      </c>
      <c r="K33" s="8">
        <v>0</v>
      </c>
      <c r="M33" s="8">
        <v>9</v>
      </c>
      <c r="O33" s="8">
        <v>0</v>
      </c>
    </row>
    <row r="34" spans="1:15" x14ac:dyDescent="0.3">
      <c r="A34">
        <v>3.5</v>
      </c>
      <c r="E34" s="8">
        <v>3.22</v>
      </c>
      <c r="F34" s="8">
        <v>20</v>
      </c>
      <c r="G34" s="30">
        <f t="shared" ref="G34:G65" si="1">F34/COUNTA(esp3basetotal)</f>
        <v>1.8484288354898338E-2</v>
      </c>
      <c r="J34" s="8">
        <v>3.22</v>
      </c>
      <c r="K34" s="8">
        <v>0</v>
      </c>
      <c r="M34" s="8">
        <v>20</v>
      </c>
      <c r="O34" s="8">
        <v>0</v>
      </c>
    </row>
    <row r="35" spans="1:15" x14ac:dyDescent="0.3">
      <c r="A35">
        <v>3.51</v>
      </c>
      <c r="E35" s="8">
        <v>3.21</v>
      </c>
      <c r="F35" s="8">
        <v>32</v>
      </c>
      <c r="G35" s="30">
        <f t="shared" si="1"/>
        <v>2.9574861367837338E-2</v>
      </c>
      <c r="J35" s="8">
        <v>3.21</v>
      </c>
      <c r="K35" s="8">
        <v>0</v>
      </c>
      <c r="M35" s="8">
        <v>32</v>
      </c>
      <c r="O35" s="8">
        <v>0</v>
      </c>
    </row>
    <row r="36" spans="1:15" x14ac:dyDescent="0.3">
      <c r="A36">
        <v>3.5</v>
      </c>
      <c r="E36" s="8">
        <v>3.2</v>
      </c>
      <c r="F36" s="8">
        <v>28</v>
      </c>
      <c r="G36" s="30">
        <f t="shared" si="1"/>
        <v>2.5878003696857672E-2</v>
      </c>
      <c r="J36" s="8"/>
      <c r="K36" s="8">
        <v>0</v>
      </c>
      <c r="M36" s="8">
        <v>0</v>
      </c>
      <c r="O36" s="8">
        <v>0</v>
      </c>
    </row>
    <row r="37" spans="1:15" x14ac:dyDescent="0.3">
      <c r="A37">
        <v>3.51</v>
      </c>
      <c r="E37" s="8">
        <v>3.19</v>
      </c>
      <c r="F37" s="8">
        <v>23</v>
      </c>
      <c r="G37" s="30">
        <f t="shared" si="1"/>
        <v>2.1256931608133085E-2</v>
      </c>
      <c r="J37" s="8"/>
      <c r="K37" s="8">
        <v>0</v>
      </c>
      <c r="M37" s="8">
        <v>0</v>
      </c>
      <c r="O37" s="8">
        <v>0</v>
      </c>
    </row>
    <row r="38" spans="1:15" x14ac:dyDescent="0.3">
      <c r="A38">
        <v>3.5</v>
      </c>
      <c r="E38" s="8">
        <v>3.18</v>
      </c>
      <c r="F38" s="8">
        <v>117</v>
      </c>
      <c r="G38" s="30">
        <f t="shared" si="1"/>
        <v>0.10813308687615526</v>
      </c>
      <c r="J38" s="8"/>
      <c r="K38" s="8">
        <v>0</v>
      </c>
      <c r="M38" s="8">
        <v>0</v>
      </c>
      <c r="O38" s="8">
        <v>0</v>
      </c>
    </row>
    <row r="39" spans="1:15" x14ac:dyDescent="0.3">
      <c r="A39">
        <v>3.19</v>
      </c>
      <c r="E39" s="8">
        <v>3.17</v>
      </c>
      <c r="F39" s="8">
        <v>160</v>
      </c>
      <c r="G39" s="30">
        <f t="shared" si="1"/>
        <v>0.1478743068391867</v>
      </c>
      <c r="J39" s="8"/>
      <c r="K39" s="8">
        <v>0</v>
      </c>
      <c r="M39" s="8">
        <v>0</v>
      </c>
      <c r="O39" s="8">
        <v>0</v>
      </c>
    </row>
    <row r="40" spans="1:15" x14ac:dyDescent="0.3">
      <c r="A40">
        <v>3.5</v>
      </c>
      <c r="E40" s="8">
        <v>3.16</v>
      </c>
      <c r="F40" s="8">
        <v>44</v>
      </c>
      <c r="G40" s="30">
        <f t="shared" si="1"/>
        <v>4.0665434380776341E-2</v>
      </c>
      <c r="J40" s="8"/>
      <c r="K40" s="8">
        <v>0</v>
      </c>
      <c r="M40" s="8">
        <v>0</v>
      </c>
      <c r="O40" s="8">
        <v>0</v>
      </c>
    </row>
    <row r="41" spans="1:15" x14ac:dyDescent="0.3">
      <c r="A41">
        <v>3.5</v>
      </c>
      <c r="E41" s="8">
        <v>3.15</v>
      </c>
      <c r="F41" s="8">
        <v>41</v>
      </c>
      <c r="G41" s="30">
        <f t="shared" si="1"/>
        <v>3.789279112754159E-2</v>
      </c>
      <c r="J41" s="8"/>
      <c r="K41" s="8">
        <v>0</v>
      </c>
      <c r="M41" s="8">
        <v>0</v>
      </c>
      <c r="O41" s="8">
        <v>0</v>
      </c>
    </row>
    <row r="42" spans="1:15" x14ac:dyDescent="0.3">
      <c r="A42">
        <v>3.5</v>
      </c>
      <c r="E42" s="8">
        <v>3.14</v>
      </c>
      <c r="F42" s="8">
        <v>29</v>
      </c>
      <c r="G42" s="30">
        <f t="shared" si="1"/>
        <v>2.6802218114602587E-2</v>
      </c>
      <c r="J42" s="8"/>
      <c r="K42" s="8"/>
      <c r="M42" s="8"/>
      <c r="O42" s="8"/>
    </row>
    <row r="43" spans="1:15" x14ac:dyDescent="0.3">
      <c r="A43">
        <v>3.51</v>
      </c>
      <c r="E43" s="8">
        <v>3.13</v>
      </c>
      <c r="F43" s="8">
        <v>61</v>
      </c>
      <c r="G43" s="30">
        <f t="shared" si="1"/>
        <v>5.6377079482439925E-2</v>
      </c>
      <c r="K43" s="31">
        <f>SUM(_xlfn.ANCHORARRAY(K2))</f>
        <v>52</v>
      </c>
      <c r="M43" s="31">
        <f>SUM(_xlfn.ANCHORARRAY(M2))</f>
        <v>128</v>
      </c>
      <c r="O43" s="31">
        <f>SUM(_xlfn.ANCHORARRAY(O2))</f>
        <v>0</v>
      </c>
    </row>
    <row r="44" spans="1:15" x14ac:dyDescent="0.3">
      <c r="A44">
        <v>3.5</v>
      </c>
      <c r="E44" s="8">
        <v>3.12</v>
      </c>
      <c r="F44" s="8">
        <v>46</v>
      </c>
      <c r="G44" s="30">
        <f t="shared" si="1"/>
        <v>4.2513863216266171E-2</v>
      </c>
      <c r="K44" t="s">
        <v>22</v>
      </c>
      <c r="M44" t="s">
        <v>25</v>
      </c>
      <c r="O44" t="s">
        <v>29</v>
      </c>
    </row>
    <row r="45" spans="1:15" x14ac:dyDescent="0.3">
      <c r="A45">
        <v>3.19</v>
      </c>
      <c r="E45" s="8">
        <v>3.11</v>
      </c>
      <c r="F45" s="8">
        <v>77</v>
      </c>
      <c r="G45" s="30">
        <f t="shared" si="1"/>
        <v>7.1164510166358594E-2</v>
      </c>
      <c r="J45" s="8">
        <v>3.2</v>
      </c>
      <c r="K45" s="8" cm="1">
        <f t="array" ref="K45:K84">COUNTIF(esp3basecheia,esp3voltmed)</f>
        <v>1</v>
      </c>
      <c r="M45" s="8" cm="1">
        <f t="array" ref="M45:M84">COUNTIF(esp3basemed,esp3voltmed)</f>
        <v>27</v>
      </c>
      <c r="O45" s="8" cm="1">
        <f t="array" ref="O45:O84">COUNTIF(esp3basevazia,esp3voltmed)</f>
        <v>0</v>
      </c>
    </row>
    <row r="46" spans="1:15" x14ac:dyDescent="0.3">
      <c r="A46">
        <v>3.5</v>
      </c>
      <c r="E46" s="8">
        <v>3.1</v>
      </c>
      <c r="F46" s="8">
        <v>28</v>
      </c>
      <c r="G46" s="30">
        <f t="shared" si="1"/>
        <v>2.5878003696857672E-2</v>
      </c>
      <c r="J46" s="8">
        <v>3.19</v>
      </c>
      <c r="K46" s="8">
        <v>3</v>
      </c>
      <c r="M46" s="8">
        <v>20</v>
      </c>
      <c r="O46" s="8">
        <v>0</v>
      </c>
    </row>
    <row r="47" spans="1:15" x14ac:dyDescent="0.3">
      <c r="A47">
        <v>3.49</v>
      </c>
      <c r="E47" s="8">
        <v>3.09</v>
      </c>
      <c r="F47" s="8">
        <v>43</v>
      </c>
      <c r="G47" s="30">
        <f t="shared" si="1"/>
        <v>3.9741219963031427E-2</v>
      </c>
      <c r="J47" s="8">
        <v>3.18</v>
      </c>
      <c r="K47" s="8">
        <v>1</v>
      </c>
      <c r="M47" s="8">
        <v>116</v>
      </c>
      <c r="O47" s="8">
        <v>0</v>
      </c>
    </row>
    <row r="48" spans="1:15" x14ac:dyDescent="0.3">
      <c r="A48">
        <v>3.49</v>
      </c>
      <c r="E48" s="8">
        <v>3.08</v>
      </c>
      <c r="F48" s="8">
        <v>28</v>
      </c>
      <c r="G48" s="30">
        <f t="shared" si="1"/>
        <v>2.5878003696857672E-2</v>
      </c>
      <c r="J48" s="8">
        <v>3.17</v>
      </c>
      <c r="K48" s="8">
        <v>0</v>
      </c>
      <c r="M48" s="8">
        <v>160</v>
      </c>
      <c r="O48" s="8">
        <v>0</v>
      </c>
    </row>
    <row r="49" spans="1:15" x14ac:dyDescent="0.3">
      <c r="A49">
        <v>3.5</v>
      </c>
      <c r="E49" s="8">
        <v>3.07</v>
      </c>
      <c r="F49" s="8">
        <v>13</v>
      </c>
      <c r="G49" s="30">
        <f t="shared" si="1"/>
        <v>1.2014787430683918E-2</v>
      </c>
      <c r="J49" s="8">
        <v>3.16</v>
      </c>
      <c r="K49" s="8">
        <v>0</v>
      </c>
      <c r="M49" s="8">
        <v>44</v>
      </c>
      <c r="O49" s="8">
        <v>0</v>
      </c>
    </row>
    <row r="50" spans="1:15" x14ac:dyDescent="0.3">
      <c r="A50">
        <v>3.46</v>
      </c>
      <c r="E50" s="8">
        <v>3.06</v>
      </c>
      <c r="F50" s="8">
        <v>16</v>
      </c>
      <c r="G50" s="30">
        <f t="shared" si="1"/>
        <v>1.4787430683918669E-2</v>
      </c>
      <c r="J50" s="8">
        <v>3.15</v>
      </c>
      <c r="K50" s="8">
        <v>0</v>
      </c>
      <c r="M50" s="8">
        <v>41</v>
      </c>
      <c r="O50" s="8">
        <v>0</v>
      </c>
    </row>
    <row r="51" spans="1:15" x14ac:dyDescent="0.3">
      <c r="A51">
        <v>3.48</v>
      </c>
      <c r="E51" s="8">
        <v>3.05</v>
      </c>
      <c r="F51" s="8">
        <v>11</v>
      </c>
      <c r="G51" s="30">
        <f t="shared" si="1"/>
        <v>1.0166358595194085E-2</v>
      </c>
      <c r="J51" s="8">
        <v>3.14</v>
      </c>
      <c r="K51" s="8">
        <v>0</v>
      </c>
      <c r="M51" s="8">
        <v>29</v>
      </c>
      <c r="O51" s="8">
        <v>0</v>
      </c>
    </row>
    <row r="52" spans="1:15" x14ac:dyDescent="0.3">
      <c r="A52">
        <v>3.46</v>
      </c>
      <c r="E52" s="8">
        <v>3.04</v>
      </c>
      <c r="F52" s="8">
        <v>6</v>
      </c>
      <c r="G52" s="30">
        <f t="shared" si="1"/>
        <v>5.5452865064695009E-3</v>
      </c>
      <c r="J52" s="8">
        <v>3.13</v>
      </c>
      <c r="K52" s="8">
        <v>0</v>
      </c>
      <c r="M52" s="8">
        <v>61</v>
      </c>
      <c r="O52" s="8">
        <v>0</v>
      </c>
    </row>
    <row r="53" spans="1:15" x14ac:dyDescent="0.3">
      <c r="A53">
        <v>3.18</v>
      </c>
      <c r="E53" s="8">
        <v>3.03</v>
      </c>
      <c r="F53" s="8">
        <v>11</v>
      </c>
      <c r="G53" s="30">
        <f t="shared" si="1"/>
        <v>1.0166358595194085E-2</v>
      </c>
      <c r="J53" s="8">
        <v>3.12</v>
      </c>
      <c r="K53" s="8">
        <v>0</v>
      </c>
      <c r="M53" s="8">
        <v>46</v>
      </c>
      <c r="O53" s="8">
        <v>0</v>
      </c>
    </row>
    <row r="54" spans="1:15" x14ac:dyDescent="0.3">
      <c r="A54">
        <v>3.47</v>
      </c>
      <c r="E54" s="8">
        <v>3.02</v>
      </c>
      <c r="F54" s="8">
        <v>3</v>
      </c>
      <c r="G54" s="30">
        <f t="shared" si="1"/>
        <v>2.7726432532347504E-3</v>
      </c>
      <c r="J54" s="8">
        <v>3.11</v>
      </c>
      <c r="K54" s="8">
        <v>0</v>
      </c>
      <c r="M54" s="8">
        <v>77</v>
      </c>
      <c r="O54" s="8">
        <v>0</v>
      </c>
    </row>
    <row r="55" spans="1:15" x14ac:dyDescent="0.3">
      <c r="A55">
        <v>3.45</v>
      </c>
      <c r="E55" s="8">
        <v>3.01</v>
      </c>
      <c r="F55" s="8">
        <v>4</v>
      </c>
      <c r="G55" s="30">
        <f t="shared" si="1"/>
        <v>3.6968576709796672E-3</v>
      </c>
      <c r="J55" s="8">
        <v>3.1</v>
      </c>
      <c r="K55" s="8">
        <v>0</v>
      </c>
      <c r="M55" s="8">
        <v>28</v>
      </c>
      <c r="O55" s="8">
        <v>0</v>
      </c>
    </row>
    <row r="56" spans="1:15" x14ac:dyDescent="0.3">
      <c r="A56">
        <v>3.24</v>
      </c>
      <c r="E56" s="8">
        <v>3</v>
      </c>
      <c r="F56" s="8">
        <v>3</v>
      </c>
      <c r="G56" s="30">
        <f t="shared" si="1"/>
        <v>2.7726432532347504E-3</v>
      </c>
      <c r="J56" s="8">
        <v>3.09</v>
      </c>
      <c r="K56" s="8">
        <v>0</v>
      </c>
      <c r="M56" s="8">
        <v>43</v>
      </c>
      <c r="O56" s="8">
        <v>0</v>
      </c>
    </row>
    <row r="57" spans="1:15" x14ac:dyDescent="0.3">
      <c r="A57" s="5">
        <v>3.2</v>
      </c>
      <c r="E57" s="8">
        <v>2.99</v>
      </c>
      <c r="F57" s="8">
        <v>9</v>
      </c>
      <c r="G57" s="30">
        <f t="shared" si="1"/>
        <v>8.3179297597042508E-3</v>
      </c>
      <c r="J57" s="8">
        <v>3.08</v>
      </c>
      <c r="K57" s="8">
        <v>0</v>
      </c>
      <c r="M57" s="8">
        <v>28</v>
      </c>
      <c r="O57" s="8">
        <v>0</v>
      </c>
    </row>
    <row r="58" spans="1:15" x14ac:dyDescent="0.3">
      <c r="A58">
        <v>3.41</v>
      </c>
      <c r="E58" s="8">
        <v>2.98</v>
      </c>
      <c r="F58" s="8">
        <v>6</v>
      </c>
      <c r="G58" s="30">
        <f t="shared" si="1"/>
        <v>5.5452865064695009E-3</v>
      </c>
      <c r="J58" s="8">
        <v>3.07</v>
      </c>
      <c r="K58" s="8">
        <v>0</v>
      </c>
      <c r="M58" s="8">
        <v>13</v>
      </c>
      <c r="O58" s="8">
        <v>0</v>
      </c>
    </row>
    <row r="59" spans="1:15" x14ac:dyDescent="0.3">
      <c r="A59">
        <v>3.21</v>
      </c>
      <c r="E59" s="8">
        <v>2.97</v>
      </c>
      <c r="F59" s="8">
        <v>3</v>
      </c>
      <c r="G59" s="30">
        <f t="shared" si="1"/>
        <v>2.7726432532347504E-3</v>
      </c>
      <c r="J59" s="8">
        <v>3.06</v>
      </c>
      <c r="K59" s="8">
        <v>0</v>
      </c>
      <c r="M59" s="8">
        <v>16</v>
      </c>
      <c r="O59" s="8">
        <v>0</v>
      </c>
    </row>
    <row r="60" spans="1:15" x14ac:dyDescent="0.3">
      <c r="A60">
        <v>3.41</v>
      </c>
      <c r="E60" s="8">
        <v>2.96</v>
      </c>
      <c r="F60" s="8">
        <v>4</v>
      </c>
      <c r="G60" s="30">
        <f t="shared" si="1"/>
        <v>3.6968576709796672E-3</v>
      </c>
      <c r="J60" s="8">
        <v>3.05</v>
      </c>
      <c r="K60" s="8">
        <v>0</v>
      </c>
      <c r="M60" s="8">
        <v>11</v>
      </c>
      <c r="O60" s="8">
        <v>0</v>
      </c>
    </row>
    <row r="61" spans="1:15" x14ac:dyDescent="0.3">
      <c r="A61">
        <v>3.4</v>
      </c>
      <c r="E61" s="8">
        <v>2.95</v>
      </c>
      <c r="F61" s="8">
        <v>4</v>
      </c>
      <c r="G61" s="30">
        <f t="shared" si="1"/>
        <v>3.6968576709796672E-3</v>
      </c>
      <c r="J61" s="8">
        <v>3.04</v>
      </c>
      <c r="K61" s="8">
        <v>0</v>
      </c>
      <c r="M61" s="8">
        <v>6</v>
      </c>
      <c r="O61" s="8">
        <v>0</v>
      </c>
    </row>
    <row r="62" spans="1:15" x14ac:dyDescent="0.3">
      <c r="A62">
        <v>3.4</v>
      </c>
      <c r="E62" s="8">
        <v>2.94</v>
      </c>
      <c r="F62" s="8">
        <v>5</v>
      </c>
      <c r="G62" s="30">
        <f t="shared" si="1"/>
        <v>4.6210720887245845E-3</v>
      </c>
      <c r="J62" s="8">
        <v>3.03</v>
      </c>
      <c r="K62" s="8">
        <v>0</v>
      </c>
      <c r="M62" s="8">
        <v>11</v>
      </c>
      <c r="O62" s="8">
        <v>0</v>
      </c>
    </row>
    <row r="63" spans="1:15" x14ac:dyDescent="0.3">
      <c r="A63">
        <v>3.41</v>
      </c>
      <c r="E63" s="8">
        <v>2.93</v>
      </c>
      <c r="F63" s="8">
        <v>3</v>
      </c>
      <c r="G63" s="30">
        <f t="shared" si="1"/>
        <v>2.7726432532347504E-3</v>
      </c>
      <c r="J63" s="8">
        <v>3.02</v>
      </c>
      <c r="K63" s="8">
        <v>0</v>
      </c>
      <c r="M63" s="8">
        <v>3</v>
      </c>
      <c r="O63" s="8">
        <v>0</v>
      </c>
    </row>
    <row r="64" spans="1:15" x14ac:dyDescent="0.3">
      <c r="A64">
        <v>3.4</v>
      </c>
      <c r="E64" s="8">
        <v>2.92</v>
      </c>
      <c r="F64" s="8">
        <v>6</v>
      </c>
      <c r="G64" s="30">
        <f t="shared" si="1"/>
        <v>5.5452865064695009E-3</v>
      </c>
      <c r="J64" s="8">
        <v>3.01</v>
      </c>
      <c r="K64" s="8">
        <v>0</v>
      </c>
      <c r="M64" s="8">
        <v>4</v>
      </c>
      <c r="O64" s="8">
        <v>0</v>
      </c>
    </row>
    <row r="65" spans="1:15" x14ac:dyDescent="0.3">
      <c r="A65">
        <v>3.4</v>
      </c>
      <c r="E65" s="8">
        <v>2.91</v>
      </c>
      <c r="F65" s="8">
        <v>8</v>
      </c>
      <c r="G65" s="30">
        <f t="shared" si="1"/>
        <v>7.3937153419593345E-3</v>
      </c>
      <c r="J65" s="8">
        <v>3</v>
      </c>
      <c r="K65" s="8">
        <v>0</v>
      </c>
      <c r="M65" s="8">
        <v>3</v>
      </c>
      <c r="O65" s="8">
        <v>0</v>
      </c>
    </row>
    <row r="66" spans="1:15" x14ac:dyDescent="0.3">
      <c r="A66">
        <v>3.41</v>
      </c>
      <c r="E66" s="8">
        <v>2.9</v>
      </c>
      <c r="F66" s="8">
        <v>5</v>
      </c>
      <c r="G66" s="30">
        <f t="shared" ref="G66:G79" si="2">F66/COUNTA(esp3basetotal)</f>
        <v>4.6210720887245845E-3</v>
      </c>
      <c r="J66" s="8">
        <v>2.99</v>
      </c>
      <c r="K66" s="8">
        <v>0</v>
      </c>
      <c r="M66" s="8">
        <v>8</v>
      </c>
      <c r="O66" s="8">
        <v>1</v>
      </c>
    </row>
    <row r="67" spans="1:15" x14ac:dyDescent="0.3">
      <c r="A67">
        <v>3.4</v>
      </c>
      <c r="E67" s="8">
        <v>2.89</v>
      </c>
      <c r="F67" s="8">
        <v>5</v>
      </c>
      <c r="G67" s="30">
        <f t="shared" si="2"/>
        <v>4.6210720887245845E-3</v>
      </c>
      <c r="J67" s="8">
        <v>2.98</v>
      </c>
      <c r="K67" s="8">
        <v>0</v>
      </c>
      <c r="M67" s="8">
        <v>5</v>
      </c>
      <c r="O67" s="8">
        <v>1</v>
      </c>
    </row>
    <row r="68" spans="1:15" x14ac:dyDescent="0.3">
      <c r="A68">
        <v>3.4</v>
      </c>
      <c r="E68" s="8">
        <v>2.88</v>
      </c>
      <c r="F68" s="8">
        <v>6</v>
      </c>
      <c r="G68" s="30">
        <f t="shared" si="2"/>
        <v>5.5452865064695009E-3</v>
      </c>
      <c r="J68" s="8">
        <v>2.97</v>
      </c>
      <c r="K68" s="8">
        <v>0</v>
      </c>
      <c r="M68" s="8">
        <v>2</v>
      </c>
      <c r="O68" s="8">
        <v>1</v>
      </c>
    </row>
    <row r="69" spans="1:15" x14ac:dyDescent="0.3">
      <c r="A69">
        <v>3.41</v>
      </c>
      <c r="E69" s="8">
        <v>2.87</v>
      </c>
      <c r="F69" s="8">
        <v>2</v>
      </c>
      <c r="G69" s="30">
        <f t="shared" si="2"/>
        <v>1.8484288354898336E-3</v>
      </c>
      <c r="J69" s="8">
        <v>2.96</v>
      </c>
      <c r="K69" s="8">
        <v>0</v>
      </c>
      <c r="M69" s="8">
        <v>3</v>
      </c>
      <c r="O69" s="8">
        <v>1</v>
      </c>
    </row>
    <row r="70" spans="1:15" x14ac:dyDescent="0.3">
      <c r="A70">
        <v>3.39</v>
      </c>
      <c r="E70" s="8">
        <v>2.86</v>
      </c>
      <c r="F70" s="8">
        <v>7</v>
      </c>
      <c r="G70" s="30">
        <f t="shared" si="2"/>
        <v>6.4695009242144181E-3</v>
      </c>
      <c r="J70" s="8">
        <v>2.95</v>
      </c>
      <c r="K70" s="8">
        <v>0</v>
      </c>
      <c r="M70" s="8">
        <v>2</v>
      </c>
      <c r="O70" s="8">
        <v>2</v>
      </c>
    </row>
    <row r="71" spans="1:15" x14ac:dyDescent="0.3">
      <c r="A71">
        <v>3.38</v>
      </c>
      <c r="E71" s="8">
        <v>2.85</v>
      </c>
      <c r="F71" s="8">
        <v>4</v>
      </c>
      <c r="G71" s="30">
        <f t="shared" si="2"/>
        <v>3.6968576709796672E-3</v>
      </c>
      <c r="J71" s="8">
        <v>2.94</v>
      </c>
      <c r="K71" s="8">
        <v>0</v>
      </c>
      <c r="M71" s="8">
        <v>0</v>
      </c>
      <c r="O71" s="8">
        <v>5</v>
      </c>
    </row>
    <row r="72" spans="1:15" x14ac:dyDescent="0.3">
      <c r="A72">
        <v>3.37</v>
      </c>
      <c r="E72" s="8">
        <v>2.84</v>
      </c>
      <c r="F72" s="8">
        <v>5</v>
      </c>
      <c r="G72" s="30">
        <f t="shared" si="2"/>
        <v>4.6210720887245845E-3</v>
      </c>
      <c r="J72" s="8">
        <v>2.93</v>
      </c>
      <c r="K72" s="8">
        <v>0</v>
      </c>
      <c r="M72" s="8">
        <v>0</v>
      </c>
      <c r="O72" s="8">
        <v>3</v>
      </c>
    </row>
    <row r="73" spans="1:15" x14ac:dyDescent="0.3">
      <c r="A73">
        <v>3.38</v>
      </c>
      <c r="E73" s="8">
        <v>2.83</v>
      </c>
      <c r="F73" s="8">
        <v>5</v>
      </c>
      <c r="G73" s="30">
        <f t="shared" si="2"/>
        <v>4.6210720887245845E-3</v>
      </c>
      <c r="J73" s="8">
        <v>2.92</v>
      </c>
      <c r="K73" s="8">
        <v>0</v>
      </c>
      <c r="M73" s="8">
        <v>0</v>
      </c>
      <c r="O73" s="8">
        <v>6</v>
      </c>
    </row>
    <row r="74" spans="1:15" x14ac:dyDescent="0.3">
      <c r="A74">
        <v>3.39</v>
      </c>
      <c r="E74" s="8">
        <v>2.82</v>
      </c>
      <c r="F74" s="8">
        <v>4</v>
      </c>
      <c r="G74" s="30">
        <f t="shared" si="2"/>
        <v>3.6968576709796672E-3</v>
      </c>
      <c r="J74" s="8">
        <v>2.91</v>
      </c>
      <c r="K74" s="8">
        <v>0</v>
      </c>
      <c r="M74" s="8">
        <v>0</v>
      </c>
      <c r="O74" s="8">
        <v>8</v>
      </c>
    </row>
    <row r="75" spans="1:15" x14ac:dyDescent="0.3">
      <c r="A75">
        <v>3.2</v>
      </c>
      <c r="E75" s="8">
        <v>2.81</v>
      </c>
      <c r="F75" s="8">
        <v>4</v>
      </c>
      <c r="G75" s="30">
        <f t="shared" si="2"/>
        <v>3.6968576709796672E-3</v>
      </c>
      <c r="J75" s="8">
        <v>2.9</v>
      </c>
      <c r="K75" s="8">
        <v>0</v>
      </c>
      <c r="M75" s="8">
        <v>0</v>
      </c>
      <c r="O75" s="8">
        <v>5</v>
      </c>
    </row>
    <row r="76" spans="1:15" x14ac:dyDescent="0.3">
      <c r="A76">
        <v>3.36</v>
      </c>
      <c r="E76" s="8">
        <v>2.8</v>
      </c>
      <c r="F76" s="8">
        <v>10</v>
      </c>
      <c r="G76" s="30">
        <f t="shared" si="2"/>
        <v>9.242144177449169E-3</v>
      </c>
      <c r="J76" s="8">
        <v>2.89</v>
      </c>
      <c r="K76" s="8">
        <v>0</v>
      </c>
      <c r="M76" s="8">
        <v>0</v>
      </c>
      <c r="O76" s="8">
        <v>5</v>
      </c>
    </row>
    <row r="77" spans="1:15" x14ac:dyDescent="0.3">
      <c r="A77">
        <v>3.38</v>
      </c>
      <c r="E77" s="8">
        <v>2.79</v>
      </c>
      <c r="F77" s="8">
        <v>3</v>
      </c>
      <c r="G77" s="30">
        <f t="shared" si="2"/>
        <v>2.7726432532347504E-3</v>
      </c>
      <c r="J77" s="8">
        <v>2.88</v>
      </c>
      <c r="K77" s="8">
        <v>0</v>
      </c>
      <c r="M77" s="8">
        <v>0</v>
      </c>
      <c r="O77" s="8">
        <v>6</v>
      </c>
    </row>
    <row r="78" spans="1:15" x14ac:dyDescent="0.3">
      <c r="A78">
        <v>3.37</v>
      </c>
      <c r="E78" s="8">
        <v>2.78</v>
      </c>
      <c r="F78" s="8">
        <v>2</v>
      </c>
      <c r="G78" s="30">
        <f t="shared" si="2"/>
        <v>1.8484288354898336E-3</v>
      </c>
      <c r="J78" s="8">
        <v>2.87</v>
      </c>
      <c r="K78" s="8">
        <v>0</v>
      </c>
      <c r="M78" s="8">
        <v>0</v>
      </c>
      <c r="O78" s="8">
        <v>2</v>
      </c>
    </row>
    <row r="79" spans="1:15" x14ac:dyDescent="0.3">
      <c r="A79">
        <v>3.38</v>
      </c>
      <c r="E79" s="8"/>
      <c r="F79" s="8">
        <v>0</v>
      </c>
      <c r="G79" s="30">
        <f t="shared" si="2"/>
        <v>0</v>
      </c>
      <c r="J79" s="8">
        <v>2.86</v>
      </c>
      <c r="K79" s="8">
        <v>0</v>
      </c>
      <c r="M79" s="8">
        <v>0</v>
      </c>
      <c r="O79" s="8">
        <v>7</v>
      </c>
    </row>
    <row r="80" spans="1:15" x14ac:dyDescent="0.3">
      <c r="A80">
        <v>3.39</v>
      </c>
      <c r="J80" s="8">
        <v>2.85</v>
      </c>
      <c r="K80" s="8">
        <v>0</v>
      </c>
      <c r="M80" s="8">
        <v>0</v>
      </c>
      <c r="O80" s="8">
        <v>4</v>
      </c>
    </row>
    <row r="81" spans="1:15" x14ac:dyDescent="0.3">
      <c r="A81">
        <v>3.37</v>
      </c>
      <c r="J81" s="8">
        <v>2.84</v>
      </c>
      <c r="K81" s="8">
        <v>0</v>
      </c>
      <c r="M81" s="8">
        <v>0</v>
      </c>
      <c r="O81" s="8">
        <v>5</v>
      </c>
    </row>
    <row r="82" spans="1:15" x14ac:dyDescent="0.3">
      <c r="A82">
        <v>3.36</v>
      </c>
      <c r="J82" s="8">
        <v>2.83</v>
      </c>
      <c r="K82" s="8">
        <v>0</v>
      </c>
      <c r="M82" s="8">
        <v>0</v>
      </c>
      <c r="O82" s="8">
        <v>5</v>
      </c>
    </row>
    <row r="83" spans="1:15" x14ac:dyDescent="0.3">
      <c r="A83">
        <v>3.38</v>
      </c>
      <c r="J83" s="8">
        <v>2.82</v>
      </c>
      <c r="K83" s="8">
        <v>0</v>
      </c>
      <c r="M83" s="8">
        <v>0</v>
      </c>
      <c r="O83" s="8">
        <v>4</v>
      </c>
    </row>
    <row r="84" spans="1:15" x14ac:dyDescent="0.3">
      <c r="A84">
        <v>3.37</v>
      </c>
      <c r="J84" s="8">
        <v>2.81</v>
      </c>
      <c r="K84" s="8">
        <v>0</v>
      </c>
      <c r="M84" s="8">
        <v>0</v>
      </c>
      <c r="O84" s="8">
        <v>4</v>
      </c>
    </row>
    <row r="85" spans="1:15" x14ac:dyDescent="0.3">
      <c r="A85">
        <v>3.38</v>
      </c>
      <c r="J85" s="8"/>
      <c r="K85" s="8"/>
      <c r="M85" s="8"/>
      <c r="O85" s="8"/>
    </row>
    <row r="86" spans="1:15" x14ac:dyDescent="0.3">
      <c r="A86">
        <v>3.39</v>
      </c>
      <c r="J86" s="8"/>
      <c r="K86" s="8"/>
      <c r="M86" s="8"/>
      <c r="O86" s="8"/>
    </row>
    <row r="87" spans="1:15" x14ac:dyDescent="0.3">
      <c r="A87">
        <v>3.37</v>
      </c>
      <c r="J87" s="8"/>
      <c r="K87" s="8"/>
      <c r="M87" s="8"/>
      <c r="O87" s="8"/>
    </row>
    <row r="88" spans="1:15" x14ac:dyDescent="0.3">
      <c r="A88">
        <v>3.36</v>
      </c>
      <c r="J88" s="8"/>
      <c r="K88" s="8"/>
      <c r="M88" s="8"/>
      <c r="O88" s="8"/>
    </row>
    <row r="89" spans="1:15" x14ac:dyDescent="0.3">
      <c r="A89">
        <v>3.34</v>
      </c>
      <c r="J89" s="8"/>
      <c r="K89" s="8"/>
      <c r="M89" s="8"/>
      <c r="O89" s="8"/>
    </row>
    <row r="90" spans="1:15" x14ac:dyDescent="0.3">
      <c r="A90">
        <v>3.34</v>
      </c>
      <c r="J90" s="8"/>
      <c r="K90" s="8"/>
      <c r="M90" s="8"/>
      <c r="O90" s="8"/>
    </row>
    <row r="91" spans="1:15" x14ac:dyDescent="0.3">
      <c r="A91">
        <v>3.33</v>
      </c>
      <c r="K91" s="31">
        <f>SUM(K45:K90)</f>
        <v>5</v>
      </c>
      <c r="M91" s="31">
        <f>SUM(M45:M90)</f>
        <v>807</v>
      </c>
      <c r="O91" s="31">
        <f>SUM(O45:O90)</f>
        <v>75</v>
      </c>
    </row>
    <row r="92" spans="1:15" x14ac:dyDescent="0.3">
      <c r="A92">
        <v>3.32</v>
      </c>
      <c r="K92" t="s">
        <v>23</v>
      </c>
      <c r="M92" t="s">
        <v>26</v>
      </c>
      <c r="O92" t="s">
        <v>30</v>
      </c>
    </row>
    <row r="93" spans="1:15" x14ac:dyDescent="0.3">
      <c r="A93">
        <v>3.31</v>
      </c>
      <c r="J93" s="8">
        <v>2.8</v>
      </c>
      <c r="K93" s="8" cm="1">
        <f t="array" ref="K93:K100">COUNTIF(esp3basecheia,esp3voltvazio)</f>
        <v>0</v>
      </c>
      <c r="M93" s="8" cm="1">
        <f t="array" ref="M93:M100">COUNTIF(esp3basemed,esp3voltvazio)</f>
        <v>1</v>
      </c>
      <c r="O93" s="8" cm="1">
        <f t="array" ref="O93:O100">COUNTIF(esp3basevazia,esp3voltvazio)</f>
        <v>9</v>
      </c>
    </row>
    <row r="94" spans="1:15" x14ac:dyDescent="0.3">
      <c r="A94">
        <v>3.31</v>
      </c>
      <c r="J94" s="8">
        <v>2.79</v>
      </c>
      <c r="K94" s="8">
        <v>0</v>
      </c>
      <c r="M94" s="8">
        <v>2</v>
      </c>
      <c r="O94" s="8">
        <v>1</v>
      </c>
    </row>
    <row r="95" spans="1:15" x14ac:dyDescent="0.3">
      <c r="A95">
        <v>3.32</v>
      </c>
      <c r="J95" s="8">
        <v>2.78</v>
      </c>
      <c r="K95" s="8">
        <v>0</v>
      </c>
      <c r="M95" s="8">
        <v>1</v>
      </c>
      <c r="O95" s="8">
        <v>1</v>
      </c>
    </row>
    <row r="96" spans="1:15" x14ac:dyDescent="0.3">
      <c r="A96">
        <v>3.31</v>
      </c>
      <c r="J96" s="8"/>
      <c r="K96" s="8">
        <v>0</v>
      </c>
      <c r="M96" s="8">
        <v>0</v>
      </c>
      <c r="O96" s="8">
        <v>0</v>
      </c>
    </row>
    <row r="97" spans="1:15" x14ac:dyDescent="0.3">
      <c r="A97">
        <v>3.3</v>
      </c>
      <c r="J97" s="8"/>
      <c r="K97" s="8">
        <v>0</v>
      </c>
      <c r="M97" s="8">
        <v>0</v>
      </c>
      <c r="O97" s="8">
        <v>0</v>
      </c>
    </row>
    <row r="98" spans="1:15" x14ac:dyDescent="0.3">
      <c r="A98">
        <v>3.31</v>
      </c>
      <c r="J98" s="8"/>
      <c r="K98" s="8">
        <v>0</v>
      </c>
      <c r="M98" s="8">
        <v>0</v>
      </c>
      <c r="O98" s="8">
        <v>0</v>
      </c>
    </row>
    <row r="99" spans="1:15" x14ac:dyDescent="0.3">
      <c r="A99">
        <v>3.3</v>
      </c>
      <c r="J99" s="8"/>
      <c r="K99" s="8">
        <v>0</v>
      </c>
      <c r="M99" s="8">
        <v>0</v>
      </c>
      <c r="O99" s="8">
        <v>0</v>
      </c>
    </row>
    <row r="100" spans="1:15" x14ac:dyDescent="0.3">
      <c r="A100">
        <v>3.3</v>
      </c>
      <c r="J100" s="8"/>
      <c r="K100" s="8">
        <v>0</v>
      </c>
      <c r="M100" s="8">
        <v>0</v>
      </c>
      <c r="O100" s="8">
        <v>0</v>
      </c>
    </row>
    <row r="101" spans="1:15" x14ac:dyDescent="0.3">
      <c r="A101">
        <v>3.3</v>
      </c>
      <c r="J101" s="8"/>
      <c r="K101" s="8"/>
      <c r="M101" s="8"/>
      <c r="O101" s="8"/>
    </row>
    <row r="102" spans="1:15" x14ac:dyDescent="0.3">
      <c r="A102">
        <v>3.31</v>
      </c>
      <c r="J102" s="8"/>
      <c r="K102" s="8"/>
      <c r="M102" s="8"/>
      <c r="O102" s="8"/>
    </row>
    <row r="103" spans="1:15" x14ac:dyDescent="0.3">
      <c r="A103">
        <v>3.29</v>
      </c>
      <c r="J103" s="8"/>
      <c r="K103" s="8"/>
      <c r="M103" s="8"/>
      <c r="O103" s="8"/>
    </row>
    <row r="104" spans="1:15" x14ac:dyDescent="0.3">
      <c r="A104">
        <v>3.3</v>
      </c>
      <c r="J104" s="8"/>
      <c r="K104" s="8"/>
      <c r="M104" s="8"/>
      <c r="O104" s="8"/>
    </row>
    <row r="105" spans="1:15" x14ac:dyDescent="0.3">
      <c r="A105">
        <v>3.31</v>
      </c>
      <c r="J105" s="8"/>
      <c r="K105" s="8"/>
      <c r="M105" s="8"/>
      <c r="O105" s="8"/>
    </row>
    <row r="106" spans="1:15" x14ac:dyDescent="0.3">
      <c r="A106">
        <v>3.29</v>
      </c>
      <c r="J106" s="8"/>
      <c r="K106" s="8"/>
      <c r="M106" s="8"/>
      <c r="O106" s="8"/>
    </row>
    <row r="107" spans="1:15" x14ac:dyDescent="0.3">
      <c r="A107">
        <v>3.3</v>
      </c>
      <c r="J107" s="8"/>
      <c r="K107" s="8"/>
      <c r="M107" s="8"/>
      <c r="O107" s="8"/>
    </row>
    <row r="108" spans="1:15" x14ac:dyDescent="0.3">
      <c r="A108">
        <v>3.31</v>
      </c>
      <c r="J108" s="8"/>
      <c r="K108" s="8"/>
      <c r="M108" s="8"/>
      <c r="O108" s="8"/>
    </row>
    <row r="109" spans="1:15" x14ac:dyDescent="0.3">
      <c r="A109">
        <v>3.29</v>
      </c>
      <c r="J109" s="8"/>
      <c r="K109" s="8"/>
      <c r="M109" s="8"/>
      <c r="O109" s="8"/>
    </row>
    <row r="110" spans="1:15" x14ac:dyDescent="0.3">
      <c r="A110">
        <v>3.3</v>
      </c>
      <c r="J110" s="8"/>
      <c r="K110" s="8"/>
      <c r="M110" s="8"/>
      <c r="O110" s="8"/>
    </row>
    <row r="111" spans="1:15" x14ac:dyDescent="0.3">
      <c r="A111">
        <v>3.28</v>
      </c>
      <c r="J111" s="8"/>
      <c r="K111" s="8"/>
      <c r="M111" s="8"/>
      <c r="O111" s="8"/>
    </row>
    <row r="112" spans="1:15" x14ac:dyDescent="0.3">
      <c r="A112">
        <v>3.28</v>
      </c>
      <c r="J112" s="8"/>
      <c r="K112" s="8"/>
      <c r="M112" s="8"/>
      <c r="O112" s="8"/>
    </row>
    <row r="113" spans="1:15" x14ac:dyDescent="0.3">
      <c r="A113">
        <v>3.2</v>
      </c>
      <c r="J113" s="8"/>
      <c r="K113" s="8"/>
      <c r="M113" s="8"/>
      <c r="O113" s="8"/>
    </row>
    <row r="114" spans="1:15" x14ac:dyDescent="0.3">
      <c r="A114">
        <v>3.27</v>
      </c>
      <c r="K114" s="31">
        <f>SUM(_xlfn.ANCHORARRAY(K93))</f>
        <v>0</v>
      </c>
      <c r="M114" s="31">
        <f>SUM(_xlfn.ANCHORARRAY(M93))</f>
        <v>4</v>
      </c>
      <c r="O114" s="31">
        <f>SUM(_xlfn.ANCHORARRAY(O93))</f>
        <v>11</v>
      </c>
    </row>
    <row r="115" spans="1:15" x14ac:dyDescent="0.3">
      <c r="A115">
        <v>3.28</v>
      </c>
    </row>
    <row r="116" spans="1:15" x14ac:dyDescent="0.3">
      <c r="A116">
        <v>3.28</v>
      </c>
    </row>
    <row r="117" spans="1:15" x14ac:dyDescent="0.3">
      <c r="A117">
        <v>3.27</v>
      </c>
    </row>
    <row r="118" spans="1:15" x14ac:dyDescent="0.3">
      <c r="A118">
        <v>3.27</v>
      </c>
    </row>
    <row r="119" spans="1:15" x14ac:dyDescent="0.3">
      <c r="A119">
        <v>3.26</v>
      </c>
    </row>
    <row r="120" spans="1:15" x14ac:dyDescent="0.3">
      <c r="A120">
        <v>3.27</v>
      </c>
    </row>
    <row r="121" spans="1:15" x14ac:dyDescent="0.3">
      <c r="A121">
        <v>3.25</v>
      </c>
    </row>
    <row r="122" spans="1:15" x14ac:dyDescent="0.3">
      <c r="A122">
        <v>3.24</v>
      </c>
    </row>
    <row r="123" spans="1:15" x14ac:dyDescent="0.3">
      <c r="A123">
        <v>3.2</v>
      </c>
    </row>
    <row r="124" spans="1:15" x14ac:dyDescent="0.3">
      <c r="A124">
        <v>3.25</v>
      </c>
    </row>
    <row r="125" spans="1:15" x14ac:dyDescent="0.3">
      <c r="A125">
        <v>3.24</v>
      </c>
    </row>
    <row r="126" spans="1:15" x14ac:dyDescent="0.3">
      <c r="A126">
        <v>3.23</v>
      </c>
    </row>
    <row r="127" spans="1:15" x14ac:dyDescent="0.3">
      <c r="A127">
        <v>3.23</v>
      </c>
    </row>
    <row r="128" spans="1:15" x14ac:dyDescent="0.3">
      <c r="A128">
        <v>3.24</v>
      </c>
    </row>
    <row r="129" spans="1:1" x14ac:dyDescent="0.3">
      <c r="A129">
        <v>3.22</v>
      </c>
    </row>
    <row r="130" spans="1:1" x14ac:dyDescent="0.3">
      <c r="A130">
        <v>3.21</v>
      </c>
    </row>
    <row r="131" spans="1:1" x14ac:dyDescent="0.3">
      <c r="A131">
        <v>3.2</v>
      </c>
    </row>
    <row r="132" spans="1:1" x14ac:dyDescent="0.3">
      <c r="A132">
        <v>3.22</v>
      </c>
    </row>
    <row r="133" spans="1:1" x14ac:dyDescent="0.3">
      <c r="A133">
        <v>3.2200000000000006</v>
      </c>
    </row>
    <row r="134" spans="1:1" x14ac:dyDescent="0.3">
      <c r="A134">
        <v>3.2500000000000004</v>
      </c>
    </row>
    <row r="135" spans="1:1" x14ac:dyDescent="0.3">
      <c r="A135">
        <v>3.2300000000000004</v>
      </c>
    </row>
    <row r="136" spans="1:1" x14ac:dyDescent="0.3">
      <c r="A136">
        <v>3.2100000000000009</v>
      </c>
    </row>
    <row r="137" spans="1:1" x14ac:dyDescent="0.3">
      <c r="A137">
        <v>3.2300000000000004</v>
      </c>
    </row>
    <row r="138" spans="1:1" x14ac:dyDescent="0.3">
      <c r="A138">
        <v>3.2100000000000004</v>
      </c>
    </row>
    <row r="139" spans="1:1" x14ac:dyDescent="0.3">
      <c r="A139">
        <v>3.22</v>
      </c>
    </row>
    <row r="140" spans="1:1" x14ac:dyDescent="0.3">
      <c r="A140">
        <v>3.2100000000000004</v>
      </c>
    </row>
    <row r="141" spans="1:1" x14ac:dyDescent="0.3">
      <c r="A141">
        <v>3.2300000000000004</v>
      </c>
    </row>
    <row r="142" spans="1:1" x14ac:dyDescent="0.3">
      <c r="A142">
        <v>3.2100000000000004</v>
      </c>
    </row>
    <row r="143" spans="1:1" x14ac:dyDescent="0.3">
      <c r="A143">
        <v>3.2300000000000004</v>
      </c>
    </row>
    <row r="144" spans="1:1" x14ac:dyDescent="0.3">
      <c r="A144">
        <v>3.2200000000000006</v>
      </c>
    </row>
    <row r="145" spans="1:1" x14ac:dyDescent="0.3">
      <c r="A145">
        <v>3.25</v>
      </c>
    </row>
    <row r="146" spans="1:1" x14ac:dyDescent="0.3">
      <c r="A146">
        <v>3.2300000000000004</v>
      </c>
    </row>
    <row r="147" spans="1:1" x14ac:dyDescent="0.3">
      <c r="A147">
        <v>3.2300000000000004</v>
      </c>
    </row>
    <row r="148" spans="1:1" x14ac:dyDescent="0.3">
      <c r="A148">
        <v>3.2300000000000004</v>
      </c>
    </row>
    <row r="149" spans="1:1" x14ac:dyDescent="0.3">
      <c r="A149">
        <v>3.2200000000000006</v>
      </c>
    </row>
    <row r="150" spans="1:1" x14ac:dyDescent="0.3">
      <c r="A150">
        <v>3.2200000000000006</v>
      </c>
    </row>
    <row r="151" spans="1:1" x14ac:dyDescent="0.3">
      <c r="A151">
        <v>3.2100000000000009</v>
      </c>
    </row>
    <row r="152" spans="1:1" x14ac:dyDescent="0.3">
      <c r="A152">
        <v>3.2100000000000009</v>
      </c>
    </row>
    <row r="153" spans="1:1" x14ac:dyDescent="0.3">
      <c r="A153">
        <v>3.2</v>
      </c>
    </row>
    <row r="154" spans="1:1" x14ac:dyDescent="0.3">
      <c r="A154">
        <v>3.22</v>
      </c>
    </row>
    <row r="155" spans="1:1" x14ac:dyDescent="0.3">
      <c r="A155">
        <v>3.22</v>
      </c>
    </row>
    <row r="156" spans="1:1" x14ac:dyDescent="0.3">
      <c r="A156">
        <v>3.22</v>
      </c>
    </row>
    <row r="157" spans="1:1" x14ac:dyDescent="0.3">
      <c r="A157">
        <v>3.21</v>
      </c>
    </row>
    <row r="158" spans="1:1" x14ac:dyDescent="0.3">
      <c r="A158">
        <v>3.22</v>
      </c>
    </row>
    <row r="159" spans="1:1" x14ac:dyDescent="0.3">
      <c r="A159">
        <v>3.22</v>
      </c>
    </row>
    <row r="160" spans="1:1" x14ac:dyDescent="0.3">
      <c r="A160">
        <v>3.21</v>
      </c>
    </row>
    <row r="161" spans="1:1" x14ac:dyDescent="0.3">
      <c r="A161">
        <v>3.22</v>
      </c>
    </row>
    <row r="162" spans="1:1" x14ac:dyDescent="0.3">
      <c r="A162">
        <v>3.2100000000000004</v>
      </c>
    </row>
    <row r="163" spans="1:1" x14ac:dyDescent="0.3">
      <c r="A163">
        <v>3.2100000000000004</v>
      </c>
    </row>
    <row r="164" spans="1:1" x14ac:dyDescent="0.3">
      <c r="A164">
        <v>3.2000000000000006</v>
      </c>
    </row>
    <row r="165" spans="1:1" x14ac:dyDescent="0.3">
      <c r="A165">
        <v>3.2100000000000004</v>
      </c>
    </row>
    <row r="166" spans="1:1" x14ac:dyDescent="0.3">
      <c r="A166">
        <v>3.2100000000000004</v>
      </c>
    </row>
    <row r="167" spans="1:1" x14ac:dyDescent="0.3">
      <c r="A167">
        <v>3.2000000000000006</v>
      </c>
    </row>
    <row r="168" spans="1:1" x14ac:dyDescent="0.3">
      <c r="A168">
        <v>3.2100000000000004</v>
      </c>
    </row>
    <row r="169" spans="1:1" x14ac:dyDescent="0.3">
      <c r="A169">
        <v>3.1900000000000004</v>
      </c>
    </row>
    <row r="170" spans="1:1" x14ac:dyDescent="0.3">
      <c r="A170">
        <v>3.2100000000000004</v>
      </c>
    </row>
    <row r="171" spans="1:1" x14ac:dyDescent="0.3">
      <c r="A171">
        <v>3.22</v>
      </c>
    </row>
    <row r="172" spans="1:1" x14ac:dyDescent="0.3">
      <c r="A172">
        <v>3.22</v>
      </c>
    </row>
    <row r="173" spans="1:1" x14ac:dyDescent="0.3">
      <c r="A173">
        <v>3.2100000000000004</v>
      </c>
    </row>
    <row r="174" spans="1:1" x14ac:dyDescent="0.3">
      <c r="A174">
        <v>3.2100000000000004</v>
      </c>
    </row>
    <row r="175" spans="1:1" x14ac:dyDescent="0.3">
      <c r="A175">
        <v>3.2000000000000006</v>
      </c>
    </row>
    <row r="176" spans="1:1" x14ac:dyDescent="0.3">
      <c r="A176">
        <v>3.2000000000000006</v>
      </c>
    </row>
    <row r="177" spans="1:1" x14ac:dyDescent="0.3">
      <c r="A177">
        <v>3.2000000000000006</v>
      </c>
    </row>
    <row r="178" spans="1:1" x14ac:dyDescent="0.3">
      <c r="A178">
        <v>3.2100000000000004</v>
      </c>
    </row>
    <row r="179" spans="1:1" x14ac:dyDescent="0.3">
      <c r="A179">
        <v>3.2100000000000004</v>
      </c>
    </row>
    <row r="180" spans="1:1" x14ac:dyDescent="0.3">
      <c r="A180">
        <v>3.2000000000000006</v>
      </c>
    </row>
    <row r="181" spans="1:1" x14ac:dyDescent="0.3">
      <c r="A181">
        <v>3.2100000000000004</v>
      </c>
    </row>
    <row r="182" spans="1:1" x14ac:dyDescent="0.3">
      <c r="A182">
        <v>3.1900000000000004</v>
      </c>
    </row>
    <row r="183" spans="1:1" x14ac:dyDescent="0.3">
      <c r="A183">
        <v>3.2100000000000004</v>
      </c>
    </row>
    <row r="184" spans="1:1" x14ac:dyDescent="0.3">
      <c r="A184">
        <v>3.22</v>
      </c>
    </row>
    <row r="185" spans="1:1" x14ac:dyDescent="0.3">
      <c r="A185">
        <v>3.22</v>
      </c>
    </row>
    <row r="186" spans="1:1" x14ac:dyDescent="0.3">
      <c r="A186">
        <v>3.2100000000000004</v>
      </c>
    </row>
    <row r="187" spans="1:1" x14ac:dyDescent="0.3">
      <c r="A187">
        <v>3.2100000000000004</v>
      </c>
    </row>
    <row r="188" spans="1:1" x14ac:dyDescent="0.3">
      <c r="A188">
        <v>3.2000000000000006</v>
      </c>
    </row>
    <row r="189" spans="1:1" x14ac:dyDescent="0.3">
      <c r="A189">
        <v>3.2000000000000006</v>
      </c>
    </row>
    <row r="190" spans="1:1" x14ac:dyDescent="0.3">
      <c r="A190">
        <v>3.2000000000000006</v>
      </c>
    </row>
    <row r="191" spans="1:1" x14ac:dyDescent="0.3">
      <c r="A191">
        <v>3.2100000000000004</v>
      </c>
    </row>
    <row r="192" spans="1:1" x14ac:dyDescent="0.3">
      <c r="A192">
        <v>3.2100000000000004</v>
      </c>
    </row>
    <row r="193" spans="1:1" x14ac:dyDescent="0.3">
      <c r="A193">
        <v>3.2000000000000006</v>
      </c>
    </row>
    <row r="194" spans="1:1" x14ac:dyDescent="0.3">
      <c r="A194">
        <v>3.2100000000000004</v>
      </c>
    </row>
    <row r="195" spans="1:1" x14ac:dyDescent="0.3">
      <c r="A195">
        <v>3.1900000000000004</v>
      </c>
    </row>
    <row r="196" spans="1:1" x14ac:dyDescent="0.3">
      <c r="A196">
        <v>3.2100000000000004</v>
      </c>
    </row>
    <row r="197" spans="1:1" x14ac:dyDescent="0.3">
      <c r="A197">
        <v>3.22</v>
      </c>
    </row>
    <row r="198" spans="1:1" x14ac:dyDescent="0.3">
      <c r="A198">
        <v>3.22</v>
      </c>
    </row>
    <row r="199" spans="1:1" x14ac:dyDescent="0.3">
      <c r="A199">
        <v>3.2100000000000004</v>
      </c>
    </row>
    <row r="200" spans="1:1" x14ac:dyDescent="0.3">
      <c r="A200">
        <v>3.2100000000000004</v>
      </c>
    </row>
    <row r="201" spans="1:1" x14ac:dyDescent="0.3">
      <c r="A201">
        <v>3.2000000000000006</v>
      </c>
    </row>
    <row r="202" spans="1:1" x14ac:dyDescent="0.3">
      <c r="A202">
        <v>3.2000000000000006</v>
      </c>
    </row>
    <row r="203" spans="1:1" x14ac:dyDescent="0.3">
      <c r="A203">
        <v>3.1800000000000006</v>
      </c>
    </row>
    <row r="204" spans="1:1" x14ac:dyDescent="0.3">
      <c r="A204">
        <v>3.1800000000000006</v>
      </c>
    </row>
    <row r="205" spans="1:1" x14ac:dyDescent="0.3">
      <c r="A205">
        <v>3.2</v>
      </c>
    </row>
    <row r="206" spans="1:1" x14ac:dyDescent="0.3">
      <c r="A206">
        <v>3.1900000000000004</v>
      </c>
    </row>
    <row r="207" spans="1:1" x14ac:dyDescent="0.3">
      <c r="A207">
        <v>3.1800000000000006</v>
      </c>
    </row>
    <row r="208" spans="1:1" x14ac:dyDescent="0.3">
      <c r="A208">
        <v>3.22</v>
      </c>
    </row>
    <row r="209" spans="1:1" x14ac:dyDescent="0.3">
      <c r="A209">
        <v>3.1900000000000004</v>
      </c>
    </row>
    <row r="210" spans="1:1" x14ac:dyDescent="0.3">
      <c r="A210">
        <v>3.21</v>
      </c>
    </row>
    <row r="211" spans="1:1" x14ac:dyDescent="0.3">
      <c r="A211">
        <v>3.1800000000000006</v>
      </c>
    </row>
    <row r="212" spans="1:1" x14ac:dyDescent="0.3">
      <c r="A212">
        <v>3.1900000000000004</v>
      </c>
    </row>
    <row r="213" spans="1:1" x14ac:dyDescent="0.3">
      <c r="A213">
        <v>3.18</v>
      </c>
    </row>
    <row r="214" spans="1:1" x14ac:dyDescent="0.3">
      <c r="A214">
        <v>3.1800000000000006</v>
      </c>
    </row>
    <row r="215" spans="1:1" x14ac:dyDescent="0.3">
      <c r="A215">
        <v>3.18</v>
      </c>
    </row>
    <row r="216" spans="1:1" x14ac:dyDescent="0.3">
      <c r="A216">
        <v>3.1700000000000004</v>
      </c>
    </row>
    <row r="217" spans="1:1" x14ac:dyDescent="0.3">
      <c r="A217">
        <v>3.19</v>
      </c>
    </row>
    <row r="218" spans="1:1" x14ac:dyDescent="0.3">
      <c r="A218">
        <v>3.19</v>
      </c>
    </row>
    <row r="219" spans="1:1" x14ac:dyDescent="0.3">
      <c r="A219">
        <v>3.2</v>
      </c>
    </row>
    <row r="220" spans="1:1" x14ac:dyDescent="0.3">
      <c r="A220">
        <v>3.2</v>
      </c>
    </row>
    <row r="221" spans="1:1" x14ac:dyDescent="0.3">
      <c r="A221">
        <v>3.2</v>
      </c>
    </row>
    <row r="222" spans="1:1" x14ac:dyDescent="0.3">
      <c r="A222">
        <v>3.2</v>
      </c>
    </row>
    <row r="223" spans="1:1" x14ac:dyDescent="0.3">
      <c r="A223">
        <v>3.1900000000000004</v>
      </c>
    </row>
    <row r="224" spans="1:1" x14ac:dyDescent="0.3">
      <c r="A224">
        <v>3.1999999999999997</v>
      </c>
    </row>
    <row r="225" spans="1:1" x14ac:dyDescent="0.3">
      <c r="A225">
        <v>3.1700000000000004</v>
      </c>
    </row>
    <row r="226" spans="1:1" x14ac:dyDescent="0.3">
      <c r="A226">
        <v>3.2</v>
      </c>
    </row>
    <row r="227" spans="1:1" x14ac:dyDescent="0.3">
      <c r="A227">
        <v>3.1900000000000004</v>
      </c>
    </row>
    <row r="228" spans="1:1" x14ac:dyDescent="0.3">
      <c r="A228">
        <v>3.2</v>
      </c>
    </row>
    <row r="229" spans="1:1" x14ac:dyDescent="0.3">
      <c r="A229">
        <v>3.2</v>
      </c>
    </row>
    <row r="230" spans="1:1" x14ac:dyDescent="0.3">
      <c r="A230">
        <v>3.18</v>
      </c>
    </row>
    <row r="231" spans="1:1" x14ac:dyDescent="0.3">
      <c r="A231">
        <v>3.1600000000000006</v>
      </c>
    </row>
    <row r="232" spans="1:1" x14ac:dyDescent="0.3">
      <c r="A232">
        <v>3.2</v>
      </c>
    </row>
    <row r="233" spans="1:1" x14ac:dyDescent="0.3">
      <c r="A233">
        <v>3.1800000000000006</v>
      </c>
    </row>
    <row r="234" spans="1:1" x14ac:dyDescent="0.3">
      <c r="A234">
        <v>3.1700000000000004</v>
      </c>
    </row>
    <row r="235" spans="1:1" x14ac:dyDescent="0.3">
      <c r="A235">
        <v>3.2100000000000004</v>
      </c>
    </row>
    <row r="236" spans="1:1" x14ac:dyDescent="0.3">
      <c r="A236">
        <v>3.1900000000000004</v>
      </c>
    </row>
    <row r="237" spans="1:1" x14ac:dyDescent="0.3">
      <c r="A237">
        <v>3.1900000000000004</v>
      </c>
    </row>
    <row r="238" spans="1:1" x14ac:dyDescent="0.3">
      <c r="A238">
        <v>3.1800000000000006</v>
      </c>
    </row>
    <row r="239" spans="1:1" x14ac:dyDescent="0.3">
      <c r="A239">
        <v>3.1700000000000004</v>
      </c>
    </row>
    <row r="240" spans="1:1" x14ac:dyDescent="0.3">
      <c r="A240">
        <v>3.1800000000000006</v>
      </c>
    </row>
    <row r="241" spans="1:1" x14ac:dyDescent="0.3">
      <c r="A241">
        <v>3.1800000000000006</v>
      </c>
    </row>
    <row r="242" spans="1:1" x14ac:dyDescent="0.3">
      <c r="A242">
        <v>3.1700000000000004</v>
      </c>
    </row>
    <row r="243" spans="1:1" x14ac:dyDescent="0.3">
      <c r="A243">
        <v>3.1800000000000006</v>
      </c>
    </row>
    <row r="244" spans="1:1" x14ac:dyDescent="0.3">
      <c r="A244">
        <v>3.1800000000000006</v>
      </c>
    </row>
    <row r="245" spans="1:1" x14ac:dyDescent="0.3">
      <c r="A245">
        <v>3.18</v>
      </c>
    </row>
    <row r="246" spans="1:1" x14ac:dyDescent="0.3">
      <c r="A246">
        <v>3.1700000000000004</v>
      </c>
    </row>
    <row r="247" spans="1:1" x14ac:dyDescent="0.3">
      <c r="A247">
        <v>3.1800000000000006</v>
      </c>
    </row>
    <row r="248" spans="1:1" x14ac:dyDescent="0.3">
      <c r="A248">
        <v>3.1800000000000006</v>
      </c>
    </row>
    <row r="249" spans="1:1" x14ac:dyDescent="0.3">
      <c r="A249">
        <v>3.1700000000000004</v>
      </c>
    </row>
    <row r="250" spans="1:1" x14ac:dyDescent="0.3">
      <c r="A250">
        <v>3.1800000000000006</v>
      </c>
    </row>
    <row r="251" spans="1:1" x14ac:dyDescent="0.3">
      <c r="A251">
        <v>3.1800000000000006</v>
      </c>
    </row>
    <row r="252" spans="1:1" x14ac:dyDescent="0.3">
      <c r="A252">
        <v>3.18</v>
      </c>
    </row>
    <row r="253" spans="1:1" x14ac:dyDescent="0.3">
      <c r="A253">
        <v>3.1700000000000004</v>
      </c>
    </row>
    <row r="254" spans="1:1" x14ac:dyDescent="0.3">
      <c r="A254">
        <v>3.1800000000000006</v>
      </c>
    </row>
    <row r="255" spans="1:1" x14ac:dyDescent="0.3">
      <c r="A255">
        <v>3.1800000000000006</v>
      </c>
    </row>
    <row r="256" spans="1:1" x14ac:dyDescent="0.3">
      <c r="A256">
        <v>3.1700000000000004</v>
      </c>
    </row>
    <row r="257" spans="1:1" x14ac:dyDescent="0.3">
      <c r="A257">
        <v>3.1800000000000006</v>
      </c>
    </row>
    <row r="258" spans="1:1" x14ac:dyDescent="0.3">
      <c r="A258">
        <v>3.1800000000000006</v>
      </c>
    </row>
    <row r="259" spans="1:1" x14ac:dyDescent="0.3">
      <c r="A259">
        <v>3.18</v>
      </c>
    </row>
    <row r="260" spans="1:1" x14ac:dyDescent="0.3">
      <c r="A260">
        <v>3.1700000000000004</v>
      </c>
    </row>
    <row r="261" spans="1:1" x14ac:dyDescent="0.3">
      <c r="A261">
        <v>3.1800000000000006</v>
      </c>
    </row>
    <row r="262" spans="1:1" x14ac:dyDescent="0.3">
      <c r="A262">
        <v>3.1800000000000006</v>
      </c>
    </row>
    <row r="263" spans="1:1" x14ac:dyDescent="0.3">
      <c r="A263">
        <v>3.1700000000000004</v>
      </c>
    </row>
    <row r="264" spans="1:1" x14ac:dyDescent="0.3">
      <c r="A264">
        <v>3.1800000000000006</v>
      </c>
    </row>
    <row r="265" spans="1:1" x14ac:dyDescent="0.3">
      <c r="A265">
        <v>3.1800000000000006</v>
      </c>
    </row>
    <row r="266" spans="1:1" x14ac:dyDescent="0.3">
      <c r="A266">
        <v>3.18</v>
      </c>
    </row>
    <row r="267" spans="1:1" x14ac:dyDescent="0.3">
      <c r="A267">
        <v>3.1700000000000004</v>
      </c>
    </row>
    <row r="268" spans="1:1" x14ac:dyDescent="0.3">
      <c r="A268">
        <v>3.1800000000000006</v>
      </c>
    </row>
    <row r="269" spans="1:1" x14ac:dyDescent="0.3">
      <c r="A269">
        <v>3.1800000000000006</v>
      </c>
    </row>
    <row r="270" spans="1:1" x14ac:dyDescent="0.3">
      <c r="A270">
        <v>3.1700000000000004</v>
      </c>
    </row>
    <row r="271" spans="1:1" x14ac:dyDescent="0.3">
      <c r="A271">
        <v>3.1800000000000006</v>
      </c>
    </row>
    <row r="272" spans="1:1" x14ac:dyDescent="0.3">
      <c r="A272">
        <v>3.1800000000000006</v>
      </c>
    </row>
    <row r="273" spans="1:1" x14ac:dyDescent="0.3">
      <c r="A273">
        <v>3.18</v>
      </c>
    </row>
    <row r="274" spans="1:1" x14ac:dyDescent="0.3">
      <c r="A274">
        <v>3.1700000000000004</v>
      </c>
    </row>
    <row r="275" spans="1:1" x14ac:dyDescent="0.3">
      <c r="A275">
        <v>3.1800000000000006</v>
      </c>
    </row>
    <row r="276" spans="1:1" x14ac:dyDescent="0.3">
      <c r="A276">
        <v>3.1800000000000006</v>
      </c>
    </row>
    <row r="277" spans="1:1" x14ac:dyDescent="0.3">
      <c r="A277">
        <v>3.18</v>
      </c>
    </row>
    <row r="278" spans="1:1" x14ac:dyDescent="0.3">
      <c r="A278">
        <v>3.1800000000000006</v>
      </c>
    </row>
    <row r="279" spans="1:1" x14ac:dyDescent="0.3">
      <c r="A279">
        <v>3.1700000000000004</v>
      </c>
    </row>
    <row r="280" spans="1:1" x14ac:dyDescent="0.3">
      <c r="A280">
        <v>3.1700000000000004</v>
      </c>
    </row>
    <row r="281" spans="1:1" x14ac:dyDescent="0.3">
      <c r="A281">
        <v>3.1800000000000006</v>
      </c>
    </row>
    <row r="282" spans="1:1" x14ac:dyDescent="0.3">
      <c r="A282">
        <v>3.1800000000000006</v>
      </c>
    </row>
    <row r="283" spans="1:1" x14ac:dyDescent="0.3">
      <c r="A283">
        <v>3.18</v>
      </c>
    </row>
    <row r="284" spans="1:1" x14ac:dyDescent="0.3">
      <c r="A284">
        <v>3.18</v>
      </c>
    </row>
    <row r="285" spans="1:1" x14ac:dyDescent="0.3">
      <c r="A285">
        <v>3.1800000000000006</v>
      </c>
    </row>
    <row r="286" spans="1:1" x14ac:dyDescent="0.3">
      <c r="A286">
        <v>3.1700000000000004</v>
      </c>
    </row>
    <row r="287" spans="1:1" x14ac:dyDescent="0.3">
      <c r="A287">
        <v>3.1700000000000004</v>
      </c>
    </row>
    <row r="288" spans="1:1" x14ac:dyDescent="0.3">
      <c r="A288">
        <v>3.1800000000000006</v>
      </c>
    </row>
    <row r="289" spans="1:1" x14ac:dyDescent="0.3">
      <c r="A289">
        <v>3.1700000000000004</v>
      </c>
    </row>
    <row r="290" spans="1:1" x14ac:dyDescent="0.3">
      <c r="A290">
        <v>3.1700000000000004</v>
      </c>
    </row>
    <row r="291" spans="1:1" x14ac:dyDescent="0.3">
      <c r="A291">
        <v>3.1700000000000004</v>
      </c>
    </row>
    <row r="292" spans="1:1" x14ac:dyDescent="0.3">
      <c r="A292">
        <v>3.1800000000000006</v>
      </c>
    </row>
    <row r="293" spans="1:1" x14ac:dyDescent="0.3">
      <c r="A293">
        <v>3.1700000000000004</v>
      </c>
    </row>
    <row r="294" spans="1:1" x14ac:dyDescent="0.3">
      <c r="A294">
        <v>3.1700000000000004</v>
      </c>
    </row>
    <row r="295" spans="1:1" x14ac:dyDescent="0.3">
      <c r="A295">
        <v>3.1700000000000004</v>
      </c>
    </row>
    <row r="296" spans="1:1" x14ac:dyDescent="0.3">
      <c r="A296">
        <v>3.1700000000000004</v>
      </c>
    </row>
    <row r="297" spans="1:1" x14ac:dyDescent="0.3">
      <c r="A297">
        <v>3.1700000000000004</v>
      </c>
    </row>
    <row r="298" spans="1:1" x14ac:dyDescent="0.3">
      <c r="A298">
        <v>3.1700000000000004</v>
      </c>
    </row>
    <row r="299" spans="1:1" x14ac:dyDescent="0.3">
      <c r="A299">
        <v>3.1800000000000006</v>
      </c>
    </row>
    <row r="300" spans="1:1" x14ac:dyDescent="0.3">
      <c r="A300">
        <v>3.1700000000000004</v>
      </c>
    </row>
    <row r="301" spans="1:1" x14ac:dyDescent="0.3">
      <c r="A301">
        <v>3.1700000000000004</v>
      </c>
    </row>
    <row r="302" spans="1:1" x14ac:dyDescent="0.3">
      <c r="A302">
        <v>3.1700000000000004</v>
      </c>
    </row>
    <row r="303" spans="1:1" x14ac:dyDescent="0.3">
      <c r="A303">
        <v>3.1700000000000004</v>
      </c>
    </row>
    <row r="304" spans="1:1" x14ac:dyDescent="0.3">
      <c r="A304">
        <v>3.1700000000000004</v>
      </c>
    </row>
    <row r="305" spans="1:1" x14ac:dyDescent="0.3">
      <c r="A305">
        <v>3.18</v>
      </c>
    </row>
    <row r="306" spans="1:1" x14ac:dyDescent="0.3">
      <c r="A306">
        <v>3.1800000000000006</v>
      </c>
    </row>
    <row r="307" spans="1:1" x14ac:dyDescent="0.3">
      <c r="A307">
        <v>3.1700000000000004</v>
      </c>
    </row>
    <row r="308" spans="1:1" x14ac:dyDescent="0.3">
      <c r="A308">
        <v>3.1700000000000004</v>
      </c>
    </row>
    <row r="309" spans="1:1" x14ac:dyDescent="0.3">
      <c r="A309">
        <v>3.1900000000000004</v>
      </c>
    </row>
    <row r="310" spans="1:1" x14ac:dyDescent="0.3">
      <c r="A310">
        <v>3.1700000000000004</v>
      </c>
    </row>
    <row r="311" spans="1:1" x14ac:dyDescent="0.3">
      <c r="A311">
        <v>3.1700000000000004</v>
      </c>
    </row>
    <row r="312" spans="1:1" x14ac:dyDescent="0.3">
      <c r="A312">
        <v>3.18</v>
      </c>
    </row>
    <row r="313" spans="1:1" x14ac:dyDescent="0.3">
      <c r="A313">
        <v>3.1900000000000004</v>
      </c>
    </row>
    <row r="314" spans="1:1" x14ac:dyDescent="0.3">
      <c r="A314">
        <v>3.1700000000000004</v>
      </c>
    </row>
    <row r="315" spans="1:1" x14ac:dyDescent="0.3">
      <c r="A315">
        <v>3.1800000000000006</v>
      </c>
    </row>
    <row r="316" spans="1:1" x14ac:dyDescent="0.3">
      <c r="A316">
        <v>3.1700000000000004</v>
      </c>
    </row>
    <row r="317" spans="1:1" x14ac:dyDescent="0.3">
      <c r="A317">
        <v>3.1800000000000006</v>
      </c>
    </row>
    <row r="318" spans="1:1" x14ac:dyDescent="0.3">
      <c r="A318">
        <v>3.1700000000000004</v>
      </c>
    </row>
    <row r="319" spans="1:1" x14ac:dyDescent="0.3">
      <c r="A319">
        <v>3.1900000000000004</v>
      </c>
    </row>
    <row r="320" spans="1:1" x14ac:dyDescent="0.3">
      <c r="A320">
        <v>3.18</v>
      </c>
    </row>
    <row r="321" spans="1:1" x14ac:dyDescent="0.3">
      <c r="A321">
        <v>3.1800000000000006</v>
      </c>
    </row>
    <row r="322" spans="1:1" x14ac:dyDescent="0.3">
      <c r="A322">
        <v>3.1700000000000004</v>
      </c>
    </row>
    <row r="323" spans="1:1" x14ac:dyDescent="0.3">
      <c r="A323">
        <v>3.1800000000000006</v>
      </c>
    </row>
    <row r="324" spans="1:1" x14ac:dyDescent="0.3">
      <c r="A324">
        <v>3.1700000000000004</v>
      </c>
    </row>
    <row r="325" spans="1:1" x14ac:dyDescent="0.3">
      <c r="A325">
        <v>3.1800000000000006</v>
      </c>
    </row>
    <row r="326" spans="1:1" x14ac:dyDescent="0.3">
      <c r="A326">
        <v>3.1700000000000004</v>
      </c>
    </row>
    <row r="327" spans="1:1" x14ac:dyDescent="0.3">
      <c r="A327">
        <v>3.1700000000000004</v>
      </c>
    </row>
    <row r="328" spans="1:1" x14ac:dyDescent="0.3">
      <c r="A328">
        <v>3.1700000000000004</v>
      </c>
    </row>
    <row r="329" spans="1:1" x14ac:dyDescent="0.3">
      <c r="A329">
        <v>3.1700000000000004</v>
      </c>
    </row>
    <row r="330" spans="1:1" x14ac:dyDescent="0.3">
      <c r="A330">
        <v>3.1800000000000006</v>
      </c>
    </row>
    <row r="331" spans="1:1" x14ac:dyDescent="0.3">
      <c r="A331">
        <v>3.1700000000000004</v>
      </c>
    </row>
    <row r="332" spans="1:1" x14ac:dyDescent="0.3">
      <c r="A332">
        <v>3.1700000000000004</v>
      </c>
    </row>
    <row r="333" spans="1:1" x14ac:dyDescent="0.3">
      <c r="A333">
        <v>3.1900000000000004</v>
      </c>
    </row>
    <row r="334" spans="1:1" x14ac:dyDescent="0.3">
      <c r="A334">
        <v>3.1700000000000004</v>
      </c>
    </row>
    <row r="335" spans="1:1" x14ac:dyDescent="0.3">
      <c r="A335">
        <v>3.1700000000000004</v>
      </c>
    </row>
    <row r="336" spans="1:1" x14ac:dyDescent="0.3">
      <c r="A336">
        <v>3.18</v>
      </c>
    </row>
    <row r="337" spans="1:1" x14ac:dyDescent="0.3">
      <c r="A337">
        <v>3.1800000000000006</v>
      </c>
    </row>
    <row r="338" spans="1:1" x14ac:dyDescent="0.3">
      <c r="A338">
        <v>3.1700000000000004</v>
      </c>
    </row>
    <row r="339" spans="1:1" x14ac:dyDescent="0.3">
      <c r="A339">
        <v>3.1700000000000004</v>
      </c>
    </row>
    <row r="340" spans="1:1" x14ac:dyDescent="0.3">
      <c r="A340">
        <v>3.1900000000000004</v>
      </c>
    </row>
    <row r="341" spans="1:1" x14ac:dyDescent="0.3">
      <c r="A341">
        <v>3.1700000000000004</v>
      </c>
    </row>
    <row r="342" spans="1:1" x14ac:dyDescent="0.3">
      <c r="A342">
        <v>3.1700000000000004</v>
      </c>
    </row>
    <row r="343" spans="1:1" x14ac:dyDescent="0.3">
      <c r="A343">
        <v>3.18</v>
      </c>
    </row>
    <row r="344" spans="1:1" x14ac:dyDescent="0.3">
      <c r="A344">
        <v>3.1900000000000004</v>
      </c>
    </row>
    <row r="345" spans="1:1" x14ac:dyDescent="0.3">
      <c r="A345">
        <v>3.1700000000000004</v>
      </c>
    </row>
    <row r="346" spans="1:1" x14ac:dyDescent="0.3">
      <c r="A346">
        <v>3.1800000000000006</v>
      </c>
    </row>
    <row r="347" spans="1:1" x14ac:dyDescent="0.3">
      <c r="A347">
        <v>3.1700000000000004</v>
      </c>
    </row>
    <row r="348" spans="1:1" x14ac:dyDescent="0.3">
      <c r="A348">
        <v>3.1800000000000006</v>
      </c>
    </row>
    <row r="349" spans="1:1" x14ac:dyDescent="0.3">
      <c r="A349">
        <v>3.1700000000000004</v>
      </c>
    </row>
    <row r="350" spans="1:1" x14ac:dyDescent="0.3">
      <c r="A350">
        <v>3.1900000000000004</v>
      </c>
    </row>
    <row r="351" spans="1:1" x14ac:dyDescent="0.3">
      <c r="A351">
        <v>3.18</v>
      </c>
    </row>
    <row r="352" spans="1:1" x14ac:dyDescent="0.3">
      <c r="A352">
        <v>3.1800000000000006</v>
      </c>
    </row>
    <row r="353" spans="1:1" x14ac:dyDescent="0.3">
      <c r="A353">
        <v>3.1700000000000004</v>
      </c>
    </row>
    <row r="354" spans="1:1" x14ac:dyDescent="0.3">
      <c r="A354">
        <v>3.1800000000000006</v>
      </c>
    </row>
    <row r="355" spans="1:1" x14ac:dyDescent="0.3">
      <c r="A355">
        <v>3.1700000000000004</v>
      </c>
    </row>
    <row r="356" spans="1:1" x14ac:dyDescent="0.3">
      <c r="A356">
        <v>3.1800000000000006</v>
      </c>
    </row>
    <row r="357" spans="1:1" x14ac:dyDescent="0.3">
      <c r="A357">
        <v>3.1700000000000004</v>
      </c>
    </row>
    <row r="358" spans="1:1" x14ac:dyDescent="0.3">
      <c r="A358">
        <v>3.1800000000000006</v>
      </c>
    </row>
    <row r="359" spans="1:1" x14ac:dyDescent="0.3">
      <c r="A359">
        <v>3.1700000000000004</v>
      </c>
    </row>
    <row r="360" spans="1:1" x14ac:dyDescent="0.3">
      <c r="A360">
        <v>3.1700000000000004</v>
      </c>
    </row>
    <row r="361" spans="1:1" x14ac:dyDescent="0.3">
      <c r="A361">
        <v>3.1800000000000006</v>
      </c>
    </row>
    <row r="362" spans="1:1" x14ac:dyDescent="0.3">
      <c r="A362">
        <v>3.1800000000000006</v>
      </c>
    </row>
    <row r="363" spans="1:1" x14ac:dyDescent="0.3">
      <c r="A363">
        <v>3.18</v>
      </c>
    </row>
    <row r="364" spans="1:1" x14ac:dyDescent="0.3">
      <c r="A364">
        <v>3.18</v>
      </c>
    </row>
    <row r="365" spans="1:1" x14ac:dyDescent="0.3">
      <c r="A365">
        <v>3.1800000000000006</v>
      </c>
    </row>
    <row r="366" spans="1:1" x14ac:dyDescent="0.3">
      <c r="A366">
        <v>3.1700000000000004</v>
      </c>
    </row>
    <row r="367" spans="1:1" x14ac:dyDescent="0.3">
      <c r="A367">
        <v>3.1700000000000004</v>
      </c>
    </row>
    <row r="368" spans="1:1" x14ac:dyDescent="0.3">
      <c r="A368">
        <v>3.1800000000000006</v>
      </c>
    </row>
    <row r="369" spans="1:1" x14ac:dyDescent="0.3">
      <c r="A369">
        <v>3.1700000000000004</v>
      </c>
    </row>
    <row r="370" spans="1:1" x14ac:dyDescent="0.3">
      <c r="A370">
        <v>3.1700000000000004</v>
      </c>
    </row>
    <row r="371" spans="1:1" x14ac:dyDescent="0.3">
      <c r="A371">
        <v>3.1700000000000004</v>
      </c>
    </row>
    <row r="372" spans="1:1" x14ac:dyDescent="0.3">
      <c r="A372">
        <v>3.1700000000000004</v>
      </c>
    </row>
    <row r="373" spans="1:1" x14ac:dyDescent="0.3">
      <c r="A373">
        <v>3.1700000000000004</v>
      </c>
    </row>
    <row r="374" spans="1:1" x14ac:dyDescent="0.3">
      <c r="A374">
        <v>3.1700000000000004</v>
      </c>
    </row>
    <row r="375" spans="1:1" x14ac:dyDescent="0.3">
      <c r="A375">
        <v>3.1800000000000006</v>
      </c>
    </row>
    <row r="376" spans="1:1" x14ac:dyDescent="0.3">
      <c r="A376">
        <v>3.1700000000000004</v>
      </c>
    </row>
    <row r="377" spans="1:1" x14ac:dyDescent="0.3">
      <c r="A377">
        <v>3.1700000000000004</v>
      </c>
    </row>
    <row r="378" spans="1:1" x14ac:dyDescent="0.3">
      <c r="A378">
        <v>3.1700000000000004</v>
      </c>
    </row>
    <row r="379" spans="1:1" x14ac:dyDescent="0.3">
      <c r="A379">
        <v>3.1700000000000004</v>
      </c>
    </row>
    <row r="380" spans="1:1" x14ac:dyDescent="0.3">
      <c r="A380">
        <v>3.1700000000000004</v>
      </c>
    </row>
    <row r="381" spans="1:1" x14ac:dyDescent="0.3">
      <c r="A381">
        <v>3.18</v>
      </c>
    </row>
    <row r="382" spans="1:1" x14ac:dyDescent="0.3">
      <c r="A382">
        <v>3.1800000000000006</v>
      </c>
    </row>
    <row r="383" spans="1:1" x14ac:dyDescent="0.3">
      <c r="A383">
        <v>3.1700000000000004</v>
      </c>
    </row>
    <row r="384" spans="1:1" x14ac:dyDescent="0.3">
      <c r="A384">
        <v>3.1700000000000004</v>
      </c>
    </row>
    <row r="385" spans="1:1" x14ac:dyDescent="0.3">
      <c r="A385">
        <v>3.1800000000000006</v>
      </c>
    </row>
    <row r="386" spans="1:1" x14ac:dyDescent="0.3">
      <c r="A386">
        <v>3.1700000000000004</v>
      </c>
    </row>
    <row r="387" spans="1:1" x14ac:dyDescent="0.3">
      <c r="A387">
        <v>3.1700000000000004</v>
      </c>
    </row>
    <row r="388" spans="1:1" x14ac:dyDescent="0.3">
      <c r="A388">
        <v>3.1800000000000006</v>
      </c>
    </row>
    <row r="389" spans="1:1" x14ac:dyDescent="0.3">
      <c r="A389">
        <v>3.1800000000000006</v>
      </c>
    </row>
    <row r="390" spans="1:1" x14ac:dyDescent="0.3">
      <c r="A390">
        <v>3.18</v>
      </c>
    </row>
    <row r="391" spans="1:1" x14ac:dyDescent="0.3">
      <c r="A391">
        <v>3.18</v>
      </c>
    </row>
    <row r="392" spans="1:1" x14ac:dyDescent="0.3">
      <c r="A392">
        <v>3.1800000000000006</v>
      </c>
    </row>
    <row r="393" spans="1:1" x14ac:dyDescent="0.3">
      <c r="A393">
        <v>3.1700000000000004</v>
      </c>
    </row>
    <row r="394" spans="1:1" x14ac:dyDescent="0.3">
      <c r="A394">
        <v>3.1700000000000004</v>
      </c>
    </row>
    <row r="395" spans="1:1" x14ac:dyDescent="0.3">
      <c r="A395">
        <v>3.1800000000000006</v>
      </c>
    </row>
    <row r="396" spans="1:1" x14ac:dyDescent="0.3">
      <c r="A396">
        <v>3.1700000000000004</v>
      </c>
    </row>
    <row r="397" spans="1:1" x14ac:dyDescent="0.3">
      <c r="A397">
        <v>3.1700000000000004</v>
      </c>
    </row>
    <row r="398" spans="1:1" x14ac:dyDescent="0.3">
      <c r="A398">
        <v>3.1700000000000004</v>
      </c>
    </row>
    <row r="399" spans="1:1" x14ac:dyDescent="0.3">
      <c r="A399">
        <v>3.1700000000000004</v>
      </c>
    </row>
    <row r="400" spans="1:1" x14ac:dyDescent="0.3">
      <c r="A400">
        <v>3.1700000000000004</v>
      </c>
    </row>
    <row r="401" spans="1:1" x14ac:dyDescent="0.3">
      <c r="A401">
        <v>3.1700000000000004</v>
      </c>
    </row>
    <row r="402" spans="1:1" x14ac:dyDescent="0.3">
      <c r="A402">
        <v>3.1800000000000006</v>
      </c>
    </row>
    <row r="403" spans="1:1" x14ac:dyDescent="0.3">
      <c r="A403">
        <v>3.1700000000000004</v>
      </c>
    </row>
    <row r="404" spans="1:1" x14ac:dyDescent="0.3">
      <c r="A404">
        <v>3.1700000000000004</v>
      </c>
    </row>
    <row r="405" spans="1:1" x14ac:dyDescent="0.3">
      <c r="A405">
        <v>3.1700000000000004</v>
      </c>
    </row>
    <row r="406" spans="1:1" x14ac:dyDescent="0.3">
      <c r="A406">
        <v>3.1700000000000004</v>
      </c>
    </row>
    <row r="407" spans="1:1" x14ac:dyDescent="0.3">
      <c r="A407">
        <v>3.1700000000000004</v>
      </c>
    </row>
    <row r="408" spans="1:1" x14ac:dyDescent="0.3">
      <c r="A408">
        <v>3.18</v>
      </c>
    </row>
    <row r="409" spans="1:1" x14ac:dyDescent="0.3">
      <c r="A409">
        <v>3.1800000000000006</v>
      </c>
    </row>
    <row r="410" spans="1:1" x14ac:dyDescent="0.3">
      <c r="A410">
        <v>3.1700000000000004</v>
      </c>
    </row>
    <row r="411" spans="1:1" x14ac:dyDescent="0.3">
      <c r="A411">
        <v>3.1700000000000004</v>
      </c>
    </row>
    <row r="412" spans="1:1" x14ac:dyDescent="0.3">
      <c r="A412">
        <v>3.1800000000000006</v>
      </c>
    </row>
    <row r="413" spans="1:1" x14ac:dyDescent="0.3">
      <c r="A413">
        <v>3.1700000000000004</v>
      </c>
    </row>
    <row r="414" spans="1:1" x14ac:dyDescent="0.3">
      <c r="A414">
        <v>3.1700000000000004</v>
      </c>
    </row>
    <row r="415" spans="1:1" x14ac:dyDescent="0.3">
      <c r="A415">
        <v>3.1800000000000006</v>
      </c>
    </row>
    <row r="416" spans="1:1" x14ac:dyDescent="0.3">
      <c r="A416">
        <v>3.1800000000000006</v>
      </c>
    </row>
    <row r="417" spans="1:1" x14ac:dyDescent="0.3">
      <c r="A417">
        <v>3.18</v>
      </c>
    </row>
    <row r="418" spans="1:1" x14ac:dyDescent="0.3">
      <c r="A418">
        <v>3.18</v>
      </c>
    </row>
    <row r="419" spans="1:1" x14ac:dyDescent="0.3">
      <c r="A419">
        <v>3.1800000000000006</v>
      </c>
    </row>
    <row r="420" spans="1:1" x14ac:dyDescent="0.3">
      <c r="A420">
        <v>3.1700000000000004</v>
      </c>
    </row>
    <row r="421" spans="1:1" x14ac:dyDescent="0.3">
      <c r="A421">
        <v>3.1700000000000004</v>
      </c>
    </row>
    <row r="422" spans="1:1" x14ac:dyDescent="0.3">
      <c r="A422">
        <v>3.1800000000000006</v>
      </c>
    </row>
    <row r="423" spans="1:1" x14ac:dyDescent="0.3">
      <c r="A423">
        <v>3.1700000000000004</v>
      </c>
    </row>
    <row r="424" spans="1:1" x14ac:dyDescent="0.3">
      <c r="A424">
        <v>3.1700000000000004</v>
      </c>
    </row>
    <row r="425" spans="1:1" x14ac:dyDescent="0.3">
      <c r="A425">
        <v>3.1700000000000004</v>
      </c>
    </row>
    <row r="426" spans="1:1" x14ac:dyDescent="0.3">
      <c r="A426">
        <v>3.1700000000000004</v>
      </c>
    </row>
    <row r="427" spans="1:1" x14ac:dyDescent="0.3">
      <c r="A427">
        <v>3.1700000000000004</v>
      </c>
    </row>
    <row r="428" spans="1:1" x14ac:dyDescent="0.3">
      <c r="A428">
        <v>3.1700000000000004</v>
      </c>
    </row>
    <row r="429" spans="1:1" x14ac:dyDescent="0.3">
      <c r="A429">
        <v>3.1800000000000006</v>
      </c>
    </row>
    <row r="430" spans="1:1" x14ac:dyDescent="0.3">
      <c r="A430">
        <v>3.1700000000000004</v>
      </c>
    </row>
    <row r="431" spans="1:1" x14ac:dyDescent="0.3">
      <c r="A431">
        <v>3.1700000000000004</v>
      </c>
    </row>
    <row r="432" spans="1:1" x14ac:dyDescent="0.3">
      <c r="A432">
        <v>3.1700000000000004</v>
      </c>
    </row>
    <row r="433" spans="1:1" x14ac:dyDescent="0.3">
      <c r="A433">
        <v>3.1700000000000004</v>
      </c>
    </row>
    <row r="434" spans="1:1" x14ac:dyDescent="0.3">
      <c r="A434">
        <v>3.1700000000000004</v>
      </c>
    </row>
    <row r="435" spans="1:1" x14ac:dyDescent="0.3">
      <c r="A435">
        <v>3.18</v>
      </c>
    </row>
    <row r="436" spans="1:1" x14ac:dyDescent="0.3">
      <c r="A436">
        <v>3.1800000000000006</v>
      </c>
    </row>
    <row r="437" spans="1:1" x14ac:dyDescent="0.3">
      <c r="A437">
        <v>3.1700000000000004</v>
      </c>
    </row>
    <row r="438" spans="1:1" x14ac:dyDescent="0.3">
      <c r="A438">
        <v>3.1700000000000004</v>
      </c>
    </row>
    <row r="439" spans="1:1" x14ac:dyDescent="0.3">
      <c r="A439">
        <v>3.1800000000000006</v>
      </c>
    </row>
    <row r="440" spans="1:1" x14ac:dyDescent="0.3">
      <c r="A440">
        <v>3.1700000000000004</v>
      </c>
    </row>
    <row r="441" spans="1:1" x14ac:dyDescent="0.3">
      <c r="A441">
        <v>3.1700000000000004</v>
      </c>
    </row>
    <row r="442" spans="1:1" x14ac:dyDescent="0.3">
      <c r="A442">
        <v>3.1800000000000006</v>
      </c>
    </row>
    <row r="443" spans="1:1" x14ac:dyDescent="0.3">
      <c r="A443">
        <v>3.1800000000000006</v>
      </c>
    </row>
    <row r="444" spans="1:1" x14ac:dyDescent="0.3">
      <c r="A444">
        <v>3.18</v>
      </c>
    </row>
    <row r="445" spans="1:1" x14ac:dyDescent="0.3">
      <c r="A445">
        <v>3.18</v>
      </c>
    </row>
    <row r="446" spans="1:1" x14ac:dyDescent="0.3">
      <c r="A446">
        <v>3.1800000000000006</v>
      </c>
    </row>
    <row r="447" spans="1:1" x14ac:dyDescent="0.3">
      <c r="A447">
        <v>3.1700000000000004</v>
      </c>
    </row>
    <row r="448" spans="1:1" x14ac:dyDescent="0.3">
      <c r="A448">
        <v>3.1700000000000004</v>
      </c>
    </row>
    <row r="449" spans="1:1" x14ac:dyDescent="0.3">
      <c r="A449">
        <v>3.1800000000000006</v>
      </c>
    </row>
    <row r="450" spans="1:1" x14ac:dyDescent="0.3">
      <c r="A450">
        <v>3.1700000000000004</v>
      </c>
    </row>
    <row r="451" spans="1:1" x14ac:dyDescent="0.3">
      <c r="A451">
        <v>3.1700000000000004</v>
      </c>
    </row>
    <row r="452" spans="1:1" x14ac:dyDescent="0.3">
      <c r="A452">
        <v>3.1700000000000004</v>
      </c>
    </row>
    <row r="453" spans="1:1" x14ac:dyDescent="0.3">
      <c r="A453">
        <v>3.1700000000000004</v>
      </c>
    </row>
    <row r="454" spans="1:1" x14ac:dyDescent="0.3">
      <c r="A454">
        <v>3.1700000000000004</v>
      </c>
    </row>
    <row r="455" spans="1:1" x14ac:dyDescent="0.3">
      <c r="A455">
        <v>3.1700000000000004</v>
      </c>
    </row>
    <row r="456" spans="1:1" x14ac:dyDescent="0.3">
      <c r="A456">
        <v>3.1800000000000006</v>
      </c>
    </row>
    <row r="457" spans="1:1" x14ac:dyDescent="0.3">
      <c r="A457">
        <v>3.1700000000000004</v>
      </c>
    </row>
    <row r="458" spans="1:1" x14ac:dyDescent="0.3">
      <c r="A458">
        <v>3.1700000000000004</v>
      </c>
    </row>
    <row r="459" spans="1:1" x14ac:dyDescent="0.3">
      <c r="A459">
        <v>3.1700000000000004</v>
      </c>
    </row>
    <row r="460" spans="1:1" x14ac:dyDescent="0.3">
      <c r="A460">
        <v>3.1700000000000004</v>
      </c>
    </row>
    <row r="461" spans="1:1" x14ac:dyDescent="0.3">
      <c r="A461">
        <v>3.1700000000000004</v>
      </c>
    </row>
    <row r="462" spans="1:1" x14ac:dyDescent="0.3">
      <c r="A462">
        <v>3.18</v>
      </c>
    </row>
    <row r="463" spans="1:1" x14ac:dyDescent="0.3">
      <c r="A463">
        <v>3.1800000000000006</v>
      </c>
    </row>
    <row r="464" spans="1:1" x14ac:dyDescent="0.3">
      <c r="A464">
        <v>3.1700000000000004</v>
      </c>
    </row>
    <row r="465" spans="1:1" x14ac:dyDescent="0.3">
      <c r="A465">
        <v>3.1700000000000004</v>
      </c>
    </row>
    <row r="466" spans="1:1" x14ac:dyDescent="0.3">
      <c r="A466">
        <v>3.18</v>
      </c>
    </row>
    <row r="467" spans="1:1" x14ac:dyDescent="0.3">
      <c r="A467">
        <v>3.16</v>
      </c>
    </row>
    <row r="468" spans="1:1" x14ac:dyDescent="0.3">
      <c r="A468">
        <v>3.16</v>
      </c>
    </row>
    <row r="469" spans="1:1" x14ac:dyDescent="0.3">
      <c r="A469">
        <v>3.18</v>
      </c>
    </row>
    <row r="470" spans="1:1" x14ac:dyDescent="0.3">
      <c r="A470">
        <v>3.16</v>
      </c>
    </row>
    <row r="471" spans="1:1" x14ac:dyDescent="0.3">
      <c r="A471">
        <v>3.16</v>
      </c>
    </row>
    <row r="472" spans="1:1" x14ac:dyDescent="0.3">
      <c r="A472">
        <v>3.1700000000000004</v>
      </c>
    </row>
    <row r="473" spans="1:1" x14ac:dyDescent="0.3">
      <c r="A473">
        <v>3.17</v>
      </c>
    </row>
    <row r="474" spans="1:1" x14ac:dyDescent="0.3">
      <c r="A474">
        <v>3.16</v>
      </c>
    </row>
    <row r="475" spans="1:1" x14ac:dyDescent="0.3">
      <c r="A475">
        <v>3.1700000000000004</v>
      </c>
    </row>
    <row r="476" spans="1:1" x14ac:dyDescent="0.3">
      <c r="A476">
        <v>3.17</v>
      </c>
    </row>
    <row r="477" spans="1:1" x14ac:dyDescent="0.3">
      <c r="A477">
        <v>3.17</v>
      </c>
    </row>
    <row r="478" spans="1:1" x14ac:dyDescent="0.3">
      <c r="A478">
        <v>3.1700000000000004</v>
      </c>
    </row>
    <row r="479" spans="1:1" x14ac:dyDescent="0.3">
      <c r="A479">
        <v>3.16</v>
      </c>
    </row>
    <row r="480" spans="1:1" x14ac:dyDescent="0.3">
      <c r="A480">
        <v>3.16</v>
      </c>
    </row>
    <row r="481" spans="1:1" x14ac:dyDescent="0.3">
      <c r="A481">
        <v>3.1700000000000004</v>
      </c>
    </row>
    <row r="482" spans="1:1" x14ac:dyDescent="0.3">
      <c r="A482">
        <v>3.16</v>
      </c>
    </row>
    <row r="483" spans="1:1" x14ac:dyDescent="0.3">
      <c r="A483">
        <v>3.17</v>
      </c>
    </row>
    <row r="484" spans="1:1" x14ac:dyDescent="0.3">
      <c r="A484">
        <v>3.18</v>
      </c>
    </row>
    <row r="485" spans="1:1" x14ac:dyDescent="0.3">
      <c r="A485">
        <v>3.16</v>
      </c>
    </row>
    <row r="486" spans="1:1" x14ac:dyDescent="0.3">
      <c r="A486">
        <v>3.16</v>
      </c>
    </row>
    <row r="487" spans="1:1" x14ac:dyDescent="0.3">
      <c r="A487">
        <v>3.1700000000000004</v>
      </c>
    </row>
    <row r="488" spans="1:1" x14ac:dyDescent="0.3">
      <c r="A488">
        <v>3.16</v>
      </c>
    </row>
    <row r="489" spans="1:1" x14ac:dyDescent="0.3">
      <c r="A489">
        <v>3.16</v>
      </c>
    </row>
    <row r="490" spans="1:1" x14ac:dyDescent="0.3">
      <c r="A490">
        <v>3.1700000000000004</v>
      </c>
    </row>
    <row r="491" spans="1:1" x14ac:dyDescent="0.3">
      <c r="A491">
        <v>3.16</v>
      </c>
    </row>
    <row r="492" spans="1:1" x14ac:dyDescent="0.3">
      <c r="A492">
        <v>3.17</v>
      </c>
    </row>
    <row r="493" spans="1:1" x14ac:dyDescent="0.3">
      <c r="A493">
        <v>3.1700000000000004</v>
      </c>
    </row>
    <row r="494" spans="1:1" x14ac:dyDescent="0.3">
      <c r="A494">
        <v>3.16</v>
      </c>
    </row>
    <row r="495" spans="1:1" x14ac:dyDescent="0.3">
      <c r="A495">
        <v>3.17</v>
      </c>
    </row>
    <row r="496" spans="1:1" x14ac:dyDescent="0.3">
      <c r="A496">
        <v>3.1700000000000004</v>
      </c>
    </row>
    <row r="497" spans="1:1" x14ac:dyDescent="0.3">
      <c r="A497">
        <v>3.16</v>
      </c>
    </row>
    <row r="498" spans="1:1" x14ac:dyDescent="0.3">
      <c r="A498">
        <v>3.16</v>
      </c>
    </row>
    <row r="499" spans="1:1" x14ac:dyDescent="0.3">
      <c r="A499">
        <v>3.18</v>
      </c>
    </row>
    <row r="500" spans="1:1" x14ac:dyDescent="0.3">
      <c r="A500">
        <v>3.16</v>
      </c>
    </row>
    <row r="501" spans="1:1" x14ac:dyDescent="0.3">
      <c r="A501">
        <v>3.16</v>
      </c>
    </row>
    <row r="502" spans="1:1" x14ac:dyDescent="0.3">
      <c r="A502">
        <v>3.18</v>
      </c>
    </row>
    <row r="503" spans="1:1" x14ac:dyDescent="0.3">
      <c r="A503">
        <v>3.17</v>
      </c>
    </row>
    <row r="504" spans="1:1" x14ac:dyDescent="0.3">
      <c r="A504">
        <v>3.16</v>
      </c>
    </row>
    <row r="505" spans="1:1" x14ac:dyDescent="0.3">
      <c r="A505">
        <v>3.1700000000000004</v>
      </c>
    </row>
    <row r="506" spans="1:1" x14ac:dyDescent="0.3">
      <c r="A506">
        <v>3.16</v>
      </c>
    </row>
    <row r="507" spans="1:1" x14ac:dyDescent="0.3">
      <c r="A507">
        <v>3.16</v>
      </c>
    </row>
    <row r="508" spans="1:1" x14ac:dyDescent="0.3">
      <c r="A508">
        <v>3.1700000000000004</v>
      </c>
    </row>
    <row r="509" spans="1:1" x14ac:dyDescent="0.3">
      <c r="A509">
        <v>3.17</v>
      </c>
    </row>
    <row r="510" spans="1:1" x14ac:dyDescent="0.3">
      <c r="A510">
        <v>3.17</v>
      </c>
    </row>
    <row r="511" spans="1:1" x14ac:dyDescent="0.3">
      <c r="A511">
        <v>3.1700000000000004</v>
      </c>
    </row>
    <row r="512" spans="1:1" x14ac:dyDescent="0.3">
      <c r="A512">
        <v>3.16</v>
      </c>
    </row>
    <row r="513" spans="1:1" x14ac:dyDescent="0.3">
      <c r="A513">
        <v>3.16</v>
      </c>
    </row>
    <row r="514" spans="1:1" x14ac:dyDescent="0.3">
      <c r="A514">
        <v>3.1700000000000004</v>
      </c>
    </row>
    <row r="515" spans="1:1" x14ac:dyDescent="0.3">
      <c r="A515">
        <v>3.16</v>
      </c>
    </row>
    <row r="516" spans="1:1" x14ac:dyDescent="0.3">
      <c r="A516">
        <v>3.16</v>
      </c>
    </row>
    <row r="517" spans="1:1" x14ac:dyDescent="0.3">
      <c r="A517">
        <v>3.16</v>
      </c>
    </row>
    <row r="518" spans="1:1" x14ac:dyDescent="0.3">
      <c r="A518">
        <v>3.1500000000000004</v>
      </c>
    </row>
    <row r="519" spans="1:1" x14ac:dyDescent="0.3">
      <c r="A519">
        <v>3.17</v>
      </c>
    </row>
    <row r="520" spans="1:1" x14ac:dyDescent="0.3">
      <c r="A520">
        <v>3.16</v>
      </c>
    </row>
    <row r="521" spans="1:1" x14ac:dyDescent="0.3">
      <c r="A521">
        <v>3.1500000000000004</v>
      </c>
    </row>
    <row r="522" spans="1:1" x14ac:dyDescent="0.3">
      <c r="A522">
        <v>3.16</v>
      </c>
    </row>
    <row r="523" spans="1:1" x14ac:dyDescent="0.3">
      <c r="A523">
        <v>3.18</v>
      </c>
    </row>
    <row r="524" spans="1:1" x14ac:dyDescent="0.3">
      <c r="A524">
        <v>3.14</v>
      </c>
    </row>
    <row r="525" spans="1:1" x14ac:dyDescent="0.3">
      <c r="A525">
        <v>3.18</v>
      </c>
    </row>
    <row r="526" spans="1:1" x14ac:dyDescent="0.3">
      <c r="A526">
        <v>3.1700000000000004</v>
      </c>
    </row>
    <row r="527" spans="1:1" x14ac:dyDescent="0.3">
      <c r="A527">
        <v>3.16</v>
      </c>
    </row>
    <row r="528" spans="1:1" x14ac:dyDescent="0.3">
      <c r="A528">
        <v>3.17</v>
      </c>
    </row>
    <row r="529" spans="1:1" x14ac:dyDescent="0.3">
      <c r="A529">
        <v>3.1500000000000004</v>
      </c>
    </row>
    <row r="530" spans="1:1" x14ac:dyDescent="0.3">
      <c r="A530">
        <v>3.16</v>
      </c>
    </row>
    <row r="531" spans="1:1" x14ac:dyDescent="0.3">
      <c r="A531">
        <v>3.18</v>
      </c>
    </row>
    <row r="532" spans="1:1" x14ac:dyDescent="0.3">
      <c r="A532">
        <v>3.15</v>
      </c>
    </row>
    <row r="533" spans="1:1" x14ac:dyDescent="0.3">
      <c r="A533">
        <v>3.1700000000000004</v>
      </c>
    </row>
    <row r="534" spans="1:1" x14ac:dyDescent="0.3">
      <c r="A534">
        <v>3.1700000000000004</v>
      </c>
    </row>
    <row r="535" spans="1:1" x14ac:dyDescent="0.3">
      <c r="A535">
        <v>3.17</v>
      </c>
    </row>
    <row r="536" spans="1:1" x14ac:dyDescent="0.3">
      <c r="A536">
        <v>3.17</v>
      </c>
    </row>
    <row r="537" spans="1:1" x14ac:dyDescent="0.3">
      <c r="A537">
        <v>3.16</v>
      </c>
    </row>
    <row r="538" spans="1:1" x14ac:dyDescent="0.3">
      <c r="A538">
        <v>3.1700000000000004</v>
      </c>
    </row>
    <row r="539" spans="1:1" x14ac:dyDescent="0.3">
      <c r="A539">
        <v>3.16</v>
      </c>
    </row>
    <row r="540" spans="1:1" x14ac:dyDescent="0.3">
      <c r="A540">
        <v>3.16</v>
      </c>
    </row>
    <row r="541" spans="1:1" x14ac:dyDescent="0.3">
      <c r="A541">
        <v>3.16</v>
      </c>
    </row>
    <row r="542" spans="1:1" x14ac:dyDescent="0.3">
      <c r="A542">
        <v>3.18</v>
      </c>
    </row>
    <row r="543" spans="1:1" x14ac:dyDescent="0.3">
      <c r="A543">
        <v>3.17</v>
      </c>
    </row>
    <row r="544" spans="1:1" x14ac:dyDescent="0.3">
      <c r="A544">
        <v>3.14</v>
      </c>
    </row>
    <row r="545" spans="1:1" x14ac:dyDescent="0.3">
      <c r="A545">
        <v>3.16</v>
      </c>
    </row>
    <row r="546" spans="1:1" x14ac:dyDescent="0.3">
      <c r="A546">
        <v>3.16</v>
      </c>
    </row>
    <row r="547" spans="1:1" x14ac:dyDescent="0.3">
      <c r="A547">
        <v>3.1500000000000004</v>
      </c>
    </row>
    <row r="548" spans="1:1" x14ac:dyDescent="0.3">
      <c r="A548">
        <v>3.16</v>
      </c>
    </row>
    <row r="549" spans="1:1" x14ac:dyDescent="0.3">
      <c r="A549">
        <v>3.18</v>
      </c>
    </row>
    <row r="550" spans="1:1" x14ac:dyDescent="0.3">
      <c r="A550">
        <v>3.1500000000000004</v>
      </c>
    </row>
    <row r="551" spans="1:1" x14ac:dyDescent="0.3">
      <c r="A551">
        <v>3.16</v>
      </c>
    </row>
    <row r="552" spans="1:1" x14ac:dyDescent="0.3">
      <c r="A552">
        <v>3.16</v>
      </c>
    </row>
    <row r="553" spans="1:1" x14ac:dyDescent="0.3">
      <c r="A553">
        <v>3.1700000000000004</v>
      </c>
    </row>
    <row r="554" spans="1:1" x14ac:dyDescent="0.3">
      <c r="A554">
        <v>3.1500000000000004</v>
      </c>
    </row>
    <row r="555" spans="1:1" x14ac:dyDescent="0.3">
      <c r="A555">
        <v>3.1500000000000004</v>
      </c>
    </row>
    <row r="556" spans="1:1" x14ac:dyDescent="0.3">
      <c r="A556">
        <v>3.1500000000000004</v>
      </c>
    </row>
    <row r="557" spans="1:1" x14ac:dyDescent="0.3">
      <c r="A557">
        <v>3.17</v>
      </c>
    </row>
    <row r="558" spans="1:1" x14ac:dyDescent="0.3">
      <c r="A558">
        <v>3.1500000000000004</v>
      </c>
    </row>
    <row r="559" spans="1:1" x14ac:dyDescent="0.3">
      <c r="A559">
        <v>3.16</v>
      </c>
    </row>
    <row r="560" spans="1:1" x14ac:dyDescent="0.3">
      <c r="A560">
        <v>3.19</v>
      </c>
    </row>
    <row r="561" spans="1:1" x14ac:dyDescent="0.3">
      <c r="A561">
        <v>3.1500000000000004</v>
      </c>
    </row>
    <row r="562" spans="1:1" x14ac:dyDescent="0.3">
      <c r="A562">
        <v>3.1500000000000004</v>
      </c>
    </row>
    <row r="563" spans="1:1" x14ac:dyDescent="0.3">
      <c r="A563">
        <v>3.16</v>
      </c>
    </row>
    <row r="564" spans="1:1" x14ac:dyDescent="0.3">
      <c r="A564">
        <v>3.14</v>
      </c>
    </row>
    <row r="565" spans="1:1" x14ac:dyDescent="0.3">
      <c r="A565">
        <v>3.1500000000000004</v>
      </c>
    </row>
    <row r="566" spans="1:1" x14ac:dyDescent="0.3">
      <c r="A566">
        <v>3.1500000000000004</v>
      </c>
    </row>
    <row r="567" spans="1:1" x14ac:dyDescent="0.3">
      <c r="A567">
        <v>3.15</v>
      </c>
    </row>
    <row r="568" spans="1:1" x14ac:dyDescent="0.3">
      <c r="A568">
        <v>3.15</v>
      </c>
    </row>
    <row r="569" spans="1:1" x14ac:dyDescent="0.3">
      <c r="A569">
        <v>3.1</v>
      </c>
    </row>
    <row r="570" spans="1:1" x14ac:dyDescent="0.3">
      <c r="A570">
        <v>3.1500000000000004</v>
      </c>
    </row>
    <row r="571" spans="1:1" x14ac:dyDescent="0.3">
      <c r="A571">
        <v>3.14</v>
      </c>
    </row>
    <row r="572" spans="1:1" x14ac:dyDescent="0.3">
      <c r="A572">
        <v>3.1500000000000004</v>
      </c>
    </row>
    <row r="573" spans="1:1" x14ac:dyDescent="0.3">
      <c r="A573">
        <v>3.1500000000000004</v>
      </c>
    </row>
    <row r="574" spans="1:1" x14ac:dyDescent="0.3">
      <c r="A574">
        <v>3.16</v>
      </c>
    </row>
    <row r="575" spans="1:1" x14ac:dyDescent="0.3">
      <c r="A575">
        <v>3.15</v>
      </c>
    </row>
    <row r="576" spans="1:1" x14ac:dyDescent="0.3">
      <c r="A576">
        <v>3.14</v>
      </c>
    </row>
    <row r="577" spans="1:1" x14ac:dyDescent="0.3">
      <c r="A577">
        <v>3.1500000000000004</v>
      </c>
    </row>
    <row r="578" spans="1:1" x14ac:dyDescent="0.3">
      <c r="A578">
        <v>3.16</v>
      </c>
    </row>
    <row r="579" spans="1:1" x14ac:dyDescent="0.3">
      <c r="A579">
        <v>3.14</v>
      </c>
    </row>
    <row r="580" spans="1:1" x14ac:dyDescent="0.3">
      <c r="A580">
        <v>3.1700000000000004</v>
      </c>
    </row>
    <row r="581" spans="1:1" x14ac:dyDescent="0.3">
      <c r="A581">
        <v>3.14</v>
      </c>
    </row>
    <row r="582" spans="1:1" x14ac:dyDescent="0.3">
      <c r="A582">
        <v>3.1500000000000004</v>
      </c>
    </row>
    <row r="583" spans="1:1" x14ac:dyDescent="0.3">
      <c r="A583">
        <v>3.15</v>
      </c>
    </row>
    <row r="584" spans="1:1" x14ac:dyDescent="0.3">
      <c r="A584">
        <v>3.14</v>
      </c>
    </row>
    <row r="585" spans="1:1" x14ac:dyDescent="0.3">
      <c r="A585">
        <v>3.14</v>
      </c>
    </row>
    <row r="586" spans="1:1" x14ac:dyDescent="0.3">
      <c r="A586">
        <v>3.1300000000000003</v>
      </c>
    </row>
    <row r="587" spans="1:1" x14ac:dyDescent="0.3">
      <c r="A587">
        <v>3.1500000000000004</v>
      </c>
    </row>
    <row r="588" spans="1:1" x14ac:dyDescent="0.3">
      <c r="A588">
        <v>3.14</v>
      </c>
    </row>
    <row r="589" spans="1:1" x14ac:dyDescent="0.3">
      <c r="A589">
        <v>3.15</v>
      </c>
    </row>
    <row r="590" spans="1:1" x14ac:dyDescent="0.3">
      <c r="A590">
        <v>3.1300000000000003</v>
      </c>
    </row>
    <row r="591" spans="1:1" x14ac:dyDescent="0.3">
      <c r="A591">
        <v>3.1300000000000003</v>
      </c>
    </row>
    <row r="592" spans="1:1" x14ac:dyDescent="0.3">
      <c r="A592">
        <v>3.15</v>
      </c>
    </row>
    <row r="593" spans="1:1" x14ac:dyDescent="0.3">
      <c r="A593">
        <v>3.14</v>
      </c>
    </row>
    <row r="594" spans="1:1" x14ac:dyDescent="0.3">
      <c r="A594">
        <v>3.1300000000000003</v>
      </c>
    </row>
    <row r="595" spans="1:1" x14ac:dyDescent="0.3">
      <c r="A595">
        <v>3.1300000000000003</v>
      </c>
    </row>
    <row r="596" spans="1:1" x14ac:dyDescent="0.3">
      <c r="A596">
        <v>3.14</v>
      </c>
    </row>
    <row r="597" spans="1:1" x14ac:dyDescent="0.3">
      <c r="A597">
        <v>3.1500000000000004</v>
      </c>
    </row>
    <row r="598" spans="1:1" x14ac:dyDescent="0.3">
      <c r="A598">
        <v>3.14</v>
      </c>
    </row>
    <row r="599" spans="1:1" x14ac:dyDescent="0.3">
      <c r="A599">
        <v>3.15</v>
      </c>
    </row>
    <row r="600" spans="1:1" x14ac:dyDescent="0.3">
      <c r="A600">
        <v>3.14</v>
      </c>
    </row>
    <row r="601" spans="1:1" x14ac:dyDescent="0.3">
      <c r="A601">
        <v>3.1300000000000003</v>
      </c>
    </row>
    <row r="602" spans="1:1" x14ac:dyDescent="0.3">
      <c r="A602">
        <v>3.14</v>
      </c>
    </row>
    <row r="603" spans="1:1" x14ac:dyDescent="0.3">
      <c r="A603">
        <v>3.14</v>
      </c>
    </row>
    <row r="604" spans="1:1" x14ac:dyDescent="0.3">
      <c r="A604">
        <v>3.1300000000000003</v>
      </c>
    </row>
    <row r="605" spans="1:1" x14ac:dyDescent="0.3">
      <c r="A605">
        <v>3.1300000000000003</v>
      </c>
    </row>
    <row r="606" spans="1:1" x14ac:dyDescent="0.3">
      <c r="A606">
        <v>3.15</v>
      </c>
    </row>
    <row r="607" spans="1:1" x14ac:dyDescent="0.3">
      <c r="A607">
        <v>3.15</v>
      </c>
    </row>
    <row r="608" spans="1:1" x14ac:dyDescent="0.3">
      <c r="A608">
        <v>3.1300000000000003</v>
      </c>
    </row>
    <row r="609" spans="1:1" x14ac:dyDescent="0.3">
      <c r="A609">
        <v>3.1300000000000003</v>
      </c>
    </row>
    <row r="610" spans="1:1" x14ac:dyDescent="0.3">
      <c r="A610">
        <v>3.14</v>
      </c>
    </row>
    <row r="611" spans="1:1" x14ac:dyDescent="0.3">
      <c r="A611">
        <v>3.14</v>
      </c>
    </row>
    <row r="612" spans="1:1" x14ac:dyDescent="0.3">
      <c r="A612">
        <v>3.1300000000000003</v>
      </c>
    </row>
    <row r="613" spans="1:1" x14ac:dyDescent="0.3">
      <c r="A613">
        <v>3.1300000000000003</v>
      </c>
    </row>
    <row r="614" spans="1:1" x14ac:dyDescent="0.3">
      <c r="A614">
        <v>3.14</v>
      </c>
    </row>
    <row r="615" spans="1:1" x14ac:dyDescent="0.3">
      <c r="A615">
        <v>3.15</v>
      </c>
    </row>
    <row r="616" spans="1:1" x14ac:dyDescent="0.3">
      <c r="A616">
        <v>3.1300000000000003</v>
      </c>
    </row>
    <row r="617" spans="1:1" x14ac:dyDescent="0.3">
      <c r="A617">
        <v>3.1300000000000003</v>
      </c>
    </row>
    <row r="618" spans="1:1" x14ac:dyDescent="0.3">
      <c r="A618">
        <v>3.15</v>
      </c>
    </row>
    <row r="619" spans="1:1" x14ac:dyDescent="0.3">
      <c r="A619">
        <v>3.15</v>
      </c>
    </row>
    <row r="620" spans="1:1" x14ac:dyDescent="0.3">
      <c r="A620">
        <v>3.14</v>
      </c>
    </row>
    <row r="621" spans="1:1" x14ac:dyDescent="0.3">
      <c r="A621">
        <v>3.14</v>
      </c>
    </row>
    <row r="622" spans="1:1" x14ac:dyDescent="0.3">
      <c r="A622">
        <v>3.15</v>
      </c>
    </row>
    <row r="623" spans="1:1" x14ac:dyDescent="0.3">
      <c r="A623">
        <v>3.15</v>
      </c>
    </row>
    <row r="624" spans="1:1" x14ac:dyDescent="0.3">
      <c r="A624">
        <v>3.14</v>
      </c>
    </row>
    <row r="625" spans="1:1" x14ac:dyDescent="0.3">
      <c r="A625">
        <v>3.14</v>
      </c>
    </row>
    <row r="626" spans="1:1" x14ac:dyDescent="0.3">
      <c r="A626">
        <v>3.14</v>
      </c>
    </row>
    <row r="627" spans="1:1" x14ac:dyDescent="0.3">
      <c r="A627">
        <v>3.15</v>
      </c>
    </row>
    <row r="628" spans="1:1" x14ac:dyDescent="0.3">
      <c r="A628">
        <v>3.14</v>
      </c>
    </row>
    <row r="629" spans="1:1" x14ac:dyDescent="0.3">
      <c r="A629">
        <v>3.15</v>
      </c>
    </row>
    <row r="630" spans="1:1" x14ac:dyDescent="0.3">
      <c r="A630">
        <v>3.14</v>
      </c>
    </row>
    <row r="631" spans="1:1" x14ac:dyDescent="0.3">
      <c r="A631">
        <v>3.15</v>
      </c>
    </row>
    <row r="632" spans="1:1" x14ac:dyDescent="0.3">
      <c r="A632">
        <v>3.14</v>
      </c>
    </row>
    <row r="633" spans="1:1" x14ac:dyDescent="0.3">
      <c r="A633">
        <v>3.15</v>
      </c>
    </row>
    <row r="634" spans="1:1" x14ac:dyDescent="0.3">
      <c r="A634">
        <v>3.13</v>
      </c>
    </row>
    <row r="635" spans="1:1" x14ac:dyDescent="0.3">
      <c r="A635">
        <v>3.15</v>
      </c>
    </row>
    <row r="636" spans="1:1" x14ac:dyDescent="0.3">
      <c r="A636">
        <v>3.14</v>
      </c>
    </row>
    <row r="637" spans="1:1" x14ac:dyDescent="0.3">
      <c r="A637">
        <v>3.15</v>
      </c>
    </row>
    <row r="638" spans="1:1" x14ac:dyDescent="0.3">
      <c r="A638">
        <v>3.12</v>
      </c>
    </row>
    <row r="639" spans="1:1" x14ac:dyDescent="0.3">
      <c r="A639">
        <v>3.12</v>
      </c>
    </row>
    <row r="640" spans="1:1" x14ac:dyDescent="0.3">
      <c r="A640">
        <v>3.11</v>
      </c>
    </row>
    <row r="641" spans="1:1" x14ac:dyDescent="0.3">
      <c r="A641">
        <v>3.13</v>
      </c>
    </row>
    <row r="642" spans="1:1" x14ac:dyDescent="0.3">
      <c r="A642">
        <v>3.12</v>
      </c>
    </row>
    <row r="643" spans="1:1" x14ac:dyDescent="0.3">
      <c r="A643">
        <v>3.12</v>
      </c>
    </row>
    <row r="644" spans="1:1" x14ac:dyDescent="0.3">
      <c r="A644">
        <v>3.11</v>
      </c>
    </row>
    <row r="645" spans="1:1" x14ac:dyDescent="0.3">
      <c r="A645">
        <v>3.11</v>
      </c>
    </row>
    <row r="646" spans="1:1" x14ac:dyDescent="0.3">
      <c r="A646">
        <v>3.13</v>
      </c>
    </row>
    <row r="647" spans="1:1" x14ac:dyDescent="0.3">
      <c r="A647">
        <v>3.13</v>
      </c>
    </row>
    <row r="648" spans="1:1" x14ac:dyDescent="0.3">
      <c r="A648">
        <v>3.12</v>
      </c>
    </row>
    <row r="649" spans="1:1" x14ac:dyDescent="0.3">
      <c r="A649">
        <v>3.13</v>
      </c>
    </row>
    <row r="650" spans="1:1" x14ac:dyDescent="0.3">
      <c r="A650">
        <v>3.13</v>
      </c>
    </row>
    <row r="651" spans="1:1" x14ac:dyDescent="0.3">
      <c r="A651">
        <v>3.12</v>
      </c>
    </row>
    <row r="652" spans="1:1" x14ac:dyDescent="0.3">
      <c r="A652">
        <v>3.11</v>
      </c>
    </row>
    <row r="653" spans="1:1" x14ac:dyDescent="0.3">
      <c r="A653">
        <v>3.11</v>
      </c>
    </row>
    <row r="654" spans="1:1" x14ac:dyDescent="0.3">
      <c r="A654">
        <v>3.13</v>
      </c>
    </row>
    <row r="655" spans="1:1" x14ac:dyDescent="0.3">
      <c r="A655">
        <v>3.13</v>
      </c>
    </row>
    <row r="656" spans="1:1" x14ac:dyDescent="0.3">
      <c r="A656">
        <v>3.11</v>
      </c>
    </row>
    <row r="657" spans="1:1" x14ac:dyDescent="0.3">
      <c r="A657">
        <v>3.12</v>
      </c>
    </row>
    <row r="658" spans="1:1" x14ac:dyDescent="0.3">
      <c r="A658">
        <v>3.11</v>
      </c>
    </row>
    <row r="659" spans="1:1" x14ac:dyDescent="0.3">
      <c r="A659">
        <v>3.12</v>
      </c>
    </row>
    <row r="660" spans="1:1" x14ac:dyDescent="0.3">
      <c r="A660">
        <v>3.13</v>
      </c>
    </row>
    <row r="661" spans="1:1" x14ac:dyDescent="0.3">
      <c r="A661">
        <v>3.11</v>
      </c>
    </row>
    <row r="662" spans="1:1" x14ac:dyDescent="0.3">
      <c r="A662">
        <v>3.12</v>
      </c>
    </row>
    <row r="663" spans="1:1" x14ac:dyDescent="0.3">
      <c r="A663">
        <v>3.12</v>
      </c>
    </row>
    <row r="664" spans="1:1" x14ac:dyDescent="0.3">
      <c r="A664">
        <v>3.13</v>
      </c>
    </row>
    <row r="665" spans="1:1" x14ac:dyDescent="0.3">
      <c r="A665">
        <v>3.13</v>
      </c>
    </row>
    <row r="666" spans="1:1" x14ac:dyDescent="0.3">
      <c r="A666">
        <v>3.11</v>
      </c>
    </row>
    <row r="667" spans="1:1" x14ac:dyDescent="0.3">
      <c r="A667">
        <v>3.11</v>
      </c>
    </row>
    <row r="668" spans="1:1" x14ac:dyDescent="0.3">
      <c r="A668">
        <v>3.13</v>
      </c>
    </row>
    <row r="669" spans="1:1" x14ac:dyDescent="0.3">
      <c r="A669">
        <v>3.12</v>
      </c>
    </row>
    <row r="670" spans="1:1" x14ac:dyDescent="0.3">
      <c r="A670">
        <v>3.12</v>
      </c>
    </row>
    <row r="671" spans="1:1" x14ac:dyDescent="0.3">
      <c r="A671">
        <v>3.11</v>
      </c>
    </row>
    <row r="672" spans="1:1" x14ac:dyDescent="0.3">
      <c r="A672">
        <v>3.11</v>
      </c>
    </row>
    <row r="673" spans="1:1" x14ac:dyDescent="0.3">
      <c r="A673">
        <v>3.13</v>
      </c>
    </row>
    <row r="674" spans="1:1" x14ac:dyDescent="0.3">
      <c r="A674">
        <v>3.13</v>
      </c>
    </row>
    <row r="675" spans="1:1" x14ac:dyDescent="0.3">
      <c r="A675">
        <v>3.11</v>
      </c>
    </row>
    <row r="676" spans="1:1" x14ac:dyDescent="0.3">
      <c r="A676">
        <v>3.11</v>
      </c>
    </row>
    <row r="677" spans="1:1" x14ac:dyDescent="0.3">
      <c r="A677">
        <v>3.12</v>
      </c>
    </row>
    <row r="678" spans="1:1" x14ac:dyDescent="0.3">
      <c r="A678">
        <v>3.13</v>
      </c>
    </row>
    <row r="679" spans="1:1" x14ac:dyDescent="0.3">
      <c r="A679">
        <v>3.13</v>
      </c>
    </row>
    <row r="680" spans="1:1" x14ac:dyDescent="0.3">
      <c r="A680">
        <v>3.12</v>
      </c>
    </row>
    <row r="681" spans="1:1" x14ac:dyDescent="0.3">
      <c r="A681">
        <v>3.11</v>
      </c>
    </row>
    <row r="682" spans="1:1" x14ac:dyDescent="0.3">
      <c r="A682">
        <v>3.12</v>
      </c>
    </row>
    <row r="683" spans="1:1" x14ac:dyDescent="0.3">
      <c r="A683">
        <v>3.12</v>
      </c>
    </row>
    <row r="684" spans="1:1" x14ac:dyDescent="0.3">
      <c r="A684">
        <v>3.13</v>
      </c>
    </row>
    <row r="685" spans="1:1" x14ac:dyDescent="0.3">
      <c r="A685">
        <v>3.11</v>
      </c>
    </row>
    <row r="686" spans="1:1" x14ac:dyDescent="0.3">
      <c r="A686">
        <v>3.11</v>
      </c>
    </row>
    <row r="687" spans="1:1" x14ac:dyDescent="0.3">
      <c r="A687">
        <v>3.12</v>
      </c>
    </row>
    <row r="688" spans="1:1" x14ac:dyDescent="0.3">
      <c r="A688">
        <v>3.13</v>
      </c>
    </row>
    <row r="689" spans="1:1" x14ac:dyDescent="0.3">
      <c r="A689">
        <v>3.13</v>
      </c>
    </row>
    <row r="690" spans="1:1" x14ac:dyDescent="0.3">
      <c r="A690">
        <v>3.11</v>
      </c>
    </row>
    <row r="691" spans="1:1" x14ac:dyDescent="0.3">
      <c r="A691">
        <v>3.11</v>
      </c>
    </row>
    <row r="692" spans="1:1" x14ac:dyDescent="0.3">
      <c r="A692">
        <v>3.13</v>
      </c>
    </row>
    <row r="693" spans="1:1" x14ac:dyDescent="0.3">
      <c r="A693">
        <v>3.13</v>
      </c>
    </row>
    <row r="694" spans="1:1" x14ac:dyDescent="0.3">
      <c r="A694">
        <v>3.12</v>
      </c>
    </row>
    <row r="695" spans="1:1" x14ac:dyDescent="0.3">
      <c r="A695">
        <v>3.12</v>
      </c>
    </row>
    <row r="696" spans="1:1" x14ac:dyDescent="0.3">
      <c r="A696">
        <v>3.11</v>
      </c>
    </row>
    <row r="697" spans="1:1" x14ac:dyDescent="0.3">
      <c r="A697">
        <v>3.13</v>
      </c>
    </row>
    <row r="698" spans="1:1" x14ac:dyDescent="0.3">
      <c r="A698">
        <v>3.13</v>
      </c>
    </row>
    <row r="699" spans="1:1" x14ac:dyDescent="0.3">
      <c r="A699">
        <v>3.12</v>
      </c>
    </row>
    <row r="700" spans="1:1" x14ac:dyDescent="0.3">
      <c r="A700">
        <v>3.11</v>
      </c>
    </row>
    <row r="701" spans="1:1" x14ac:dyDescent="0.3">
      <c r="A701">
        <v>3.12</v>
      </c>
    </row>
    <row r="702" spans="1:1" x14ac:dyDescent="0.3">
      <c r="A702">
        <v>3.12</v>
      </c>
    </row>
    <row r="703" spans="1:1" x14ac:dyDescent="0.3">
      <c r="A703">
        <v>3.13</v>
      </c>
    </row>
    <row r="704" spans="1:1" x14ac:dyDescent="0.3">
      <c r="A704">
        <v>3.11</v>
      </c>
    </row>
    <row r="705" spans="1:1" x14ac:dyDescent="0.3">
      <c r="A705">
        <v>3.11</v>
      </c>
    </row>
    <row r="706" spans="1:1" x14ac:dyDescent="0.3">
      <c r="A706">
        <v>3.11</v>
      </c>
    </row>
    <row r="707" spans="1:1" x14ac:dyDescent="0.3">
      <c r="A707">
        <v>3.12</v>
      </c>
    </row>
    <row r="708" spans="1:1" x14ac:dyDescent="0.3">
      <c r="A708">
        <v>3.13</v>
      </c>
    </row>
    <row r="709" spans="1:1" x14ac:dyDescent="0.3">
      <c r="A709">
        <v>3.11</v>
      </c>
    </row>
    <row r="710" spans="1:1" x14ac:dyDescent="0.3">
      <c r="A710">
        <v>3.11</v>
      </c>
    </row>
    <row r="711" spans="1:1" x14ac:dyDescent="0.3">
      <c r="A711">
        <v>3.12</v>
      </c>
    </row>
    <row r="712" spans="1:1" x14ac:dyDescent="0.3">
      <c r="A712">
        <v>3.11</v>
      </c>
    </row>
    <row r="713" spans="1:1" x14ac:dyDescent="0.3">
      <c r="A713">
        <v>3.13</v>
      </c>
    </row>
    <row r="714" spans="1:1" x14ac:dyDescent="0.3">
      <c r="A714">
        <v>3.13</v>
      </c>
    </row>
    <row r="715" spans="1:1" x14ac:dyDescent="0.3">
      <c r="A715">
        <v>3.12</v>
      </c>
    </row>
    <row r="716" spans="1:1" x14ac:dyDescent="0.3">
      <c r="A716">
        <v>3.11</v>
      </c>
    </row>
    <row r="717" spans="1:1" x14ac:dyDescent="0.3">
      <c r="A717">
        <v>3.11</v>
      </c>
    </row>
    <row r="718" spans="1:1" x14ac:dyDescent="0.3">
      <c r="A718">
        <v>3.13</v>
      </c>
    </row>
    <row r="719" spans="1:1" x14ac:dyDescent="0.3">
      <c r="A719">
        <v>3.13</v>
      </c>
    </row>
    <row r="720" spans="1:1" x14ac:dyDescent="0.3">
      <c r="A720">
        <v>3.11</v>
      </c>
    </row>
    <row r="721" spans="1:1" x14ac:dyDescent="0.3">
      <c r="A721">
        <v>3.11</v>
      </c>
    </row>
    <row r="722" spans="1:1" x14ac:dyDescent="0.3">
      <c r="A722">
        <v>3.12</v>
      </c>
    </row>
    <row r="723" spans="1:1" x14ac:dyDescent="0.3">
      <c r="A723">
        <v>3.13</v>
      </c>
    </row>
    <row r="724" spans="1:1" x14ac:dyDescent="0.3">
      <c r="A724">
        <v>3.13</v>
      </c>
    </row>
    <row r="725" spans="1:1" x14ac:dyDescent="0.3">
      <c r="A725">
        <v>3.11</v>
      </c>
    </row>
    <row r="726" spans="1:1" x14ac:dyDescent="0.3">
      <c r="A726">
        <v>3.11</v>
      </c>
    </row>
    <row r="727" spans="1:1" x14ac:dyDescent="0.3">
      <c r="A727">
        <v>3.11</v>
      </c>
    </row>
    <row r="728" spans="1:1" x14ac:dyDescent="0.3">
      <c r="A728">
        <v>3.13</v>
      </c>
    </row>
    <row r="729" spans="1:1" x14ac:dyDescent="0.3">
      <c r="A729">
        <v>3.13</v>
      </c>
    </row>
    <row r="730" spans="1:1" x14ac:dyDescent="0.3">
      <c r="A730">
        <v>3.11</v>
      </c>
    </row>
    <row r="731" spans="1:1" x14ac:dyDescent="0.3">
      <c r="A731">
        <v>3.11</v>
      </c>
    </row>
    <row r="732" spans="1:1" x14ac:dyDescent="0.3">
      <c r="A732">
        <v>3.12</v>
      </c>
    </row>
    <row r="733" spans="1:1" x14ac:dyDescent="0.3">
      <c r="A733">
        <v>3.13</v>
      </c>
    </row>
    <row r="734" spans="1:1" x14ac:dyDescent="0.3">
      <c r="A734">
        <v>3.12</v>
      </c>
    </row>
    <row r="735" spans="1:1" x14ac:dyDescent="0.3">
      <c r="A735">
        <v>3.11</v>
      </c>
    </row>
    <row r="736" spans="1:1" x14ac:dyDescent="0.3">
      <c r="A736">
        <v>3.11</v>
      </c>
    </row>
    <row r="737" spans="1:1" x14ac:dyDescent="0.3">
      <c r="A737">
        <v>3.12</v>
      </c>
    </row>
    <row r="738" spans="1:1" x14ac:dyDescent="0.3">
      <c r="A738">
        <v>3.12</v>
      </c>
    </row>
    <row r="739" spans="1:1" x14ac:dyDescent="0.3">
      <c r="A739">
        <v>3.12</v>
      </c>
    </row>
    <row r="740" spans="1:1" x14ac:dyDescent="0.3">
      <c r="A740">
        <v>3.11</v>
      </c>
    </row>
    <row r="741" spans="1:1" x14ac:dyDescent="0.3">
      <c r="A741">
        <v>3.11</v>
      </c>
    </row>
    <row r="742" spans="1:1" x14ac:dyDescent="0.3">
      <c r="A742">
        <v>3.13</v>
      </c>
    </row>
    <row r="743" spans="1:1" x14ac:dyDescent="0.3">
      <c r="A743">
        <v>3.13</v>
      </c>
    </row>
    <row r="744" spans="1:1" x14ac:dyDescent="0.3">
      <c r="A744">
        <v>3.12</v>
      </c>
    </row>
    <row r="745" spans="1:1" x14ac:dyDescent="0.3">
      <c r="A745">
        <v>3.11</v>
      </c>
    </row>
    <row r="746" spans="1:1" x14ac:dyDescent="0.3">
      <c r="A746">
        <v>3.11</v>
      </c>
    </row>
    <row r="747" spans="1:1" x14ac:dyDescent="0.3">
      <c r="A747">
        <v>3.13</v>
      </c>
    </row>
    <row r="748" spans="1:1" x14ac:dyDescent="0.3">
      <c r="A748">
        <v>3.13</v>
      </c>
    </row>
    <row r="749" spans="1:1" x14ac:dyDescent="0.3">
      <c r="A749">
        <v>3.11</v>
      </c>
    </row>
    <row r="750" spans="1:1" x14ac:dyDescent="0.3">
      <c r="A750">
        <v>3.11</v>
      </c>
    </row>
    <row r="751" spans="1:1" x14ac:dyDescent="0.3">
      <c r="A751">
        <v>3.11</v>
      </c>
    </row>
    <row r="752" spans="1:1" x14ac:dyDescent="0.3">
      <c r="A752">
        <v>3.13</v>
      </c>
    </row>
    <row r="753" spans="1:1" x14ac:dyDescent="0.3">
      <c r="A753">
        <v>3.13</v>
      </c>
    </row>
    <row r="754" spans="1:1" x14ac:dyDescent="0.3">
      <c r="A754">
        <v>3.11</v>
      </c>
    </row>
    <row r="755" spans="1:1" x14ac:dyDescent="0.3">
      <c r="A755">
        <v>3.12</v>
      </c>
    </row>
    <row r="756" spans="1:1" x14ac:dyDescent="0.3">
      <c r="A756">
        <v>3.12</v>
      </c>
    </row>
    <row r="757" spans="1:1" x14ac:dyDescent="0.3">
      <c r="A757">
        <v>3.13</v>
      </c>
    </row>
    <row r="758" spans="1:1" x14ac:dyDescent="0.3">
      <c r="A758">
        <v>3.13</v>
      </c>
    </row>
    <row r="759" spans="1:1" x14ac:dyDescent="0.3">
      <c r="A759">
        <v>3.12</v>
      </c>
    </row>
    <row r="760" spans="1:1" x14ac:dyDescent="0.3">
      <c r="A760">
        <v>3.11</v>
      </c>
    </row>
    <row r="761" spans="1:1" x14ac:dyDescent="0.3">
      <c r="A761">
        <v>3.12</v>
      </c>
    </row>
    <row r="762" spans="1:1" x14ac:dyDescent="0.3">
      <c r="A762">
        <v>3.13</v>
      </c>
    </row>
    <row r="763" spans="1:1" x14ac:dyDescent="0.3">
      <c r="A763">
        <v>3.13</v>
      </c>
    </row>
    <row r="764" spans="1:1" x14ac:dyDescent="0.3">
      <c r="A764">
        <v>3.11</v>
      </c>
    </row>
    <row r="765" spans="1:1" x14ac:dyDescent="0.3">
      <c r="A765">
        <v>3.11</v>
      </c>
    </row>
    <row r="766" spans="1:1" x14ac:dyDescent="0.3">
      <c r="A766">
        <v>3.12</v>
      </c>
    </row>
    <row r="767" spans="1:1" x14ac:dyDescent="0.3">
      <c r="A767">
        <v>3.12</v>
      </c>
    </row>
    <row r="768" spans="1:1" x14ac:dyDescent="0.3">
      <c r="A768">
        <v>3.11</v>
      </c>
    </row>
    <row r="769" spans="1:1" x14ac:dyDescent="0.3">
      <c r="A769">
        <v>3.11</v>
      </c>
    </row>
    <row r="770" spans="1:1" x14ac:dyDescent="0.3">
      <c r="A770">
        <v>3.11</v>
      </c>
    </row>
    <row r="771" spans="1:1" x14ac:dyDescent="0.3">
      <c r="A771">
        <v>3.1100000000000003</v>
      </c>
    </row>
    <row r="772" spans="1:1" x14ac:dyDescent="0.3">
      <c r="A772">
        <v>3.1100000000000003</v>
      </c>
    </row>
    <row r="773" spans="1:1" x14ac:dyDescent="0.3">
      <c r="A773">
        <v>3.1100000000000003</v>
      </c>
    </row>
    <row r="774" spans="1:1" x14ac:dyDescent="0.3">
      <c r="A774">
        <v>3.1</v>
      </c>
    </row>
    <row r="775" spans="1:1" x14ac:dyDescent="0.3">
      <c r="A775">
        <v>3.1</v>
      </c>
    </row>
    <row r="776" spans="1:1" x14ac:dyDescent="0.3">
      <c r="A776">
        <v>3.12</v>
      </c>
    </row>
    <row r="777" spans="1:1" x14ac:dyDescent="0.3">
      <c r="A777">
        <v>3.12</v>
      </c>
    </row>
    <row r="778" spans="1:1" x14ac:dyDescent="0.3">
      <c r="A778">
        <v>3.1</v>
      </c>
    </row>
    <row r="779" spans="1:1" x14ac:dyDescent="0.3">
      <c r="A779">
        <v>3.11</v>
      </c>
    </row>
    <row r="780" spans="1:1" x14ac:dyDescent="0.3">
      <c r="A780">
        <v>3.1</v>
      </c>
    </row>
    <row r="781" spans="1:1" x14ac:dyDescent="0.3">
      <c r="A781">
        <v>3.12</v>
      </c>
    </row>
    <row r="782" spans="1:1" x14ac:dyDescent="0.3">
      <c r="A782">
        <v>3.12</v>
      </c>
    </row>
    <row r="783" spans="1:1" x14ac:dyDescent="0.3">
      <c r="A783">
        <v>3.11</v>
      </c>
    </row>
    <row r="784" spans="1:1" x14ac:dyDescent="0.3">
      <c r="A784">
        <v>3.1</v>
      </c>
    </row>
    <row r="785" spans="1:1" x14ac:dyDescent="0.3">
      <c r="A785">
        <v>3.1100000000000003</v>
      </c>
    </row>
    <row r="786" spans="1:1" x14ac:dyDescent="0.3">
      <c r="A786">
        <v>3.13</v>
      </c>
    </row>
    <row r="787" spans="1:1" x14ac:dyDescent="0.3">
      <c r="A787">
        <v>3.11</v>
      </c>
    </row>
    <row r="788" spans="1:1" x14ac:dyDescent="0.3">
      <c r="A788">
        <v>3.1</v>
      </c>
    </row>
    <row r="789" spans="1:1" x14ac:dyDescent="0.3">
      <c r="A789">
        <v>3.1</v>
      </c>
    </row>
    <row r="790" spans="1:1" x14ac:dyDescent="0.3">
      <c r="A790">
        <v>3.1</v>
      </c>
    </row>
    <row r="791" spans="1:1" x14ac:dyDescent="0.3">
      <c r="A791">
        <v>3.1</v>
      </c>
    </row>
    <row r="792" spans="1:1" x14ac:dyDescent="0.3">
      <c r="A792">
        <v>3.11</v>
      </c>
    </row>
    <row r="793" spans="1:1" x14ac:dyDescent="0.3">
      <c r="A793">
        <v>3.11</v>
      </c>
    </row>
    <row r="794" spans="1:1" x14ac:dyDescent="0.3">
      <c r="A794">
        <v>3.1</v>
      </c>
    </row>
    <row r="795" spans="1:1" x14ac:dyDescent="0.3">
      <c r="A795">
        <v>3.1</v>
      </c>
    </row>
    <row r="796" spans="1:1" x14ac:dyDescent="0.3">
      <c r="A796">
        <v>3.12</v>
      </c>
    </row>
    <row r="797" spans="1:1" x14ac:dyDescent="0.3">
      <c r="A797">
        <v>3.11</v>
      </c>
    </row>
    <row r="798" spans="1:1" x14ac:dyDescent="0.3">
      <c r="A798">
        <v>3.12</v>
      </c>
    </row>
    <row r="799" spans="1:1" x14ac:dyDescent="0.3">
      <c r="A799">
        <v>3.1</v>
      </c>
    </row>
    <row r="800" spans="1:1" x14ac:dyDescent="0.3">
      <c r="A800">
        <v>3.11</v>
      </c>
    </row>
    <row r="801" spans="1:1" x14ac:dyDescent="0.3">
      <c r="A801">
        <v>3.12</v>
      </c>
    </row>
    <row r="802" spans="1:1" x14ac:dyDescent="0.3">
      <c r="A802">
        <v>3.12</v>
      </c>
    </row>
    <row r="803" spans="1:1" x14ac:dyDescent="0.3">
      <c r="A803">
        <v>3.1</v>
      </c>
    </row>
    <row r="804" spans="1:1" x14ac:dyDescent="0.3">
      <c r="A804">
        <v>3.14</v>
      </c>
    </row>
    <row r="805" spans="1:1" x14ac:dyDescent="0.3">
      <c r="A805">
        <v>3.11</v>
      </c>
    </row>
    <row r="806" spans="1:1" x14ac:dyDescent="0.3">
      <c r="A806">
        <v>3.11</v>
      </c>
    </row>
    <row r="807" spans="1:1" x14ac:dyDescent="0.3">
      <c r="A807">
        <v>3.09</v>
      </c>
    </row>
    <row r="808" spans="1:1" x14ac:dyDescent="0.3">
      <c r="A808">
        <v>3.13</v>
      </c>
    </row>
    <row r="809" spans="1:1" x14ac:dyDescent="0.3">
      <c r="A809">
        <v>3.11</v>
      </c>
    </row>
    <row r="810" spans="1:1" x14ac:dyDescent="0.3">
      <c r="A810">
        <v>3.11</v>
      </c>
    </row>
    <row r="811" spans="1:1" x14ac:dyDescent="0.3">
      <c r="A811">
        <v>3.09</v>
      </c>
    </row>
    <row r="812" spans="1:1" x14ac:dyDescent="0.3">
      <c r="A812">
        <v>3.09</v>
      </c>
    </row>
    <row r="813" spans="1:1" x14ac:dyDescent="0.3">
      <c r="A813">
        <v>3.11</v>
      </c>
    </row>
    <row r="814" spans="1:1" x14ac:dyDescent="0.3">
      <c r="A814">
        <v>3.09</v>
      </c>
    </row>
    <row r="815" spans="1:1" x14ac:dyDescent="0.3">
      <c r="A815">
        <v>3.09</v>
      </c>
    </row>
    <row r="816" spans="1:1" x14ac:dyDescent="0.3">
      <c r="A816">
        <v>3.11</v>
      </c>
    </row>
    <row r="817" spans="1:1" x14ac:dyDescent="0.3">
      <c r="A817">
        <v>3.11</v>
      </c>
    </row>
    <row r="818" spans="1:1" x14ac:dyDescent="0.3">
      <c r="A818">
        <v>3.09</v>
      </c>
    </row>
    <row r="819" spans="1:1" x14ac:dyDescent="0.3">
      <c r="A819">
        <v>3.11</v>
      </c>
    </row>
    <row r="820" spans="1:1" x14ac:dyDescent="0.3">
      <c r="A820">
        <v>3.11</v>
      </c>
    </row>
    <row r="821" spans="1:1" x14ac:dyDescent="0.3">
      <c r="A821">
        <v>3.09</v>
      </c>
    </row>
    <row r="822" spans="1:1" x14ac:dyDescent="0.3">
      <c r="A822">
        <v>3.13</v>
      </c>
    </row>
    <row r="823" spans="1:1" x14ac:dyDescent="0.3">
      <c r="A823">
        <v>3.11</v>
      </c>
    </row>
    <row r="824" spans="1:1" x14ac:dyDescent="0.3">
      <c r="A824">
        <v>3.11</v>
      </c>
    </row>
    <row r="825" spans="1:1" x14ac:dyDescent="0.3">
      <c r="A825">
        <v>3.09</v>
      </c>
    </row>
    <row r="826" spans="1:1" x14ac:dyDescent="0.3">
      <c r="A826">
        <v>3.09</v>
      </c>
    </row>
    <row r="827" spans="1:1" x14ac:dyDescent="0.3">
      <c r="A827">
        <v>3.11</v>
      </c>
    </row>
    <row r="828" spans="1:1" x14ac:dyDescent="0.3">
      <c r="A828">
        <v>3.11</v>
      </c>
    </row>
    <row r="829" spans="1:1" x14ac:dyDescent="0.3">
      <c r="A829">
        <v>3.09</v>
      </c>
    </row>
    <row r="830" spans="1:1" x14ac:dyDescent="0.3">
      <c r="A830">
        <v>3.09</v>
      </c>
    </row>
    <row r="831" spans="1:1" x14ac:dyDescent="0.3">
      <c r="A831">
        <v>3.1</v>
      </c>
    </row>
    <row r="832" spans="1:1" x14ac:dyDescent="0.3">
      <c r="A832">
        <v>3.1</v>
      </c>
    </row>
    <row r="833" spans="1:1" x14ac:dyDescent="0.3">
      <c r="A833">
        <v>3.09</v>
      </c>
    </row>
    <row r="834" spans="1:1" x14ac:dyDescent="0.3">
      <c r="A834">
        <v>3.09</v>
      </c>
    </row>
    <row r="835" spans="1:1" x14ac:dyDescent="0.3">
      <c r="A835">
        <v>3.1</v>
      </c>
    </row>
    <row r="836" spans="1:1" x14ac:dyDescent="0.3">
      <c r="A836">
        <v>3.1</v>
      </c>
    </row>
    <row r="837" spans="1:1" x14ac:dyDescent="0.3">
      <c r="A837">
        <v>3.08</v>
      </c>
    </row>
    <row r="838" spans="1:1" x14ac:dyDescent="0.3">
      <c r="A838">
        <v>3.08</v>
      </c>
    </row>
    <row r="839" spans="1:1" x14ac:dyDescent="0.3">
      <c r="A839">
        <v>3.09</v>
      </c>
    </row>
    <row r="840" spans="1:1" x14ac:dyDescent="0.3">
      <c r="A840">
        <v>3.09</v>
      </c>
    </row>
    <row r="841" spans="1:1" x14ac:dyDescent="0.3">
      <c r="A841">
        <v>3.07</v>
      </c>
    </row>
    <row r="842" spans="1:1" x14ac:dyDescent="0.3">
      <c r="A842">
        <v>3.07</v>
      </c>
    </row>
    <row r="843" spans="1:1" x14ac:dyDescent="0.3">
      <c r="A843">
        <v>3.09</v>
      </c>
    </row>
    <row r="844" spans="1:1" x14ac:dyDescent="0.3">
      <c r="A844">
        <v>3.09</v>
      </c>
    </row>
    <row r="845" spans="1:1" x14ac:dyDescent="0.3">
      <c r="A845">
        <v>3.07</v>
      </c>
    </row>
    <row r="846" spans="1:1" x14ac:dyDescent="0.3">
      <c r="A846">
        <v>3.07</v>
      </c>
    </row>
    <row r="847" spans="1:1" x14ac:dyDescent="0.3">
      <c r="A847">
        <v>3.09</v>
      </c>
    </row>
    <row r="848" spans="1:1" x14ac:dyDescent="0.3">
      <c r="A848">
        <v>3.09</v>
      </c>
    </row>
    <row r="849" spans="1:1" x14ac:dyDescent="0.3">
      <c r="A849">
        <v>3.07</v>
      </c>
    </row>
    <row r="850" spans="1:1" x14ac:dyDescent="0.3">
      <c r="A850">
        <v>3.07</v>
      </c>
    </row>
    <row r="851" spans="1:1" x14ac:dyDescent="0.3">
      <c r="A851">
        <v>3.08</v>
      </c>
    </row>
    <row r="852" spans="1:1" x14ac:dyDescent="0.3">
      <c r="A852">
        <v>3.08</v>
      </c>
    </row>
    <row r="853" spans="1:1" x14ac:dyDescent="0.3">
      <c r="A853">
        <v>3.07</v>
      </c>
    </row>
    <row r="854" spans="1:1" x14ac:dyDescent="0.3">
      <c r="A854">
        <v>3.07</v>
      </c>
    </row>
    <row r="855" spans="1:1" x14ac:dyDescent="0.3">
      <c r="A855">
        <v>3.08</v>
      </c>
    </row>
    <row r="856" spans="1:1" x14ac:dyDescent="0.3">
      <c r="A856">
        <v>3.08</v>
      </c>
    </row>
    <row r="857" spans="1:1" x14ac:dyDescent="0.3">
      <c r="A857">
        <v>3.06</v>
      </c>
    </row>
    <row r="858" spans="1:1" x14ac:dyDescent="0.3">
      <c r="A858">
        <v>3.06</v>
      </c>
    </row>
    <row r="859" spans="1:1" x14ac:dyDescent="0.3">
      <c r="A859">
        <v>3.07</v>
      </c>
    </row>
    <row r="860" spans="1:1" x14ac:dyDescent="0.3">
      <c r="A860">
        <v>3.07</v>
      </c>
    </row>
    <row r="861" spans="1:1" x14ac:dyDescent="0.3">
      <c r="A861">
        <v>3.06</v>
      </c>
    </row>
    <row r="862" spans="1:1" x14ac:dyDescent="0.3">
      <c r="A862">
        <v>3.03</v>
      </c>
    </row>
    <row r="863" spans="1:1" x14ac:dyDescent="0.3">
      <c r="A863">
        <v>3.06</v>
      </c>
    </row>
    <row r="864" spans="1:1" x14ac:dyDescent="0.3">
      <c r="A864">
        <v>3.05</v>
      </c>
    </row>
    <row r="865" spans="1:1" x14ac:dyDescent="0.3">
      <c r="A865">
        <v>3.06</v>
      </c>
    </row>
    <row r="866" spans="1:1" x14ac:dyDescent="0.3">
      <c r="A866">
        <v>3.06</v>
      </c>
    </row>
    <row r="867" spans="1:1" x14ac:dyDescent="0.3">
      <c r="A867">
        <v>3.06</v>
      </c>
    </row>
    <row r="868" spans="1:1" x14ac:dyDescent="0.3">
      <c r="A868">
        <v>3.1</v>
      </c>
    </row>
    <row r="869" spans="1:1" x14ac:dyDescent="0.3">
      <c r="A869">
        <v>3.06</v>
      </c>
    </row>
    <row r="870" spans="1:1" x14ac:dyDescent="0.3">
      <c r="A870">
        <v>3.04</v>
      </c>
    </row>
    <row r="871" spans="1:1" x14ac:dyDescent="0.3">
      <c r="A871">
        <v>3.05</v>
      </c>
    </row>
    <row r="872" spans="1:1" x14ac:dyDescent="0.3">
      <c r="A872">
        <v>3.1</v>
      </c>
    </row>
    <row r="873" spans="1:1" x14ac:dyDescent="0.3">
      <c r="A873">
        <v>3.06</v>
      </c>
    </row>
    <row r="874" spans="1:1" x14ac:dyDescent="0.3">
      <c r="A874">
        <v>3.09</v>
      </c>
    </row>
    <row r="875" spans="1:1" x14ac:dyDescent="0.3">
      <c r="A875">
        <v>3.06</v>
      </c>
    </row>
    <row r="876" spans="1:1" x14ac:dyDescent="0.3">
      <c r="A876">
        <v>3.0700000000000003</v>
      </c>
    </row>
    <row r="877" spans="1:1" x14ac:dyDescent="0.3">
      <c r="A877">
        <v>3.0500000000000003</v>
      </c>
    </row>
    <row r="878" spans="1:1" x14ac:dyDescent="0.3">
      <c r="A878">
        <v>3.06</v>
      </c>
    </row>
    <row r="879" spans="1:1" x14ac:dyDescent="0.3">
      <c r="A879">
        <v>3.0300000000000002</v>
      </c>
    </row>
    <row r="880" spans="1:1" x14ac:dyDescent="0.3">
      <c r="A880">
        <v>3.0500000000000003</v>
      </c>
    </row>
    <row r="881" spans="1:1" x14ac:dyDescent="0.3">
      <c r="A881">
        <v>3.05</v>
      </c>
    </row>
    <row r="882" spans="1:1" x14ac:dyDescent="0.3">
      <c r="A882">
        <v>3.05</v>
      </c>
    </row>
    <row r="883" spans="1:1" x14ac:dyDescent="0.3">
      <c r="A883">
        <v>3.0300000000000002</v>
      </c>
    </row>
    <row r="884" spans="1:1" x14ac:dyDescent="0.3">
      <c r="A884">
        <v>2.9800000000000004</v>
      </c>
    </row>
    <row r="885" spans="1:1" x14ac:dyDescent="0.3">
      <c r="A885">
        <v>3.1</v>
      </c>
    </row>
    <row r="886" spans="1:1" x14ac:dyDescent="0.3">
      <c r="A886">
        <v>3.1</v>
      </c>
    </row>
    <row r="887" spans="1:1" x14ac:dyDescent="0.3">
      <c r="A887">
        <v>3.08</v>
      </c>
    </row>
    <row r="888" spans="1:1" x14ac:dyDescent="0.3">
      <c r="A888">
        <v>3.08</v>
      </c>
    </row>
    <row r="889" spans="1:1" x14ac:dyDescent="0.3">
      <c r="A889">
        <v>3.1</v>
      </c>
    </row>
    <row r="890" spans="1:1" x14ac:dyDescent="0.3">
      <c r="A890">
        <v>3.11</v>
      </c>
    </row>
    <row r="891" spans="1:1" x14ac:dyDescent="0.3">
      <c r="A891">
        <v>3.08</v>
      </c>
    </row>
    <row r="892" spans="1:1" x14ac:dyDescent="0.3">
      <c r="A892">
        <v>3.08</v>
      </c>
    </row>
    <row r="893" spans="1:1" x14ac:dyDescent="0.3">
      <c r="A893">
        <v>3.1</v>
      </c>
    </row>
    <row r="894" spans="1:1" x14ac:dyDescent="0.3">
      <c r="A894">
        <v>3.1</v>
      </c>
    </row>
    <row r="895" spans="1:1" x14ac:dyDescent="0.3">
      <c r="A895">
        <v>3.09</v>
      </c>
    </row>
    <row r="896" spans="1:1" x14ac:dyDescent="0.3">
      <c r="A896">
        <v>3.09</v>
      </c>
    </row>
    <row r="897" spans="1:1" x14ac:dyDescent="0.3">
      <c r="A897">
        <v>3.1</v>
      </c>
    </row>
    <row r="898" spans="1:1" x14ac:dyDescent="0.3">
      <c r="A898">
        <v>3.1</v>
      </c>
    </row>
    <row r="899" spans="1:1" x14ac:dyDescent="0.3">
      <c r="A899">
        <v>3.09</v>
      </c>
    </row>
    <row r="900" spans="1:1" x14ac:dyDescent="0.3">
      <c r="A900">
        <v>3.08</v>
      </c>
    </row>
    <row r="901" spans="1:1" x14ac:dyDescent="0.3">
      <c r="A901">
        <v>3.09</v>
      </c>
    </row>
    <row r="902" spans="1:1" x14ac:dyDescent="0.3">
      <c r="A902">
        <v>3.09</v>
      </c>
    </row>
    <row r="903" spans="1:1" x14ac:dyDescent="0.3">
      <c r="A903">
        <v>3.09</v>
      </c>
    </row>
    <row r="904" spans="1:1" x14ac:dyDescent="0.3">
      <c r="A904">
        <v>3.08</v>
      </c>
    </row>
    <row r="905" spans="1:1" x14ac:dyDescent="0.3">
      <c r="A905">
        <v>3.09</v>
      </c>
    </row>
    <row r="906" spans="1:1" x14ac:dyDescent="0.3">
      <c r="A906">
        <v>3.09</v>
      </c>
    </row>
    <row r="907" spans="1:1" x14ac:dyDescent="0.3">
      <c r="A907">
        <v>3.09</v>
      </c>
    </row>
    <row r="908" spans="1:1" x14ac:dyDescent="0.3">
      <c r="A908">
        <v>3.08</v>
      </c>
    </row>
    <row r="909" spans="1:1" x14ac:dyDescent="0.3">
      <c r="A909">
        <v>3.09</v>
      </c>
    </row>
    <row r="910" spans="1:1" x14ac:dyDescent="0.3">
      <c r="A910">
        <v>3.09</v>
      </c>
    </row>
    <row r="911" spans="1:1" x14ac:dyDescent="0.3">
      <c r="A911">
        <v>3.09</v>
      </c>
    </row>
    <row r="912" spans="1:1" x14ac:dyDescent="0.3">
      <c r="A912">
        <v>3.08</v>
      </c>
    </row>
    <row r="913" spans="1:1" x14ac:dyDescent="0.3">
      <c r="A913">
        <v>3.09</v>
      </c>
    </row>
    <row r="914" spans="1:1" x14ac:dyDescent="0.3">
      <c r="A914">
        <v>3.09</v>
      </c>
    </row>
    <row r="915" spans="1:1" x14ac:dyDescent="0.3">
      <c r="A915">
        <v>3.08</v>
      </c>
    </row>
    <row r="916" spans="1:1" x14ac:dyDescent="0.3">
      <c r="A916">
        <v>3.08</v>
      </c>
    </row>
    <row r="917" spans="1:1" x14ac:dyDescent="0.3">
      <c r="A917">
        <v>3.09</v>
      </c>
    </row>
    <row r="918" spans="1:1" x14ac:dyDescent="0.3">
      <c r="A918">
        <v>3.09</v>
      </c>
    </row>
    <row r="919" spans="1:1" x14ac:dyDescent="0.3">
      <c r="A919">
        <v>3.08</v>
      </c>
    </row>
    <row r="920" spans="1:1" x14ac:dyDescent="0.3">
      <c r="A920">
        <v>3.08</v>
      </c>
    </row>
    <row r="921" spans="1:1" x14ac:dyDescent="0.3">
      <c r="A921">
        <v>3.09</v>
      </c>
    </row>
    <row r="922" spans="1:1" x14ac:dyDescent="0.3">
      <c r="A922">
        <v>3.09</v>
      </c>
    </row>
    <row r="923" spans="1:1" x14ac:dyDescent="0.3">
      <c r="A923">
        <v>3.08</v>
      </c>
    </row>
    <row r="924" spans="1:1" x14ac:dyDescent="0.3">
      <c r="A924">
        <v>3.08</v>
      </c>
    </row>
    <row r="925" spans="1:1" x14ac:dyDescent="0.3">
      <c r="A925">
        <v>3.08</v>
      </c>
    </row>
    <row r="926" spans="1:1" x14ac:dyDescent="0.3">
      <c r="A926">
        <v>3.08</v>
      </c>
    </row>
    <row r="927" spans="1:1" x14ac:dyDescent="0.3">
      <c r="A927">
        <v>3.09</v>
      </c>
    </row>
    <row r="928" spans="1:1" x14ac:dyDescent="0.3">
      <c r="A928">
        <v>3.09</v>
      </c>
    </row>
    <row r="929" spans="1:1" x14ac:dyDescent="0.3">
      <c r="A929">
        <v>3.08</v>
      </c>
    </row>
    <row r="930" spans="1:1" x14ac:dyDescent="0.3">
      <c r="A930">
        <v>3.08</v>
      </c>
    </row>
    <row r="931" spans="1:1" x14ac:dyDescent="0.3">
      <c r="A931">
        <v>3.09</v>
      </c>
    </row>
    <row r="932" spans="1:1" x14ac:dyDescent="0.3">
      <c r="A932">
        <v>3.07</v>
      </c>
    </row>
    <row r="933" spans="1:1" x14ac:dyDescent="0.3">
      <c r="A933">
        <v>3.08</v>
      </c>
    </row>
    <row r="934" spans="1:1" x14ac:dyDescent="0.3">
      <c r="A934">
        <v>3.08</v>
      </c>
    </row>
    <row r="935" spans="1:1" x14ac:dyDescent="0.3">
      <c r="A935">
        <v>3.09</v>
      </c>
    </row>
    <row r="936" spans="1:1" x14ac:dyDescent="0.3">
      <c r="A936">
        <v>3.09</v>
      </c>
    </row>
    <row r="937" spans="1:1" x14ac:dyDescent="0.3">
      <c r="A937">
        <v>3.08</v>
      </c>
    </row>
    <row r="938" spans="1:1" x14ac:dyDescent="0.3">
      <c r="A938">
        <v>3.08</v>
      </c>
    </row>
    <row r="939" spans="1:1" x14ac:dyDescent="0.3">
      <c r="A939">
        <v>3.06</v>
      </c>
    </row>
    <row r="940" spans="1:1" x14ac:dyDescent="0.3">
      <c r="A940">
        <v>3.06</v>
      </c>
    </row>
    <row r="941" spans="1:1" x14ac:dyDescent="0.3">
      <c r="A941">
        <v>2.99</v>
      </c>
    </row>
    <row r="942" spans="1:1" x14ac:dyDescent="0.3">
      <c r="A942">
        <v>3.05</v>
      </c>
    </row>
    <row r="943" spans="1:1" x14ac:dyDescent="0.3">
      <c r="A943">
        <v>3.05</v>
      </c>
    </row>
    <row r="944" spans="1:1" x14ac:dyDescent="0.3">
      <c r="A944">
        <v>3.04</v>
      </c>
    </row>
    <row r="945" spans="1:1" x14ac:dyDescent="0.3">
      <c r="A945">
        <v>3.05</v>
      </c>
    </row>
    <row r="946" spans="1:1" x14ac:dyDescent="0.3">
      <c r="A946">
        <v>3.06</v>
      </c>
    </row>
    <row r="947" spans="1:1" x14ac:dyDescent="0.3">
      <c r="A947">
        <v>3.07</v>
      </c>
    </row>
    <row r="948" spans="1:1" x14ac:dyDescent="0.3">
      <c r="A948">
        <v>3.03</v>
      </c>
    </row>
    <row r="949" spans="1:1" x14ac:dyDescent="0.3">
      <c r="A949">
        <v>3.06</v>
      </c>
    </row>
    <row r="950" spans="1:1" x14ac:dyDescent="0.3">
      <c r="A950">
        <v>2.99</v>
      </c>
    </row>
    <row r="951" spans="1:1" x14ac:dyDescent="0.3">
      <c r="A951">
        <v>3.04</v>
      </c>
    </row>
    <row r="952" spans="1:1" x14ac:dyDescent="0.3">
      <c r="A952">
        <v>3.03</v>
      </c>
    </row>
    <row r="953" spans="1:1" x14ac:dyDescent="0.3">
      <c r="A953">
        <v>3.03</v>
      </c>
    </row>
    <row r="954" spans="1:1" x14ac:dyDescent="0.3">
      <c r="A954">
        <v>3.02</v>
      </c>
    </row>
    <row r="955" spans="1:1" x14ac:dyDescent="0.3">
      <c r="A955">
        <v>3.04</v>
      </c>
    </row>
    <row r="956" spans="1:1" x14ac:dyDescent="0.3">
      <c r="A956">
        <v>3.03</v>
      </c>
    </row>
    <row r="957" spans="1:1" x14ac:dyDescent="0.3">
      <c r="A957">
        <v>3.02</v>
      </c>
    </row>
    <row r="958" spans="1:1" x14ac:dyDescent="0.3">
      <c r="A958">
        <v>3.04</v>
      </c>
    </row>
    <row r="959" spans="1:1" x14ac:dyDescent="0.3">
      <c r="A959">
        <v>3.03</v>
      </c>
    </row>
    <row r="960" spans="1:1" x14ac:dyDescent="0.3">
      <c r="A960">
        <v>3.06</v>
      </c>
    </row>
    <row r="961" spans="1:1" x14ac:dyDescent="0.3">
      <c r="A961">
        <v>2.99</v>
      </c>
    </row>
    <row r="962" spans="1:1" x14ac:dyDescent="0.3">
      <c r="A962">
        <v>3.05</v>
      </c>
    </row>
    <row r="963" spans="1:1" x14ac:dyDescent="0.3">
      <c r="A963">
        <v>3.05</v>
      </c>
    </row>
    <row r="964" spans="1:1" x14ac:dyDescent="0.3">
      <c r="A964">
        <v>3.04</v>
      </c>
    </row>
    <row r="965" spans="1:1" x14ac:dyDescent="0.3">
      <c r="A965">
        <v>3.01</v>
      </c>
    </row>
    <row r="966" spans="1:1" x14ac:dyDescent="0.3">
      <c r="A966">
        <v>3.03</v>
      </c>
    </row>
    <row r="967" spans="1:1" x14ac:dyDescent="0.3">
      <c r="A967">
        <v>2.98</v>
      </c>
    </row>
    <row r="968" spans="1:1" x14ac:dyDescent="0.3">
      <c r="A968">
        <v>3.01</v>
      </c>
    </row>
    <row r="969" spans="1:1" x14ac:dyDescent="0.3">
      <c r="A969">
        <v>2.99</v>
      </c>
    </row>
    <row r="970" spans="1:1" x14ac:dyDescent="0.3">
      <c r="A970">
        <v>3.01</v>
      </c>
    </row>
    <row r="971" spans="1:1" x14ac:dyDescent="0.3">
      <c r="A971">
        <v>3.03</v>
      </c>
    </row>
    <row r="972" spans="1:1" x14ac:dyDescent="0.3">
      <c r="A972">
        <v>3.03</v>
      </c>
    </row>
    <row r="973" spans="1:1" x14ac:dyDescent="0.3">
      <c r="A973">
        <v>2.79</v>
      </c>
    </row>
    <row r="974" spans="1:1" x14ac:dyDescent="0.3">
      <c r="A974">
        <v>3.02</v>
      </c>
    </row>
    <row r="975" spans="1:1" x14ac:dyDescent="0.3">
      <c r="A975">
        <v>3.01</v>
      </c>
    </row>
    <row r="976" spans="1:1" x14ac:dyDescent="0.3">
      <c r="A976">
        <v>3</v>
      </c>
    </row>
    <row r="977" spans="1:1" x14ac:dyDescent="0.3">
      <c r="A977">
        <v>2.79</v>
      </c>
    </row>
    <row r="978" spans="1:1" x14ac:dyDescent="0.3">
      <c r="A978">
        <v>2.98</v>
      </c>
    </row>
    <row r="979" spans="1:1" x14ac:dyDescent="0.3">
      <c r="A979">
        <v>2.99</v>
      </c>
    </row>
    <row r="980" spans="1:1" x14ac:dyDescent="0.3">
      <c r="A980">
        <v>3</v>
      </c>
    </row>
    <row r="981" spans="1:1" x14ac:dyDescent="0.3">
      <c r="A981">
        <v>3.1</v>
      </c>
    </row>
    <row r="982" spans="1:1" x14ac:dyDescent="0.3">
      <c r="A982">
        <v>2.99</v>
      </c>
    </row>
    <row r="983" spans="1:1" x14ac:dyDescent="0.3">
      <c r="A983">
        <v>3</v>
      </c>
    </row>
    <row r="984" spans="1:1" x14ac:dyDescent="0.3">
      <c r="A984">
        <v>2.99</v>
      </c>
    </row>
    <row r="985" spans="1:1" x14ac:dyDescent="0.3">
      <c r="A985">
        <v>2.98</v>
      </c>
    </row>
    <row r="986" spans="1:1" x14ac:dyDescent="0.3">
      <c r="A986">
        <v>2.98</v>
      </c>
    </row>
    <row r="987" spans="1:1" x14ac:dyDescent="0.3">
      <c r="A987">
        <v>2.95</v>
      </c>
    </row>
    <row r="988" spans="1:1" x14ac:dyDescent="0.3">
      <c r="A988">
        <v>2.78</v>
      </c>
    </row>
    <row r="989" spans="1:1" x14ac:dyDescent="0.3">
      <c r="A989">
        <v>2.96</v>
      </c>
    </row>
    <row r="990" spans="1:1" x14ac:dyDescent="0.3">
      <c r="A990">
        <v>2.97</v>
      </c>
    </row>
    <row r="991" spans="1:1" x14ac:dyDescent="0.3">
      <c r="A991">
        <v>2.96</v>
      </c>
    </row>
    <row r="992" spans="1:1" x14ac:dyDescent="0.3">
      <c r="A992">
        <v>2.97</v>
      </c>
    </row>
    <row r="993" spans="1:1" x14ac:dyDescent="0.3">
      <c r="A993">
        <v>2.96</v>
      </c>
    </row>
    <row r="994" spans="1:1" x14ac:dyDescent="0.3">
      <c r="A994">
        <v>2.95</v>
      </c>
    </row>
    <row r="995" spans="1:1" x14ac:dyDescent="0.3">
      <c r="A995">
        <v>2.99</v>
      </c>
    </row>
    <row r="996" spans="1:1" x14ac:dyDescent="0.3">
      <c r="A996" s="5">
        <v>2.8</v>
      </c>
    </row>
    <row r="997" spans="1:1" x14ac:dyDescent="0.3">
      <c r="A997">
        <v>2.89</v>
      </c>
    </row>
    <row r="998" spans="1:1" x14ac:dyDescent="0.3">
      <c r="A998">
        <v>2.94</v>
      </c>
    </row>
    <row r="999" spans="1:1" x14ac:dyDescent="0.3">
      <c r="A999">
        <v>2.93</v>
      </c>
    </row>
    <row r="1000" spans="1:1" x14ac:dyDescent="0.3">
      <c r="A1000">
        <v>2.96</v>
      </c>
    </row>
    <row r="1001" spans="1:1" x14ac:dyDescent="0.3">
      <c r="A1001">
        <v>2.94</v>
      </c>
    </row>
    <row r="1002" spans="1:1" x14ac:dyDescent="0.3">
      <c r="A1002">
        <v>2.94</v>
      </c>
    </row>
    <row r="1003" spans="1:1" x14ac:dyDescent="0.3">
      <c r="A1003">
        <v>2.95</v>
      </c>
    </row>
    <row r="1004" spans="1:1" x14ac:dyDescent="0.3">
      <c r="A1004">
        <v>2.95</v>
      </c>
    </row>
    <row r="1005" spans="1:1" x14ac:dyDescent="0.3">
      <c r="A1005">
        <v>2.87</v>
      </c>
    </row>
    <row r="1006" spans="1:1" x14ac:dyDescent="0.3">
      <c r="A1006">
        <v>2.93</v>
      </c>
    </row>
    <row r="1007" spans="1:1" x14ac:dyDescent="0.3">
      <c r="A1007">
        <v>2.84</v>
      </c>
    </row>
    <row r="1008" spans="1:1" x14ac:dyDescent="0.3">
      <c r="A1008">
        <v>2.99</v>
      </c>
    </row>
    <row r="1009" spans="1:1" x14ac:dyDescent="0.3">
      <c r="A1009">
        <v>2.92</v>
      </c>
    </row>
    <row r="1010" spans="1:1" x14ac:dyDescent="0.3">
      <c r="A1010">
        <v>2.98</v>
      </c>
    </row>
    <row r="1011" spans="1:1" x14ac:dyDescent="0.3">
      <c r="A1011">
        <v>2.83</v>
      </c>
    </row>
    <row r="1012" spans="1:1" x14ac:dyDescent="0.3">
      <c r="A1012">
        <v>2.8</v>
      </c>
    </row>
    <row r="1013" spans="1:1" x14ac:dyDescent="0.3">
      <c r="A1013">
        <v>2.97</v>
      </c>
    </row>
    <row r="1014" spans="1:1" x14ac:dyDescent="0.3">
      <c r="A1014">
        <v>2.92</v>
      </c>
    </row>
    <row r="1015" spans="1:1" x14ac:dyDescent="0.3">
      <c r="A1015">
        <v>2.94</v>
      </c>
    </row>
    <row r="1016" spans="1:1" x14ac:dyDescent="0.3">
      <c r="A1016">
        <v>2.92</v>
      </c>
    </row>
    <row r="1017" spans="1:1" x14ac:dyDescent="0.3">
      <c r="A1017">
        <v>2.94</v>
      </c>
    </row>
    <row r="1018" spans="1:1" x14ac:dyDescent="0.3">
      <c r="A1018">
        <v>2.92</v>
      </c>
    </row>
    <row r="1019" spans="1:1" x14ac:dyDescent="0.3">
      <c r="A1019">
        <v>2.93</v>
      </c>
    </row>
    <row r="1020" spans="1:1" x14ac:dyDescent="0.3">
      <c r="A1020">
        <v>2.91</v>
      </c>
    </row>
    <row r="1021" spans="1:1" x14ac:dyDescent="0.3">
      <c r="A1021">
        <v>2.91</v>
      </c>
    </row>
    <row r="1022" spans="1:1" x14ac:dyDescent="0.3">
      <c r="A1022">
        <v>2.92</v>
      </c>
    </row>
    <row r="1023" spans="1:1" x14ac:dyDescent="0.3">
      <c r="A1023">
        <v>2.91</v>
      </c>
    </row>
    <row r="1024" spans="1:1" x14ac:dyDescent="0.3">
      <c r="A1024">
        <v>2.91</v>
      </c>
    </row>
    <row r="1025" spans="1:1" x14ac:dyDescent="0.3">
      <c r="A1025">
        <v>2.91</v>
      </c>
    </row>
    <row r="1026" spans="1:1" x14ac:dyDescent="0.3">
      <c r="A1026">
        <v>2.9</v>
      </c>
    </row>
    <row r="1027" spans="1:1" x14ac:dyDescent="0.3">
      <c r="A1027">
        <v>2.9</v>
      </c>
    </row>
    <row r="1028" spans="1:1" x14ac:dyDescent="0.3">
      <c r="A1028">
        <v>2.91</v>
      </c>
    </row>
    <row r="1029" spans="1:1" x14ac:dyDescent="0.3">
      <c r="A1029">
        <v>2.9</v>
      </c>
    </row>
    <row r="1030" spans="1:1" x14ac:dyDescent="0.3">
      <c r="A1030">
        <v>2.91</v>
      </c>
    </row>
    <row r="1031" spans="1:1" x14ac:dyDescent="0.3">
      <c r="A1031">
        <v>2.92</v>
      </c>
    </row>
    <row r="1032" spans="1:1" x14ac:dyDescent="0.3">
      <c r="A1032">
        <v>2.9</v>
      </c>
    </row>
    <row r="1033" spans="1:1" x14ac:dyDescent="0.3">
      <c r="A1033">
        <v>2.9</v>
      </c>
    </row>
    <row r="1034" spans="1:1" x14ac:dyDescent="0.3">
      <c r="A1034">
        <v>2.91</v>
      </c>
    </row>
    <row r="1035" spans="1:1" x14ac:dyDescent="0.3">
      <c r="A1035">
        <v>2.8</v>
      </c>
    </row>
    <row r="1036" spans="1:1" x14ac:dyDescent="0.3">
      <c r="A1036">
        <v>2.89</v>
      </c>
    </row>
    <row r="1037" spans="1:1" x14ac:dyDescent="0.3">
      <c r="A1037">
        <v>2.88</v>
      </c>
    </row>
    <row r="1038" spans="1:1" x14ac:dyDescent="0.3">
      <c r="A1038">
        <v>2.89</v>
      </c>
    </row>
    <row r="1039" spans="1:1" x14ac:dyDescent="0.3">
      <c r="A1039">
        <v>2.89</v>
      </c>
    </row>
    <row r="1040" spans="1:1" x14ac:dyDescent="0.3">
      <c r="A1040">
        <v>2.88</v>
      </c>
    </row>
    <row r="1041" spans="1:1" x14ac:dyDescent="0.3">
      <c r="A1041">
        <v>2.8</v>
      </c>
    </row>
    <row r="1042" spans="1:1" x14ac:dyDescent="0.3">
      <c r="A1042">
        <v>2.88</v>
      </c>
    </row>
    <row r="1043" spans="1:1" x14ac:dyDescent="0.3">
      <c r="A1043">
        <v>2.85</v>
      </c>
    </row>
    <row r="1044" spans="1:1" x14ac:dyDescent="0.3">
      <c r="A1044">
        <v>2.87</v>
      </c>
    </row>
    <row r="1045" spans="1:1" x14ac:dyDescent="0.3">
      <c r="A1045">
        <v>2.8</v>
      </c>
    </row>
    <row r="1046" spans="1:1" x14ac:dyDescent="0.3">
      <c r="A1046">
        <v>2.88</v>
      </c>
    </row>
    <row r="1047" spans="1:1" x14ac:dyDescent="0.3">
      <c r="A1047">
        <v>2.88</v>
      </c>
    </row>
    <row r="1048" spans="1:1" x14ac:dyDescent="0.3">
      <c r="A1048">
        <v>2.86</v>
      </c>
    </row>
    <row r="1049" spans="1:1" x14ac:dyDescent="0.3">
      <c r="A1049">
        <v>2.86</v>
      </c>
    </row>
    <row r="1050" spans="1:1" x14ac:dyDescent="0.3">
      <c r="A1050">
        <v>2.86</v>
      </c>
    </row>
    <row r="1051" spans="1:1" x14ac:dyDescent="0.3">
      <c r="A1051">
        <v>2.86</v>
      </c>
    </row>
    <row r="1052" spans="1:1" x14ac:dyDescent="0.3">
      <c r="A1052">
        <v>2.85</v>
      </c>
    </row>
    <row r="1053" spans="1:1" x14ac:dyDescent="0.3">
      <c r="A1053">
        <v>2.8</v>
      </c>
    </row>
    <row r="1054" spans="1:1" x14ac:dyDescent="0.3">
      <c r="A1054">
        <v>2.86</v>
      </c>
    </row>
    <row r="1055" spans="1:1" x14ac:dyDescent="0.3">
      <c r="A1055">
        <v>2.86</v>
      </c>
    </row>
    <row r="1056" spans="1:1" x14ac:dyDescent="0.3">
      <c r="A1056">
        <v>2.84</v>
      </c>
    </row>
    <row r="1057" spans="1:1" x14ac:dyDescent="0.3">
      <c r="A1057">
        <v>2.84</v>
      </c>
    </row>
    <row r="1058" spans="1:1" x14ac:dyDescent="0.3">
      <c r="A1058">
        <v>2.85</v>
      </c>
    </row>
    <row r="1059" spans="1:1" x14ac:dyDescent="0.3">
      <c r="A1059">
        <v>2.85</v>
      </c>
    </row>
    <row r="1060" spans="1:1" x14ac:dyDescent="0.3">
      <c r="A1060">
        <v>2.83</v>
      </c>
    </row>
    <row r="1061" spans="1:1" x14ac:dyDescent="0.3">
      <c r="A1061">
        <v>2.83</v>
      </c>
    </row>
    <row r="1062" spans="1:1" x14ac:dyDescent="0.3">
      <c r="A1062">
        <v>2.84</v>
      </c>
    </row>
    <row r="1063" spans="1:1" x14ac:dyDescent="0.3">
      <c r="A1063">
        <v>2.84</v>
      </c>
    </row>
    <row r="1064" spans="1:1" x14ac:dyDescent="0.3">
      <c r="A1064">
        <v>2.82</v>
      </c>
    </row>
    <row r="1065" spans="1:1" x14ac:dyDescent="0.3">
      <c r="A1065">
        <v>2.82</v>
      </c>
    </row>
    <row r="1066" spans="1:1" x14ac:dyDescent="0.3">
      <c r="A1066">
        <v>2.8</v>
      </c>
    </row>
    <row r="1067" spans="1:1" x14ac:dyDescent="0.3">
      <c r="A1067">
        <v>2.83</v>
      </c>
    </row>
    <row r="1068" spans="1:1" x14ac:dyDescent="0.3">
      <c r="A1068">
        <v>2.8</v>
      </c>
    </row>
    <row r="1069" spans="1:1" x14ac:dyDescent="0.3">
      <c r="A1069">
        <v>2.82</v>
      </c>
    </row>
    <row r="1070" spans="1:1" x14ac:dyDescent="0.3">
      <c r="A1070">
        <v>2.83</v>
      </c>
    </row>
    <row r="1071" spans="1:1" x14ac:dyDescent="0.3">
      <c r="A1071">
        <v>2.82</v>
      </c>
    </row>
    <row r="1072" spans="1:1" x14ac:dyDescent="0.3">
      <c r="A1072">
        <v>2.8</v>
      </c>
    </row>
    <row r="1073" spans="1:1" x14ac:dyDescent="0.3">
      <c r="A1073">
        <v>2.81</v>
      </c>
    </row>
    <row r="1074" spans="1:1" x14ac:dyDescent="0.3">
      <c r="A1074">
        <v>2.81</v>
      </c>
    </row>
    <row r="1075" spans="1:1" x14ac:dyDescent="0.3">
      <c r="A1075">
        <v>2.89</v>
      </c>
    </row>
    <row r="1076" spans="1:1" x14ac:dyDescent="0.3">
      <c r="A1076">
        <v>2.8</v>
      </c>
    </row>
    <row r="1077" spans="1:1" x14ac:dyDescent="0.3">
      <c r="A1077">
        <v>2.88</v>
      </c>
    </row>
    <row r="1078" spans="1:1" x14ac:dyDescent="0.3">
      <c r="A1078">
        <v>2.81</v>
      </c>
    </row>
    <row r="1079" spans="1:1" x14ac:dyDescent="0.3">
      <c r="A1079">
        <v>2.86</v>
      </c>
    </row>
    <row r="1080" spans="1:1" x14ac:dyDescent="0.3">
      <c r="A1080">
        <v>2.78</v>
      </c>
    </row>
    <row r="1081" spans="1:1" x14ac:dyDescent="0.3">
      <c r="A1081">
        <v>2.81</v>
      </c>
    </row>
    <row r="1082" spans="1:1" x14ac:dyDescent="0.3">
      <c r="A1082">
        <v>2.79</v>
      </c>
    </row>
  </sheetData>
  <sortState xmlns:xlrd2="http://schemas.microsoft.com/office/spreadsheetml/2017/richdata2" ref="C1:C1490">
    <sortCondition descending="1" ref="C1:C14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C715-3A27-480E-B337-7FE0CCFFA605}">
  <dimension ref="A1:U1089"/>
  <sheetViews>
    <sheetView workbookViewId="0">
      <selection sqref="A1:A1089"/>
    </sheetView>
  </sheetViews>
  <sheetFormatPr defaultRowHeight="14.4" x14ac:dyDescent="0.3"/>
  <sheetData>
    <row r="1" spans="1:21" x14ac:dyDescent="0.3">
      <c r="A1">
        <v>3.61</v>
      </c>
      <c r="K1" s="8"/>
      <c r="L1" s="8" t="s">
        <v>21</v>
      </c>
      <c r="N1" s="8" t="s">
        <v>24</v>
      </c>
      <c r="P1" s="8" t="s">
        <v>28</v>
      </c>
    </row>
    <row r="2" spans="1:21" x14ac:dyDescent="0.3">
      <c r="A2">
        <v>3.47</v>
      </c>
      <c r="F2" s="8">
        <v>3.61</v>
      </c>
      <c r="G2" s="8" cm="1">
        <f t="array" ref="G2:G85">COUNTIF(esp4basetotal,esp4volttotal)</f>
        <v>1</v>
      </c>
      <c r="H2" s="30">
        <f t="shared" ref="H2:H33" si="0">G2/COUNTA(esp4basetotal)</f>
        <v>9.1827364554637281E-4</v>
      </c>
      <c r="K2" s="8">
        <v>3.61</v>
      </c>
      <c r="L2" s="8" cm="1">
        <f t="array" ref="L2:L45">COUNTIF(esp4basecheia,esp4voltcheio)</f>
        <v>1</v>
      </c>
      <c r="N2" s="8" cm="1">
        <f t="array" ref="N2:N45">COUNTIF(esp4basemed,esp4voltcheio)</f>
        <v>0</v>
      </c>
      <c r="P2" s="8" cm="1">
        <f t="array" ref="P2:P45">COUNTIF(esp4basevazia,esp4voltcheio)</f>
        <v>0</v>
      </c>
      <c r="S2" s="8" t="s">
        <v>21</v>
      </c>
      <c r="T2" s="8" t="s">
        <v>24</v>
      </c>
      <c r="U2" s="8" t="s">
        <v>28</v>
      </c>
    </row>
    <row r="3" spans="1:21" x14ac:dyDescent="0.3">
      <c r="A3">
        <v>3.58</v>
      </c>
      <c r="F3" s="8">
        <v>3.6</v>
      </c>
      <c r="G3" s="8">
        <v>1</v>
      </c>
      <c r="H3" s="30">
        <f t="shared" si="0"/>
        <v>9.1827364554637281E-4</v>
      </c>
      <c r="K3" s="8">
        <v>3.6</v>
      </c>
      <c r="L3" s="8">
        <v>1</v>
      </c>
      <c r="N3" s="8">
        <v>0</v>
      </c>
      <c r="P3" s="8">
        <v>0</v>
      </c>
      <c r="S3" s="8">
        <f>L46</f>
        <v>62</v>
      </c>
      <c r="T3" s="8">
        <f>N46</f>
        <v>180</v>
      </c>
      <c r="U3" s="8">
        <f>P46</f>
        <v>0</v>
      </c>
    </row>
    <row r="4" spans="1:21" x14ac:dyDescent="0.3">
      <c r="A4">
        <v>3.58</v>
      </c>
      <c r="F4" s="8">
        <v>3.59</v>
      </c>
      <c r="G4" s="8">
        <v>6</v>
      </c>
      <c r="H4" s="30">
        <f t="shared" si="0"/>
        <v>5.5096418732782371E-3</v>
      </c>
      <c r="K4" s="8">
        <v>3.59</v>
      </c>
      <c r="L4" s="8">
        <v>6</v>
      </c>
      <c r="N4" s="8">
        <v>0</v>
      </c>
      <c r="P4" s="8">
        <v>0</v>
      </c>
      <c r="S4" s="8" t="s">
        <v>22</v>
      </c>
      <c r="T4" s="8" t="s">
        <v>25</v>
      </c>
      <c r="U4" s="8" t="s">
        <v>29</v>
      </c>
    </row>
    <row r="5" spans="1:21" x14ac:dyDescent="0.3">
      <c r="A5">
        <v>3.59</v>
      </c>
      <c r="F5" s="8">
        <v>3.58</v>
      </c>
      <c r="G5" s="8">
        <v>6</v>
      </c>
      <c r="H5" s="30">
        <f t="shared" si="0"/>
        <v>5.5096418732782371E-3</v>
      </c>
      <c r="K5" s="8">
        <v>3.58</v>
      </c>
      <c r="L5" s="8">
        <v>6</v>
      </c>
      <c r="N5" s="8">
        <v>0</v>
      </c>
      <c r="P5" s="8">
        <v>0</v>
      </c>
      <c r="S5" s="8">
        <f>L94</f>
        <v>3</v>
      </c>
      <c r="T5" s="8">
        <f>N94</f>
        <v>725</v>
      </c>
      <c r="U5" s="8">
        <f>P94</f>
        <v>97</v>
      </c>
    </row>
    <row r="6" spans="1:21" x14ac:dyDescent="0.3">
      <c r="A6">
        <v>3.58</v>
      </c>
      <c r="F6" s="8">
        <v>3.57</v>
      </c>
      <c r="G6" s="8">
        <v>4</v>
      </c>
      <c r="H6" s="30">
        <f t="shared" si="0"/>
        <v>3.6730945821854912E-3</v>
      </c>
      <c r="K6" s="8">
        <v>3.57</v>
      </c>
      <c r="L6" s="8">
        <v>4</v>
      </c>
      <c r="N6" s="8">
        <v>0</v>
      </c>
      <c r="P6" s="8">
        <v>0</v>
      </c>
      <c r="S6" s="8" t="s">
        <v>23</v>
      </c>
      <c r="T6" s="8" t="s">
        <v>26</v>
      </c>
      <c r="U6" s="8" t="s">
        <v>30</v>
      </c>
    </row>
    <row r="7" spans="1:21" x14ac:dyDescent="0.3">
      <c r="A7">
        <v>3.59</v>
      </c>
      <c r="F7" s="8">
        <v>3.56</v>
      </c>
      <c r="G7" s="8">
        <v>4</v>
      </c>
      <c r="H7" s="30">
        <f t="shared" si="0"/>
        <v>3.6730945821854912E-3</v>
      </c>
      <c r="K7" s="8">
        <v>3.56</v>
      </c>
      <c r="L7" s="8">
        <v>4</v>
      </c>
      <c r="N7" s="8">
        <v>0</v>
      </c>
      <c r="P7" s="8">
        <v>0</v>
      </c>
      <c r="S7" s="8">
        <f>L117</f>
        <v>0</v>
      </c>
      <c r="T7" s="8">
        <f>N117</f>
        <v>4</v>
      </c>
      <c r="U7" s="8">
        <f>P117</f>
        <v>17</v>
      </c>
    </row>
    <row r="8" spans="1:21" x14ac:dyDescent="0.3">
      <c r="A8">
        <v>3.59</v>
      </c>
      <c r="F8" s="8">
        <v>3.55</v>
      </c>
      <c r="G8" s="8">
        <v>4</v>
      </c>
      <c r="H8" s="30">
        <f t="shared" si="0"/>
        <v>3.6730945821854912E-3</v>
      </c>
      <c r="K8" s="8">
        <v>3.55</v>
      </c>
      <c r="L8" s="8">
        <v>4</v>
      </c>
      <c r="N8" s="8">
        <v>0</v>
      </c>
      <c r="P8" s="8">
        <v>0</v>
      </c>
      <c r="S8" s="8">
        <f>S3+S5+S7</f>
        <v>65</v>
      </c>
      <c r="T8" s="8">
        <f>T3+T5+T7</f>
        <v>909</v>
      </c>
      <c r="U8" s="8">
        <f>U3+U5+U7</f>
        <v>114</v>
      </c>
    </row>
    <row r="9" spans="1:21" x14ac:dyDescent="0.3">
      <c r="A9">
        <v>3.6</v>
      </c>
      <c r="F9" s="8">
        <v>3.54</v>
      </c>
      <c r="G9" s="8">
        <v>1</v>
      </c>
      <c r="H9" s="30">
        <f t="shared" si="0"/>
        <v>9.1827364554637281E-4</v>
      </c>
      <c r="K9" s="8">
        <v>3.54</v>
      </c>
      <c r="L9" s="8">
        <v>1</v>
      </c>
      <c r="N9" s="8">
        <v>0</v>
      </c>
      <c r="P9" s="8">
        <v>0</v>
      </c>
    </row>
    <row r="10" spans="1:21" x14ac:dyDescent="0.3">
      <c r="A10">
        <v>3.59</v>
      </c>
      <c r="F10" s="8">
        <v>3.53</v>
      </c>
      <c r="G10" s="8">
        <v>3</v>
      </c>
      <c r="H10" s="30">
        <f t="shared" si="0"/>
        <v>2.7548209366391185E-3</v>
      </c>
      <c r="K10" s="8">
        <v>3.53</v>
      </c>
      <c r="L10" s="8">
        <v>3</v>
      </c>
      <c r="N10" s="8">
        <v>0</v>
      </c>
      <c r="P10" s="8">
        <v>0</v>
      </c>
    </row>
    <row r="11" spans="1:21" x14ac:dyDescent="0.3">
      <c r="A11">
        <v>3.58</v>
      </c>
      <c r="F11" s="8">
        <v>3.52</v>
      </c>
      <c r="G11" s="8">
        <v>4</v>
      </c>
      <c r="H11" s="30">
        <f t="shared" si="0"/>
        <v>3.6730945821854912E-3</v>
      </c>
      <c r="K11" s="8">
        <v>3.52</v>
      </c>
      <c r="L11" s="8">
        <v>4</v>
      </c>
      <c r="N11" s="8">
        <v>0</v>
      </c>
      <c r="P11" s="8">
        <v>0</v>
      </c>
    </row>
    <row r="12" spans="1:21" x14ac:dyDescent="0.3">
      <c r="A12">
        <v>3.59</v>
      </c>
      <c r="F12" s="8">
        <v>3.51</v>
      </c>
      <c r="G12" s="8">
        <v>8</v>
      </c>
      <c r="H12" s="30">
        <f t="shared" si="0"/>
        <v>7.3461891643709825E-3</v>
      </c>
      <c r="K12" s="8">
        <v>3.51</v>
      </c>
      <c r="L12" s="8">
        <v>8</v>
      </c>
      <c r="N12" s="8">
        <v>0</v>
      </c>
      <c r="P12" s="8">
        <v>0</v>
      </c>
    </row>
    <row r="13" spans="1:21" x14ac:dyDescent="0.3">
      <c r="A13">
        <v>3.59</v>
      </c>
      <c r="F13" s="8">
        <v>3.5</v>
      </c>
      <c r="G13" s="8">
        <v>9</v>
      </c>
      <c r="H13" s="30">
        <f t="shared" si="0"/>
        <v>8.2644628099173556E-3</v>
      </c>
      <c r="K13" s="8">
        <v>3.5</v>
      </c>
      <c r="L13" s="8">
        <v>9</v>
      </c>
      <c r="N13" s="8">
        <v>0</v>
      </c>
      <c r="P13" s="8">
        <v>0</v>
      </c>
    </row>
    <row r="14" spans="1:21" x14ac:dyDescent="0.3">
      <c r="A14">
        <v>3.57</v>
      </c>
      <c r="F14" s="8">
        <v>3.49</v>
      </c>
      <c r="G14" s="8">
        <v>3</v>
      </c>
      <c r="H14" s="30">
        <f t="shared" si="0"/>
        <v>2.7548209366391185E-3</v>
      </c>
      <c r="K14" s="8">
        <v>3.49</v>
      </c>
      <c r="L14" s="8">
        <v>3</v>
      </c>
      <c r="N14" s="8">
        <v>0</v>
      </c>
      <c r="P14" s="8">
        <v>0</v>
      </c>
    </row>
    <row r="15" spans="1:21" x14ac:dyDescent="0.3">
      <c r="A15">
        <v>3.56</v>
      </c>
      <c r="F15" s="8">
        <v>3.48</v>
      </c>
      <c r="G15" s="8">
        <v>2</v>
      </c>
      <c r="H15" s="30">
        <f t="shared" si="0"/>
        <v>1.8365472910927456E-3</v>
      </c>
      <c r="K15" s="8">
        <v>3.48</v>
      </c>
      <c r="L15" s="8">
        <v>2</v>
      </c>
      <c r="N15" s="8">
        <v>0</v>
      </c>
      <c r="P15" s="8">
        <v>0</v>
      </c>
    </row>
    <row r="16" spans="1:21" x14ac:dyDescent="0.3">
      <c r="A16">
        <v>3.55</v>
      </c>
      <c r="F16" s="8">
        <v>3.47</v>
      </c>
      <c r="G16" s="8">
        <v>2</v>
      </c>
      <c r="H16" s="30">
        <f t="shared" si="0"/>
        <v>1.8365472910927456E-3</v>
      </c>
      <c r="K16" s="8">
        <v>3.47</v>
      </c>
      <c r="L16" s="8">
        <v>2</v>
      </c>
      <c r="N16" s="8">
        <v>0</v>
      </c>
      <c r="P16" s="8">
        <v>0</v>
      </c>
    </row>
    <row r="17" spans="1:16" x14ac:dyDescent="0.3">
      <c r="A17">
        <v>3.58</v>
      </c>
      <c r="F17" s="8">
        <v>3.46</v>
      </c>
      <c r="G17" s="8">
        <v>3</v>
      </c>
      <c r="H17" s="30">
        <f t="shared" si="0"/>
        <v>2.7548209366391185E-3</v>
      </c>
      <c r="K17" s="8">
        <v>3.46</v>
      </c>
      <c r="L17" s="8">
        <v>2</v>
      </c>
      <c r="N17" s="8">
        <v>1</v>
      </c>
      <c r="P17" s="8">
        <v>0</v>
      </c>
    </row>
    <row r="18" spans="1:16" x14ac:dyDescent="0.3">
      <c r="A18">
        <v>3.57</v>
      </c>
      <c r="F18" s="8">
        <v>3.45</v>
      </c>
      <c r="G18" s="8">
        <v>1</v>
      </c>
      <c r="H18" s="30">
        <f t="shared" si="0"/>
        <v>9.1827364554637281E-4</v>
      </c>
      <c r="K18" s="8">
        <v>3.45</v>
      </c>
      <c r="L18" s="8">
        <v>1</v>
      </c>
      <c r="N18" s="8">
        <v>0</v>
      </c>
      <c r="P18" s="8">
        <v>0</v>
      </c>
    </row>
    <row r="19" spans="1:16" x14ac:dyDescent="0.3">
      <c r="A19">
        <v>3.56</v>
      </c>
      <c r="F19" s="8">
        <v>3.44</v>
      </c>
      <c r="G19" s="8">
        <v>2</v>
      </c>
      <c r="H19" s="30">
        <f t="shared" si="0"/>
        <v>1.8365472910927456E-3</v>
      </c>
      <c r="K19" s="8">
        <v>3.44</v>
      </c>
      <c r="L19" s="8">
        <v>0</v>
      </c>
      <c r="N19" s="8">
        <v>2</v>
      </c>
      <c r="P19" s="8">
        <v>0</v>
      </c>
    </row>
    <row r="20" spans="1:16" x14ac:dyDescent="0.3">
      <c r="A20">
        <v>3.54</v>
      </c>
      <c r="F20" s="8">
        <v>3.43</v>
      </c>
      <c r="G20" s="8">
        <v>1</v>
      </c>
      <c r="H20" s="30">
        <f t="shared" si="0"/>
        <v>9.1827364554637281E-4</v>
      </c>
      <c r="K20" s="8">
        <v>3.43</v>
      </c>
      <c r="L20" s="8">
        <v>1</v>
      </c>
      <c r="N20" s="8">
        <v>0</v>
      </c>
      <c r="P20" s="8">
        <v>0</v>
      </c>
    </row>
    <row r="21" spans="1:16" x14ac:dyDescent="0.3">
      <c r="A21">
        <v>3.58</v>
      </c>
      <c r="F21" s="8">
        <v>3.42</v>
      </c>
      <c r="G21" s="8">
        <v>1</v>
      </c>
      <c r="H21" s="30">
        <f t="shared" si="0"/>
        <v>9.1827364554637281E-4</v>
      </c>
      <c r="K21" s="8">
        <v>3.42</v>
      </c>
      <c r="L21" s="8">
        <v>0</v>
      </c>
      <c r="N21" s="8">
        <v>1</v>
      </c>
      <c r="P21" s="8">
        <v>0</v>
      </c>
    </row>
    <row r="22" spans="1:16" x14ac:dyDescent="0.3">
      <c r="A22">
        <v>3.57</v>
      </c>
      <c r="F22" s="8">
        <v>3.41</v>
      </c>
      <c r="G22" s="8">
        <v>4</v>
      </c>
      <c r="H22" s="30">
        <f t="shared" si="0"/>
        <v>3.6730945821854912E-3</v>
      </c>
      <c r="K22" s="8">
        <v>3.41</v>
      </c>
      <c r="L22" s="8">
        <v>0</v>
      </c>
      <c r="N22" s="8">
        <v>4</v>
      </c>
      <c r="P22" s="8">
        <v>0</v>
      </c>
    </row>
    <row r="23" spans="1:16" x14ac:dyDescent="0.3">
      <c r="A23">
        <v>3.57</v>
      </c>
      <c r="F23" s="8">
        <v>3.4</v>
      </c>
      <c r="G23" s="8">
        <v>7</v>
      </c>
      <c r="H23" s="30">
        <f t="shared" si="0"/>
        <v>6.4279155188246093E-3</v>
      </c>
      <c r="K23" s="8">
        <v>3.4</v>
      </c>
      <c r="L23" s="8">
        <v>0</v>
      </c>
      <c r="N23" s="8">
        <v>7</v>
      </c>
      <c r="P23" s="8">
        <v>0</v>
      </c>
    </row>
    <row r="24" spans="1:16" x14ac:dyDescent="0.3">
      <c r="A24">
        <v>3.56</v>
      </c>
      <c r="F24" s="8">
        <v>3.39</v>
      </c>
      <c r="G24" s="8">
        <v>1</v>
      </c>
      <c r="H24" s="30">
        <f t="shared" si="0"/>
        <v>9.1827364554637281E-4</v>
      </c>
      <c r="K24" s="8">
        <v>3.39</v>
      </c>
      <c r="L24" s="8">
        <v>0</v>
      </c>
      <c r="N24" s="8">
        <v>1</v>
      </c>
      <c r="P24" s="8">
        <v>0</v>
      </c>
    </row>
    <row r="25" spans="1:16" x14ac:dyDescent="0.3">
      <c r="A25">
        <v>3.56</v>
      </c>
      <c r="F25" s="8">
        <v>3.38</v>
      </c>
      <c r="G25" s="8">
        <v>1</v>
      </c>
      <c r="H25" s="30">
        <f t="shared" si="0"/>
        <v>9.1827364554637281E-4</v>
      </c>
      <c r="K25" s="8">
        <v>3.38</v>
      </c>
      <c r="L25" s="8">
        <v>0</v>
      </c>
      <c r="N25" s="8">
        <v>1</v>
      </c>
      <c r="P25" s="8">
        <v>0</v>
      </c>
    </row>
    <row r="26" spans="1:16" x14ac:dyDescent="0.3">
      <c r="A26">
        <v>3.5500000000000003</v>
      </c>
      <c r="F26" s="8">
        <v>3.37</v>
      </c>
      <c r="G26" s="8">
        <v>1</v>
      </c>
      <c r="H26" s="30">
        <f t="shared" si="0"/>
        <v>9.1827364554637281E-4</v>
      </c>
      <c r="K26" s="8">
        <v>3.37</v>
      </c>
      <c r="L26" s="8">
        <v>0</v>
      </c>
      <c r="N26" s="8">
        <v>1</v>
      </c>
      <c r="P26" s="8">
        <v>0</v>
      </c>
    </row>
    <row r="27" spans="1:16" x14ac:dyDescent="0.3">
      <c r="A27">
        <v>3.5500000000000003</v>
      </c>
      <c r="F27" s="8">
        <v>3.36</v>
      </c>
      <c r="G27" s="8">
        <v>2</v>
      </c>
      <c r="H27" s="30">
        <f t="shared" si="0"/>
        <v>1.8365472910927456E-3</v>
      </c>
      <c r="K27" s="8">
        <v>3.36</v>
      </c>
      <c r="L27" s="8">
        <v>0</v>
      </c>
      <c r="N27" s="8">
        <v>2</v>
      </c>
      <c r="P27" s="8">
        <v>0</v>
      </c>
    </row>
    <row r="28" spans="1:16" x14ac:dyDescent="0.3">
      <c r="A28">
        <v>3.55</v>
      </c>
      <c r="F28" s="8">
        <v>3.35</v>
      </c>
      <c r="G28" s="8">
        <v>4</v>
      </c>
      <c r="H28" s="30">
        <f t="shared" si="0"/>
        <v>3.6730945821854912E-3</v>
      </c>
      <c r="K28" s="8">
        <v>3.35</v>
      </c>
      <c r="L28" s="8">
        <v>0</v>
      </c>
      <c r="N28" s="8">
        <v>4</v>
      </c>
      <c r="P28" s="8">
        <v>0</v>
      </c>
    </row>
    <row r="29" spans="1:16" x14ac:dyDescent="0.3">
      <c r="A29">
        <v>3.5300000000000002</v>
      </c>
      <c r="F29" s="8">
        <v>3.34</v>
      </c>
      <c r="G29" s="8">
        <v>7</v>
      </c>
      <c r="H29" s="30">
        <f t="shared" si="0"/>
        <v>6.4279155188246093E-3</v>
      </c>
      <c r="K29" s="8">
        <v>3.34</v>
      </c>
      <c r="L29" s="8">
        <v>0</v>
      </c>
      <c r="N29" s="8">
        <v>7</v>
      </c>
      <c r="P29" s="8">
        <v>0</v>
      </c>
    </row>
    <row r="30" spans="1:16" x14ac:dyDescent="0.3">
      <c r="A30">
        <v>3.52</v>
      </c>
      <c r="F30" s="8">
        <v>3.33</v>
      </c>
      <c r="G30" s="8">
        <v>4</v>
      </c>
      <c r="H30" s="30">
        <f t="shared" si="0"/>
        <v>3.6730945821854912E-3</v>
      </c>
      <c r="K30" s="8">
        <v>3.33</v>
      </c>
      <c r="L30" s="8">
        <v>0</v>
      </c>
      <c r="N30" s="8">
        <v>4</v>
      </c>
      <c r="P30" s="8">
        <v>0</v>
      </c>
    </row>
    <row r="31" spans="1:16" x14ac:dyDescent="0.3">
      <c r="A31">
        <v>3.4600000000000004</v>
      </c>
      <c r="F31" s="8">
        <v>3.32</v>
      </c>
      <c r="G31" s="8">
        <v>2</v>
      </c>
      <c r="H31" s="30">
        <f t="shared" si="0"/>
        <v>1.8365472910927456E-3</v>
      </c>
      <c r="K31" s="8">
        <v>3.32</v>
      </c>
      <c r="L31" s="8">
        <v>0</v>
      </c>
      <c r="N31" s="8">
        <v>2</v>
      </c>
      <c r="P31" s="8">
        <v>0</v>
      </c>
    </row>
    <row r="32" spans="1:16" x14ac:dyDescent="0.3">
      <c r="A32">
        <v>3.53</v>
      </c>
      <c r="F32" s="8">
        <v>3.31</v>
      </c>
      <c r="G32" s="8">
        <v>11</v>
      </c>
      <c r="H32" s="30">
        <f t="shared" si="0"/>
        <v>1.0101010101010102E-2</v>
      </c>
      <c r="K32" s="8">
        <v>3.31</v>
      </c>
      <c r="L32" s="8">
        <v>0</v>
      </c>
      <c r="N32" s="8">
        <v>11</v>
      </c>
      <c r="P32" s="8">
        <v>0</v>
      </c>
    </row>
    <row r="33" spans="1:16" x14ac:dyDescent="0.3">
      <c r="A33">
        <v>3.52</v>
      </c>
      <c r="F33" s="8">
        <v>3.3</v>
      </c>
      <c r="G33" s="8">
        <v>3</v>
      </c>
      <c r="H33" s="30">
        <f t="shared" si="0"/>
        <v>2.7548209366391185E-3</v>
      </c>
      <c r="K33" s="8">
        <v>3.3</v>
      </c>
      <c r="L33" s="8">
        <v>0</v>
      </c>
      <c r="N33" s="8">
        <v>3</v>
      </c>
      <c r="P33" s="8">
        <v>0</v>
      </c>
    </row>
    <row r="34" spans="1:16" x14ac:dyDescent="0.3">
      <c r="A34">
        <v>3.53</v>
      </c>
      <c r="F34" s="8">
        <v>3.29</v>
      </c>
      <c r="G34" s="8">
        <v>2</v>
      </c>
      <c r="H34" s="30">
        <f t="shared" ref="H34:H65" si="1">G34/COUNTA(esp4basetotal)</f>
        <v>1.8365472910927456E-3</v>
      </c>
      <c r="K34" s="8">
        <v>3.29</v>
      </c>
      <c r="L34" s="8">
        <v>0</v>
      </c>
      <c r="N34" s="8">
        <v>2</v>
      </c>
      <c r="P34" s="8">
        <v>0</v>
      </c>
    </row>
    <row r="35" spans="1:16" x14ac:dyDescent="0.3">
      <c r="A35">
        <v>3.52</v>
      </c>
      <c r="F35" s="8">
        <v>3.28</v>
      </c>
      <c r="G35" s="8">
        <v>2</v>
      </c>
      <c r="H35" s="30">
        <f t="shared" si="1"/>
        <v>1.8365472910927456E-3</v>
      </c>
      <c r="K35" s="8">
        <v>3.28</v>
      </c>
      <c r="L35" s="8">
        <v>0</v>
      </c>
      <c r="N35" s="8">
        <v>2</v>
      </c>
      <c r="P35" s="8">
        <v>0</v>
      </c>
    </row>
    <row r="36" spans="1:16" x14ac:dyDescent="0.3">
      <c r="A36">
        <v>3.5100000000000002</v>
      </c>
      <c r="F36" s="8">
        <v>3.27</v>
      </c>
      <c r="G36" s="8">
        <v>2</v>
      </c>
      <c r="H36" s="30">
        <f t="shared" si="1"/>
        <v>1.8365472910927456E-3</v>
      </c>
      <c r="K36" s="8">
        <v>3.27</v>
      </c>
      <c r="L36" s="8">
        <v>0</v>
      </c>
      <c r="N36" s="8">
        <v>2</v>
      </c>
      <c r="P36" s="8">
        <v>0</v>
      </c>
    </row>
    <row r="37" spans="1:16" x14ac:dyDescent="0.3">
      <c r="A37">
        <v>3.52</v>
      </c>
      <c r="F37" s="8">
        <v>3.26</v>
      </c>
      <c r="G37" s="8">
        <v>2</v>
      </c>
      <c r="H37" s="30">
        <f t="shared" si="1"/>
        <v>1.8365472910927456E-3</v>
      </c>
      <c r="K37" s="8">
        <v>3.26</v>
      </c>
      <c r="L37" s="8">
        <v>0</v>
      </c>
      <c r="N37" s="8">
        <v>2</v>
      </c>
      <c r="P37" s="8">
        <v>0</v>
      </c>
    </row>
    <row r="38" spans="1:16" x14ac:dyDescent="0.3">
      <c r="A38">
        <v>3.5</v>
      </c>
      <c r="F38" s="8">
        <v>3.25</v>
      </c>
      <c r="G38" s="8">
        <v>5</v>
      </c>
      <c r="H38" s="30">
        <f t="shared" si="1"/>
        <v>4.5913682277318639E-3</v>
      </c>
      <c r="K38" s="8">
        <v>3.25</v>
      </c>
      <c r="L38" s="8">
        <v>0</v>
      </c>
      <c r="N38" s="8">
        <v>5</v>
      </c>
      <c r="P38" s="8">
        <v>0</v>
      </c>
    </row>
    <row r="39" spans="1:16" x14ac:dyDescent="0.3">
      <c r="A39">
        <v>3.49</v>
      </c>
      <c r="F39" s="8">
        <v>3.23</v>
      </c>
      <c r="G39" s="8">
        <v>10</v>
      </c>
      <c r="H39" s="30">
        <f t="shared" si="1"/>
        <v>9.1827364554637279E-3</v>
      </c>
      <c r="K39" s="8">
        <v>3.23</v>
      </c>
      <c r="L39" s="8">
        <v>0</v>
      </c>
      <c r="N39" s="8">
        <v>10</v>
      </c>
      <c r="P39" s="8">
        <v>0</v>
      </c>
    </row>
    <row r="40" spans="1:16" x14ac:dyDescent="0.3">
      <c r="A40">
        <v>3.51</v>
      </c>
      <c r="F40" s="8">
        <v>3.22</v>
      </c>
      <c r="G40" s="8">
        <v>57</v>
      </c>
      <c r="H40" s="30">
        <f t="shared" si="1"/>
        <v>5.2341597796143252E-2</v>
      </c>
      <c r="K40" s="8">
        <v>3.22</v>
      </c>
      <c r="L40" s="8">
        <v>0</v>
      </c>
      <c r="N40" s="8">
        <v>57</v>
      </c>
      <c r="P40" s="8">
        <v>0</v>
      </c>
    </row>
    <row r="41" spans="1:16" x14ac:dyDescent="0.3">
      <c r="A41">
        <v>3.5100000000000002</v>
      </c>
      <c r="F41" s="8">
        <v>3.21</v>
      </c>
      <c r="G41" s="8">
        <v>49</v>
      </c>
      <c r="H41" s="30">
        <f t="shared" si="1"/>
        <v>4.4995408631772267E-2</v>
      </c>
      <c r="K41" s="8">
        <v>3.21</v>
      </c>
      <c r="L41" s="8">
        <v>0</v>
      </c>
      <c r="N41" s="8">
        <v>49</v>
      </c>
      <c r="P41" s="8">
        <v>0</v>
      </c>
    </row>
    <row r="42" spans="1:16" x14ac:dyDescent="0.3">
      <c r="A42">
        <v>3.5</v>
      </c>
      <c r="F42" s="8">
        <v>3.2</v>
      </c>
      <c r="G42" s="8">
        <v>14</v>
      </c>
      <c r="H42" s="30">
        <f t="shared" si="1"/>
        <v>1.2855831037649219E-2</v>
      </c>
      <c r="K42" s="8"/>
      <c r="L42" s="8">
        <v>0</v>
      </c>
      <c r="N42" s="8">
        <v>0</v>
      </c>
      <c r="P42" s="8">
        <v>0</v>
      </c>
    </row>
    <row r="43" spans="1:16" x14ac:dyDescent="0.3">
      <c r="A43">
        <v>3.5</v>
      </c>
      <c r="F43" s="8">
        <v>3.19</v>
      </c>
      <c r="G43" s="8">
        <v>29</v>
      </c>
      <c r="H43" s="30">
        <f t="shared" si="1"/>
        <v>2.6629935720844811E-2</v>
      </c>
      <c r="K43" s="8"/>
      <c r="L43" s="8">
        <v>0</v>
      </c>
      <c r="N43" s="8">
        <v>0</v>
      </c>
      <c r="P43" s="8">
        <v>0</v>
      </c>
    </row>
    <row r="44" spans="1:16" x14ac:dyDescent="0.3">
      <c r="A44">
        <v>3.5100000000000002</v>
      </c>
      <c r="F44" s="8">
        <v>3.18</v>
      </c>
      <c r="G44" s="8">
        <v>90</v>
      </c>
      <c r="H44" s="30">
        <f t="shared" si="1"/>
        <v>8.2644628099173556E-2</v>
      </c>
      <c r="K44" s="8"/>
      <c r="L44" s="8">
        <v>0</v>
      </c>
      <c r="N44" s="8">
        <v>0</v>
      </c>
      <c r="P44" s="8">
        <v>0</v>
      </c>
    </row>
    <row r="45" spans="1:16" x14ac:dyDescent="0.3">
      <c r="A45">
        <v>3.5</v>
      </c>
      <c r="F45" s="8">
        <v>3.17</v>
      </c>
      <c r="G45" s="8">
        <v>64</v>
      </c>
      <c r="H45" s="30">
        <f t="shared" si="1"/>
        <v>5.876951331496786E-2</v>
      </c>
      <c r="K45" s="8"/>
      <c r="L45" s="8">
        <v>0</v>
      </c>
      <c r="N45" s="8">
        <v>0</v>
      </c>
      <c r="P45" s="8">
        <v>0</v>
      </c>
    </row>
    <row r="46" spans="1:16" x14ac:dyDescent="0.3">
      <c r="A46">
        <v>3.5100000000000002</v>
      </c>
      <c r="F46" s="8">
        <v>3.16</v>
      </c>
      <c r="G46" s="8">
        <v>58</v>
      </c>
      <c r="H46" s="30">
        <f t="shared" si="1"/>
        <v>5.3259871441689623E-2</v>
      </c>
      <c r="L46" s="31">
        <f>SUM(_xlfn.ANCHORARRAY(L2))</f>
        <v>62</v>
      </c>
      <c r="N46" s="31">
        <f>SUM(_xlfn.ANCHORARRAY(N2))</f>
        <v>180</v>
      </c>
      <c r="P46" s="31">
        <f>SUM(_xlfn.ANCHORARRAY(P2))</f>
        <v>0</v>
      </c>
    </row>
    <row r="47" spans="1:16" x14ac:dyDescent="0.3">
      <c r="A47">
        <v>3.5</v>
      </c>
      <c r="F47" s="8">
        <v>3.15</v>
      </c>
      <c r="G47" s="8">
        <v>48</v>
      </c>
      <c r="H47" s="30">
        <f t="shared" si="1"/>
        <v>4.4077134986225897E-2</v>
      </c>
      <c r="L47" t="s">
        <v>22</v>
      </c>
      <c r="N47" t="s">
        <v>25</v>
      </c>
      <c r="P47" t="s">
        <v>29</v>
      </c>
    </row>
    <row r="48" spans="1:16" x14ac:dyDescent="0.3">
      <c r="A48">
        <v>3.51</v>
      </c>
      <c r="F48" s="8">
        <v>3.14</v>
      </c>
      <c r="G48" s="8">
        <v>41</v>
      </c>
      <c r="H48" s="30">
        <f t="shared" si="1"/>
        <v>3.7649219467401289E-2</v>
      </c>
      <c r="K48" s="8">
        <v>3.2</v>
      </c>
      <c r="L48" s="8" cm="1">
        <f t="array" ref="L48:L87">COUNTIF(esp4basecheia,esp4voltmed)</f>
        <v>1</v>
      </c>
      <c r="N48" s="8" cm="1">
        <f t="array" ref="N48:N87">COUNTIF(esp4basemed,esp4voltmed)</f>
        <v>13</v>
      </c>
      <c r="P48" s="8" cm="1">
        <f t="array" ref="P48:P87">COUNTIF(esp4basevazia,esp4voltmed)</f>
        <v>0</v>
      </c>
    </row>
    <row r="49" spans="1:16" x14ac:dyDescent="0.3">
      <c r="A49">
        <v>3.49</v>
      </c>
      <c r="F49" s="8">
        <v>3.13</v>
      </c>
      <c r="G49" s="8">
        <v>78</v>
      </c>
      <c r="H49" s="30">
        <f t="shared" si="1"/>
        <v>7.1625344352617082E-2</v>
      </c>
      <c r="K49" s="8">
        <v>3.19</v>
      </c>
      <c r="L49" s="8">
        <v>2</v>
      </c>
      <c r="N49" s="8">
        <v>27</v>
      </c>
      <c r="P49" s="8">
        <v>0</v>
      </c>
    </row>
    <row r="50" spans="1:16" x14ac:dyDescent="0.3">
      <c r="A50">
        <v>3.5</v>
      </c>
      <c r="F50" s="8">
        <v>3.12</v>
      </c>
      <c r="G50" s="8">
        <v>57</v>
      </c>
      <c r="H50" s="30">
        <f t="shared" si="1"/>
        <v>5.2341597796143252E-2</v>
      </c>
      <c r="K50" s="8">
        <v>3.18</v>
      </c>
      <c r="L50" s="8">
        <v>0</v>
      </c>
      <c r="N50" s="8">
        <v>90</v>
      </c>
      <c r="P50" s="8">
        <v>0</v>
      </c>
    </row>
    <row r="51" spans="1:16" x14ac:dyDescent="0.3">
      <c r="A51">
        <v>3.51</v>
      </c>
      <c r="F51" s="8">
        <v>3.11</v>
      </c>
      <c r="G51" s="8">
        <v>67</v>
      </c>
      <c r="H51" s="30">
        <f t="shared" si="1"/>
        <v>6.1524334251606978E-2</v>
      </c>
      <c r="K51" s="8">
        <v>3.17</v>
      </c>
      <c r="L51" s="8">
        <v>0</v>
      </c>
      <c r="N51" s="8">
        <v>64</v>
      </c>
      <c r="P51" s="8">
        <v>0</v>
      </c>
    </row>
    <row r="52" spans="1:16" x14ac:dyDescent="0.3">
      <c r="A52">
        <v>3.5</v>
      </c>
      <c r="F52" s="8">
        <v>3.1</v>
      </c>
      <c r="G52" s="8">
        <v>27</v>
      </c>
      <c r="H52" s="30">
        <f t="shared" si="1"/>
        <v>2.4793388429752067E-2</v>
      </c>
      <c r="K52" s="8">
        <v>3.16</v>
      </c>
      <c r="L52" s="8">
        <v>0</v>
      </c>
      <c r="N52" s="8">
        <v>58</v>
      </c>
      <c r="P52" s="8">
        <v>0</v>
      </c>
    </row>
    <row r="53" spans="1:16" x14ac:dyDescent="0.3">
      <c r="A53">
        <v>3.51</v>
      </c>
      <c r="F53" s="8">
        <v>3.09</v>
      </c>
      <c r="G53" s="8">
        <v>25</v>
      </c>
      <c r="H53" s="30">
        <f t="shared" si="1"/>
        <v>2.2956841138659319E-2</v>
      </c>
      <c r="K53" s="8">
        <v>3.15</v>
      </c>
      <c r="L53" s="8">
        <v>0</v>
      </c>
      <c r="N53" s="8">
        <v>48</v>
      </c>
      <c r="P53" s="8">
        <v>0</v>
      </c>
    </row>
    <row r="54" spans="1:16" x14ac:dyDescent="0.3">
      <c r="A54">
        <v>3.5</v>
      </c>
      <c r="F54" s="8">
        <v>3.08</v>
      </c>
      <c r="G54" s="8">
        <v>14</v>
      </c>
      <c r="H54" s="30">
        <f t="shared" si="1"/>
        <v>1.2855831037649219E-2</v>
      </c>
      <c r="K54" s="8">
        <v>3.14</v>
      </c>
      <c r="L54" s="8">
        <v>0</v>
      </c>
      <c r="N54" s="8">
        <v>41</v>
      </c>
      <c r="P54" s="8">
        <v>0</v>
      </c>
    </row>
    <row r="55" spans="1:16" x14ac:dyDescent="0.3">
      <c r="A55">
        <v>3.5</v>
      </c>
      <c r="F55" s="8">
        <v>3.07</v>
      </c>
      <c r="G55" s="8">
        <v>21</v>
      </c>
      <c r="H55" s="30">
        <f t="shared" si="1"/>
        <v>1.928374655647383E-2</v>
      </c>
      <c r="K55" s="8">
        <v>3.13</v>
      </c>
      <c r="L55" s="8">
        <v>0</v>
      </c>
      <c r="N55" s="8">
        <v>78</v>
      </c>
      <c r="P55" s="8">
        <v>0</v>
      </c>
    </row>
    <row r="56" spans="1:16" x14ac:dyDescent="0.3">
      <c r="A56">
        <v>3.19</v>
      </c>
      <c r="F56" s="8">
        <v>3.06</v>
      </c>
      <c r="G56" s="8">
        <v>19</v>
      </c>
      <c r="H56" s="30">
        <f t="shared" si="1"/>
        <v>1.7447199265381085E-2</v>
      </c>
      <c r="K56" s="8">
        <v>3.12</v>
      </c>
      <c r="L56" s="8">
        <v>0</v>
      </c>
      <c r="N56" s="8">
        <v>57</v>
      </c>
      <c r="P56" s="8">
        <v>0</v>
      </c>
    </row>
    <row r="57" spans="1:16" x14ac:dyDescent="0.3">
      <c r="A57">
        <v>3.48</v>
      </c>
      <c r="F57" s="8">
        <v>3.05</v>
      </c>
      <c r="G57" s="8">
        <v>19</v>
      </c>
      <c r="H57" s="30">
        <f t="shared" si="1"/>
        <v>1.7447199265381085E-2</v>
      </c>
      <c r="K57" s="8">
        <v>3.11</v>
      </c>
      <c r="L57" s="8">
        <v>0</v>
      </c>
      <c r="N57" s="8">
        <v>67</v>
      </c>
      <c r="P57" s="8">
        <v>0</v>
      </c>
    </row>
    <row r="58" spans="1:16" x14ac:dyDescent="0.3">
      <c r="A58">
        <v>3.48</v>
      </c>
      <c r="F58" s="8">
        <v>3.04</v>
      </c>
      <c r="G58" s="8">
        <v>12</v>
      </c>
      <c r="H58" s="30">
        <f t="shared" si="1"/>
        <v>1.1019283746556474E-2</v>
      </c>
      <c r="K58" s="8">
        <v>3.1</v>
      </c>
      <c r="L58" s="8">
        <v>0</v>
      </c>
      <c r="N58" s="8">
        <v>27</v>
      </c>
      <c r="P58" s="8">
        <v>0</v>
      </c>
    </row>
    <row r="59" spans="1:16" x14ac:dyDescent="0.3">
      <c r="A59">
        <v>3.49</v>
      </c>
      <c r="F59" s="8">
        <v>3.03</v>
      </c>
      <c r="G59" s="8">
        <v>17</v>
      </c>
      <c r="H59" s="30">
        <f t="shared" si="1"/>
        <v>1.5610651974288337E-2</v>
      </c>
      <c r="K59" s="8">
        <v>3.09</v>
      </c>
      <c r="L59" s="8">
        <v>0</v>
      </c>
      <c r="N59" s="8">
        <v>25</v>
      </c>
      <c r="P59" s="8">
        <v>0</v>
      </c>
    </row>
    <row r="60" spans="1:16" x14ac:dyDescent="0.3">
      <c r="A60">
        <v>3.43</v>
      </c>
      <c r="F60" s="8">
        <v>3.02</v>
      </c>
      <c r="G60" s="8">
        <v>8</v>
      </c>
      <c r="H60" s="30">
        <f t="shared" si="1"/>
        <v>7.3461891643709825E-3</v>
      </c>
      <c r="K60" s="8">
        <v>3.08</v>
      </c>
      <c r="L60" s="8">
        <v>0</v>
      </c>
      <c r="N60" s="8">
        <v>14</v>
      </c>
      <c r="P60" s="8">
        <v>0</v>
      </c>
    </row>
    <row r="61" spans="1:16" x14ac:dyDescent="0.3">
      <c r="A61">
        <v>3.19</v>
      </c>
      <c r="F61" s="8">
        <v>3.01</v>
      </c>
      <c r="G61" s="8">
        <v>10</v>
      </c>
      <c r="H61" s="30">
        <f t="shared" si="1"/>
        <v>9.1827364554637279E-3</v>
      </c>
      <c r="K61" s="8">
        <v>3.07</v>
      </c>
      <c r="L61" s="8">
        <v>0</v>
      </c>
      <c r="N61" s="8">
        <v>21</v>
      </c>
      <c r="P61" s="8">
        <v>0</v>
      </c>
    </row>
    <row r="62" spans="1:16" x14ac:dyDescent="0.3">
      <c r="A62">
        <v>3.47</v>
      </c>
      <c r="F62" s="8">
        <v>3</v>
      </c>
      <c r="G62" s="8">
        <v>7</v>
      </c>
      <c r="H62" s="30">
        <f t="shared" si="1"/>
        <v>6.4279155188246093E-3</v>
      </c>
      <c r="K62" s="8">
        <v>3.06</v>
      </c>
      <c r="L62" s="8">
        <v>0</v>
      </c>
      <c r="N62" s="8">
        <v>19</v>
      </c>
      <c r="P62" s="8">
        <v>0</v>
      </c>
    </row>
    <row r="63" spans="1:16" x14ac:dyDescent="0.3">
      <c r="A63">
        <v>3.45</v>
      </c>
      <c r="F63" s="8">
        <v>2.99</v>
      </c>
      <c r="G63" s="8">
        <v>6</v>
      </c>
      <c r="H63" s="30">
        <f t="shared" si="1"/>
        <v>5.5096418732782371E-3</v>
      </c>
      <c r="K63" s="8">
        <v>3.05</v>
      </c>
      <c r="L63" s="8">
        <v>0</v>
      </c>
      <c r="N63" s="8">
        <v>19</v>
      </c>
      <c r="P63" s="8">
        <v>0</v>
      </c>
    </row>
    <row r="64" spans="1:16" x14ac:dyDescent="0.3">
      <c r="A64">
        <v>3.46</v>
      </c>
      <c r="F64" s="8">
        <v>2.98</v>
      </c>
      <c r="G64" s="8">
        <v>8</v>
      </c>
      <c r="H64" s="30">
        <f t="shared" si="1"/>
        <v>7.3461891643709825E-3</v>
      </c>
      <c r="K64" s="8">
        <v>3.04</v>
      </c>
      <c r="L64" s="8">
        <v>0</v>
      </c>
      <c r="N64" s="8">
        <v>12</v>
      </c>
      <c r="P64" s="8">
        <v>0</v>
      </c>
    </row>
    <row r="65" spans="1:16" x14ac:dyDescent="0.3">
      <c r="A65" s="5">
        <v>3.2</v>
      </c>
      <c r="F65" s="8">
        <v>2.97</v>
      </c>
      <c r="G65" s="8">
        <v>2</v>
      </c>
      <c r="H65" s="30">
        <f t="shared" si="1"/>
        <v>1.8365472910927456E-3</v>
      </c>
      <c r="K65" s="8">
        <v>3.03</v>
      </c>
      <c r="L65" s="8">
        <v>0</v>
      </c>
      <c r="N65" s="8">
        <v>17</v>
      </c>
      <c r="P65" s="8">
        <v>0</v>
      </c>
    </row>
    <row r="66" spans="1:16" x14ac:dyDescent="0.3">
      <c r="A66">
        <v>3.46</v>
      </c>
      <c r="F66" s="8">
        <v>2.96</v>
      </c>
      <c r="G66" s="8">
        <v>3</v>
      </c>
      <c r="H66" s="30">
        <f t="shared" ref="H66:H85" si="2">G66/COUNTA(esp4basetotal)</f>
        <v>2.7548209366391185E-3</v>
      </c>
      <c r="K66" s="8">
        <v>3.02</v>
      </c>
      <c r="L66" s="8">
        <v>0</v>
      </c>
      <c r="N66" s="8">
        <v>8</v>
      </c>
      <c r="P66" s="8">
        <v>0</v>
      </c>
    </row>
    <row r="67" spans="1:16" x14ac:dyDescent="0.3">
      <c r="A67">
        <v>3.25</v>
      </c>
      <c r="F67" s="8">
        <v>2.95</v>
      </c>
      <c r="G67" s="8">
        <v>5</v>
      </c>
      <c r="H67" s="30">
        <f t="shared" si="2"/>
        <v>4.5913682277318639E-3</v>
      </c>
      <c r="K67" s="8">
        <v>3.01</v>
      </c>
      <c r="L67" s="8">
        <v>0</v>
      </c>
      <c r="N67" s="8">
        <v>10</v>
      </c>
      <c r="P67" s="8">
        <v>0</v>
      </c>
    </row>
    <row r="68" spans="1:16" x14ac:dyDescent="0.3">
      <c r="A68">
        <v>3.44</v>
      </c>
      <c r="F68" s="8">
        <v>2.94</v>
      </c>
      <c r="G68" s="8">
        <v>8</v>
      </c>
      <c r="H68" s="30">
        <f t="shared" si="2"/>
        <v>7.3461891643709825E-3</v>
      </c>
      <c r="K68" s="8">
        <v>3</v>
      </c>
      <c r="L68" s="8">
        <v>0</v>
      </c>
      <c r="N68" s="8">
        <v>5</v>
      </c>
      <c r="P68" s="8">
        <v>2</v>
      </c>
    </row>
    <row r="69" spans="1:16" x14ac:dyDescent="0.3">
      <c r="A69">
        <v>3.44</v>
      </c>
      <c r="F69" s="8">
        <v>2.93</v>
      </c>
      <c r="G69" s="8">
        <v>5</v>
      </c>
      <c r="H69" s="30">
        <f t="shared" si="2"/>
        <v>4.5913682277318639E-3</v>
      </c>
      <c r="K69" s="8">
        <v>2.99</v>
      </c>
      <c r="L69" s="8">
        <v>0</v>
      </c>
      <c r="N69" s="8">
        <v>1</v>
      </c>
      <c r="P69" s="8">
        <v>5</v>
      </c>
    </row>
    <row r="70" spans="1:16" x14ac:dyDescent="0.3">
      <c r="A70">
        <v>3.33</v>
      </c>
      <c r="F70" s="8">
        <v>2.92</v>
      </c>
      <c r="G70" s="8">
        <v>6</v>
      </c>
      <c r="H70" s="30">
        <f t="shared" si="2"/>
        <v>5.5096418732782371E-3</v>
      </c>
      <c r="K70" s="8">
        <v>2.98</v>
      </c>
      <c r="L70" s="8">
        <v>0</v>
      </c>
      <c r="N70" s="8">
        <v>3</v>
      </c>
      <c r="P70" s="8">
        <v>5</v>
      </c>
    </row>
    <row r="71" spans="1:16" x14ac:dyDescent="0.3">
      <c r="A71">
        <v>3.4</v>
      </c>
      <c r="F71" s="8">
        <v>2.91</v>
      </c>
      <c r="G71" s="8">
        <v>9</v>
      </c>
      <c r="H71" s="30">
        <f t="shared" si="2"/>
        <v>8.2644628099173556E-3</v>
      </c>
      <c r="K71" s="8">
        <v>2.97</v>
      </c>
      <c r="L71" s="8">
        <v>0</v>
      </c>
      <c r="N71" s="8">
        <v>1</v>
      </c>
      <c r="P71" s="8">
        <v>1</v>
      </c>
    </row>
    <row r="72" spans="1:16" x14ac:dyDescent="0.3">
      <c r="A72">
        <v>3.42</v>
      </c>
      <c r="F72" s="8">
        <v>2.9</v>
      </c>
      <c r="G72" s="8">
        <v>6</v>
      </c>
      <c r="H72" s="30">
        <f t="shared" si="2"/>
        <v>5.5096418732782371E-3</v>
      </c>
      <c r="K72" s="8">
        <v>2.96</v>
      </c>
      <c r="L72" s="8">
        <v>0</v>
      </c>
      <c r="N72" s="8">
        <v>0</v>
      </c>
      <c r="P72" s="8">
        <v>3</v>
      </c>
    </row>
    <row r="73" spans="1:16" x14ac:dyDescent="0.3">
      <c r="A73">
        <v>3.19</v>
      </c>
      <c r="F73" s="8">
        <v>2.89</v>
      </c>
      <c r="G73" s="8">
        <v>3</v>
      </c>
      <c r="H73" s="30">
        <f t="shared" si="2"/>
        <v>2.7548209366391185E-3</v>
      </c>
      <c r="K73" s="8">
        <v>2.95</v>
      </c>
      <c r="L73" s="8">
        <v>0</v>
      </c>
      <c r="N73" s="8">
        <v>0</v>
      </c>
      <c r="P73" s="8">
        <v>5</v>
      </c>
    </row>
    <row r="74" spans="1:16" x14ac:dyDescent="0.3">
      <c r="A74">
        <v>3.41</v>
      </c>
      <c r="F74" s="8">
        <v>2.88</v>
      </c>
      <c r="G74" s="8">
        <v>4</v>
      </c>
      <c r="H74" s="30">
        <f t="shared" si="2"/>
        <v>3.6730945821854912E-3</v>
      </c>
      <c r="K74" s="8">
        <v>2.94</v>
      </c>
      <c r="L74" s="8">
        <v>0</v>
      </c>
      <c r="N74" s="8">
        <v>0</v>
      </c>
      <c r="P74" s="8">
        <v>8</v>
      </c>
    </row>
    <row r="75" spans="1:16" x14ac:dyDescent="0.3">
      <c r="A75">
        <v>3.41</v>
      </c>
      <c r="F75" s="8">
        <v>2.87</v>
      </c>
      <c r="G75" s="8">
        <v>1</v>
      </c>
      <c r="H75" s="30">
        <f t="shared" si="2"/>
        <v>9.1827364554637281E-4</v>
      </c>
      <c r="K75" s="8">
        <v>2.93</v>
      </c>
      <c r="L75" s="8">
        <v>0</v>
      </c>
      <c r="N75" s="8">
        <v>0</v>
      </c>
      <c r="P75" s="8">
        <v>5</v>
      </c>
    </row>
    <row r="76" spans="1:16" x14ac:dyDescent="0.3">
      <c r="A76">
        <v>3.4</v>
      </c>
      <c r="F76" s="8">
        <v>2.86</v>
      </c>
      <c r="G76" s="8">
        <v>5</v>
      </c>
      <c r="H76" s="30">
        <f t="shared" si="2"/>
        <v>4.5913682277318639E-3</v>
      </c>
      <c r="K76" s="8">
        <v>2.92</v>
      </c>
      <c r="L76" s="8">
        <v>0</v>
      </c>
      <c r="N76" s="8">
        <v>0</v>
      </c>
      <c r="P76" s="8">
        <v>6</v>
      </c>
    </row>
    <row r="77" spans="1:16" x14ac:dyDescent="0.3">
      <c r="A77">
        <v>3.4</v>
      </c>
      <c r="F77" s="8">
        <v>2.85</v>
      </c>
      <c r="G77" s="8">
        <v>5</v>
      </c>
      <c r="H77" s="30">
        <f t="shared" si="2"/>
        <v>4.5913682277318639E-3</v>
      </c>
      <c r="K77" s="8">
        <v>2.91</v>
      </c>
      <c r="L77" s="8">
        <v>0</v>
      </c>
      <c r="N77" s="8">
        <v>0</v>
      </c>
      <c r="P77" s="8">
        <v>9</v>
      </c>
    </row>
    <row r="78" spans="1:16" x14ac:dyDescent="0.3">
      <c r="A78">
        <v>3.41</v>
      </c>
      <c r="F78" s="8">
        <v>2.84</v>
      </c>
      <c r="G78" s="8">
        <v>6</v>
      </c>
      <c r="H78" s="30">
        <f t="shared" si="2"/>
        <v>5.5096418732782371E-3</v>
      </c>
      <c r="K78" s="8">
        <v>2.9</v>
      </c>
      <c r="L78" s="8">
        <v>0</v>
      </c>
      <c r="N78" s="8">
        <v>0</v>
      </c>
      <c r="P78" s="8">
        <v>6</v>
      </c>
    </row>
    <row r="79" spans="1:16" x14ac:dyDescent="0.3">
      <c r="A79">
        <v>3.4</v>
      </c>
      <c r="F79" s="8">
        <v>2.83</v>
      </c>
      <c r="G79" s="8">
        <v>6</v>
      </c>
      <c r="H79" s="30">
        <f t="shared" si="2"/>
        <v>5.5096418732782371E-3</v>
      </c>
      <c r="K79" s="8">
        <v>2.89</v>
      </c>
      <c r="L79" s="8">
        <v>0</v>
      </c>
      <c r="N79" s="8">
        <v>0</v>
      </c>
      <c r="P79" s="8">
        <v>3</v>
      </c>
    </row>
    <row r="80" spans="1:16" x14ac:dyDescent="0.3">
      <c r="A80">
        <v>3.4</v>
      </c>
      <c r="F80" s="8">
        <v>2.82</v>
      </c>
      <c r="G80" s="8">
        <v>6</v>
      </c>
      <c r="H80" s="30">
        <f t="shared" si="2"/>
        <v>5.5096418732782371E-3</v>
      </c>
      <c r="K80" s="8">
        <v>2.88</v>
      </c>
      <c r="L80" s="8">
        <v>0</v>
      </c>
      <c r="N80" s="8">
        <v>0</v>
      </c>
      <c r="P80" s="8">
        <v>4</v>
      </c>
    </row>
    <row r="81" spans="1:16" x14ac:dyDescent="0.3">
      <c r="A81">
        <v>3.41</v>
      </c>
      <c r="F81" s="8">
        <v>2.81</v>
      </c>
      <c r="G81" s="8">
        <v>6</v>
      </c>
      <c r="H81" s="30">
        <f t="shared" si="2"/>
        <v>5.5096418732782371E-3</v>
      </c>
      <c r="K81" s="8">
        <v>2.87</v>
      </c>
      <c r="L81" s="8">
        <v>0</v>
      </c>
      <c r="N81" s="8">
        <v>0</v>
      </c>
      <c r="P81" s="8">
        <v>1</v>
      </c>
    </row>
    <row r="82" spans="1:16" x14ac:dyDescent="0.3">
      <c r="A82">
        <v>3.4</v>
      </c>
      <c r="F82" s="8">
        <v>2.8</v>
      </c>
      <c r="G82" s="8">
        <v>14</v>
      </c>
      <c r="H82" s="30">
        <f t="shared" si="2"/>
        <v>1.2855831037649219E-2</v>
      </c>
      <c r="K82" s="8">
        <v>2.86</v>
      </c>
      <c r="L82" s="8">
        <v>0</v>
      </c>
      <c r="N82" s="8">
        <v>0</v>
      </c>
      <c r="P82" s="8">
        <v>5</v>
      </c>
    </row>
    <row r="83" spans="1:16" x14ac:dyDescent="0.3">
      <c r="A83">
        <v>3.4</v>
      </c>
      <c r="F83" s="8">
        <v>2.79</v>
      </c>
      <c r="G83" s="8">
        <v>4</v>
      </c>
      <c r="H83" s="30">
        <f t="shared" si="2"/>
        <v>3.6730945821854912E-3</v>
      </c>
      <c r="K83" s="8">
        <v>2.85</v>
      </c>
      <c r="L83" s="8">
        <v>0</v>
      </c>
      <c r="N83" s="8">
        <v>0</v>
      </c>
      <c r="P83" s="8">
        <v>5</v>
      </c>
    </row>
    <row r="84" spans="1:16" x14ac:dyDescent="0.3">
      <c r="A84">
        <v>3.39</v>
      </c>
      <c r="F84" s="8">
        <v>2.78</v>
      </c>
      <c r="G84" s="8">
        <v>2</v>
      </c>
      <c r="H84" s="30">
        <f t="shared" si="2"/>
        <v>1.8365472910927456E-3</v>
      </c>
      <c r="K84" s="8">
        <v>2.84</v>
      </c>
      <c r="L84" s="8">
        <v>0</v>
      </c>
      <c r="N84" s="8">
        <v>0</v>
      </c>
      <c r="P84" s="8">
        <v>6</v>
      </c>
    </row>
    <row r="85" spans="1:16" x14ac:dyDescent="0.3">
      <c r="A85">
        <v>3.3800000000000003</v>
      </c>
      <c r="F85" s="8">
        <v>2.76</v>
      </c>
      <c r="G85" s="8">
        <v>1</v>
      </c>
      <c r="H85" s="30">
        <f t="shared" si="2"/>
        <v>9.1827364554637281E-4</v>
      </c>
      <c r="K85" s="8">
        <v>2.83</v>
      </c>
      <c r="L85" s="8">
        <v>0</v>
      </c>
      <c r="N85" s="8">
        <v>0</v>
      </c>
      <c r="P85" s="8">
        <v>6</v>
      </c>
    </row>
    <row r="86" spans="1:16" x14ac:dyDescent="0.3">
      <c r="A86">
        <v>3.18</v>
      </c>
      <c r="K86" s="8">
        <v>2.82</v>
      </c>
      <c r="L86" s="8">
        <v>0</v>
      </c>
      <c r="N86" s="8">
        <v>0</v>
      </c>
      <c r="P86" s="8">
        <v>6</v>
      </c>
    </row>
    <row r="87" spans="1:16" x14ac:dyDescent="0.3">
      <c r="A87">
        <v>3.37</v>
      </c>
      <c r="K87" s="8">
        <v>2.81</v>
      </c>
      <c r="L87" s="8">
        <v>0</v>
      </c>
      <c r="N87" s="8">
        <v>0</v>
      </c>
      <c r="P87" s="8">
        <v>6</v>
      </c>
    </row>
    <row r="88" spans="1:16" x14ac:dyDescent="0.3">
      <c r="A88">
        <v>3.3600000000000003</v>
      </c>
      <c r="K88" s="8"/>
      <c r="L88" s="8"/>
      <c r="N88" s="8"/>
      <c r="P88" s="8"/>
    </row>
    <row r="89" spans="1:16" x14ac:dyDescent="0.3">
      <c r="A89">
        <v>3.3600000000000003</v>
      </c>
      <c r="K89" s="8"/>
      <c r="L89" s="8"/>
      <c r="N89" s="8"/>
      <c r="P89" s="8"/>
    </row>
    <row r="90" spans="1:16" x14ac:dyDescent="0.3">
      <c r="A90">
        <v>3.3400000000000003</v>
      </c>
      <c r="K90" s="8"/>
      <c r="L90" s="8"/>
      <c r="N90" s="8"/>
      <c r="P90" s="8"/>
    </row>
    <row r="91" spans="1:16" x14ac:dyDescent="0.3">
      <c r="A91">
        <v>3.35</v>
      </c>
      <c r="K91" s="8"/>
      <c r="L91" s="8"/>
      <c r="N91" s="8"/>
      <c r="P91" s="8"/>
    </row>
    <row r="92" spans="1:16" x14ac:dyDescent="0.3">
      <c r="A92">
        <v>3.35</v>
      </c>
      <c r="K92" s="8"/>
      <c r="L92" s="8"/>
      <c r="N92" s="8"/>
      <c r="P92" s="8"/>
    </row>
    <row r="93" spans="1:16" x14ac:dyDescent="0.3">
      <c r="A93">
        <v>3.35</v>
      </c>
      <c r="K93" s="8"/>
      <c r="L93" s="8"/>
      <c r="N93" s="8"/>
      <c r="P93" s="8"/>
    </row>
    <row r="94" spans="1:16" x14ac:dyDescent="0.3">
      <c r="A94">
        <v>3.34</v>
      </c>
      <c r="L94" s="31">
        <f>SUM(L48:L93)</f>
        <v>3</v>
      </c>
      <c r="N94" s="31">
        <f>SUM(N48:N93)</f>
        <v>725</v>
      </c>
      <c r="P94" s="31">
        <f>SUM(P48:P93)</f>
        <v>97</v>
      </c>
    </row>
    <row r="95" spans="1:16" x14ac:dyDescent="0.3">
      <c r="A95">
        <v>3.33</v>
      </c>
      <c r="L95" t="s">
        <v>23</v>
      </c>
      <c r="N95" t="s">
        <v>26</v>
      </c>
      <c r="P95" t="s">
        <v>30</v>
      </c>
    </row>
    <row r="96" spans="1:16" x14ac:dyDescent="0.3">
      <c r="A96">
        <v>3.34</v>
      </c>
      <c r="K96" s="8">
        <v>2.8</v>
      </c>
      <c r="L96" s="8" cm="1">
        <f t="array" ref="L96:L106">COUNTIF(esp4basecheia,esp4voltvazio)</f>
        <v>0</v>
      </c>
      <c r="N96" s="8" cm="1">
        <f t="array" ref="N96:N106">COUNTIF(esp4basemed,esp4voltvazio)</f>
        <v>1</v>
      </c>
      <c r="P96" s="8" cm="1">
        <f t="array" ref="P96:P106">COUNTIF(esp4basevazia,esp4voltvazio)</f>
        <v>13</v>
      </c>
    </row>
    <row r="97" spans="1:16" x14ac:dyDescent="0.3">
      <c r="A97">
        <v>3.18</v>
      </c>
      <c r="K97" s="8">
        <v>2.79</v>
      </c>
      <c r="L97" s="8">
        <v>0</v>
      </c>
      <c r="N97" s="8">
        <v>2</v>
      </c>
      <c r="P97" s="8">
        <v>2</v>
      </c>
    </row>
    <row r="98" spans="1:16" x14ac:dyDescent="0.3">
      <c r="A98">
        <v>3.35</v>
      </c>
      <c r="K98" s="8">
        <v>2.78</v>
      </c>
      <c r="L98" s="8">
        <v>0</v>
      </c>
      <c r="N98" s="8">
        <v>1</v>
      </c>
      <c r="P98" s="8">
        <v>1</v>
      </c>
    </row>
    <row r="99" spans="1:16" x14ac:dyDescent="0.3">
      <c r="A99">
        <v>3.34</v>
      </c>
      <c r="K99" s="8">
        <v>2.76</v>
      </c>
      <c r="L99" s="8">
        <v>0</v>
      </c>
      <c r="N99" s="8">
        <v>0</v>
      </c>
      <c r="P99" s="8">
        <v>1</v>
      </c>
    </row>
    <row r="100" spans="1:16" x14ac:dyDescent="0.3">
      <c r="A100">
        <v>3.33</v>
      </c>
      <c r="K100" s="8"/>
      <c r="L100" s="8">
        <v>0</v>
      </c>
      <c r="N100" s="8">
        <v>0</v>
      </c>
      <c r="P100" s="8">
        <v>0</v>
      </c>
    </row>
    <row r="101" spans="1:16" x14ac:dyDescent="0.3">
      <c r="A101">
        <v>3.34</v>
      </c>
      <c r="K101" s="8"/>
      <c r="L101" s="8">
        <v>0</v>
      </c>
      <c r="N101" s="8">
        <v>0</v>
      </c>
      <c r="P101" s="8">
        <v>0</v>
      </c>
    </row>
    <row r="102" spans="1:16" x14ac:dyDescent="0.3">
      <c r="A102">
        <v>3.2</v>
      </c>
      <c r="K102" s="8"/>
      <c r="L102" s="8">
        <v>0</v>
      </c>
      <c r="N102" s="8">
        <v>0</v>
      </c>
      <c r="P102" s="8">
        <v>0</v>
      </c>
    </row>
    <row r="103" spans="1:16" x14ac:dyDescent="0.3">
      <c r="A103">
        <v>3.34</v>
      </c>
      <c r="K103" s="8"/>
      <c r="L103" s="8">
        <v>0</v>
      </c>
      <c r="N103" s="8">
        <v>0</v>
      </c>
      <c r="P103" s="8">
        <v>0</v>
      </c>
    </row>
    <row r="104" spans="1:16" x14ac:dyDescent="0.3">
      <c r="A104">
        <v>3.34</v>
      </c>
      <c r="K104" s="8"/>
      <c r="L104" s="8">
        <v>0</v>
      </c>
      <c r="N104" s="8">
        <v>0</v>
      </c>
      <c r="P104" s="8">
        <v>0</v>
      </c>
    </row>
    <row r="105" spans="1:16" x14ac:dyDescent="0.3">
      <c r="A105">
        <v>3.33</v>
      </c>
      <c r="K105" s="8"/>
      <c r="L105" s="8">
        <v>0</v>
      </c>
      <c r="N105" s="8">
        <v>0</v>
      </c>
      <c r="P105" s="8">
        <v>0</v>
      </c>
    </row>
    <row r="106" spans="1:16" x14ac:dyDescent="0.3">
      <c r="A106">
        <v>3.32</v>
      </c>
      <c r="K106" s="8"/>
      <c r="L106" s="8">
        <v>0</v>
      </c>
      <c r="N106" s="8">
        <v>0</v>
      </c>
      <c r="P106" s="8">
        <v>0</v>
      </c>
    </row>
    <row r="107" spans="1:16" x14ac:dyDescent="0.3">
      <c r="A107">
        <v>3.31</v>
      </c>
      <c r="K107" s="8"/>
      <c r="L107" s="8"/>
      <c r="N107" s="8"/>
      <c r="P107" s="8"/>
    </row>
    <row r="108" spans="1:16" x14ac:dyDescent="0.3">
      <c r="A108">
        <v>3.31</v>
      </c>
      <c r="K108" s="8"/>
      <c r="L108" s="8"/>
      <c r="N108" s="8"/>
      <c r="P108" s="8"/>
    </row>
    <row r="109" spans="1:16" x14ac:dyDescent="0.3">
      <c r="A109">
        <v>3.19</v>
      </c>
      <c r="K109" s="8"/>
      <c r="L109" s="8"/>
      <c r="N109" s="8"/>
      <c r="P109" s="8"/>
    </row>
    <row r="110" spans="1:16" x14ac:dyDescent="0.3">
      <c r="A110">
        <v>3.31</v>
      </c>
      <c r="K110" s="8"/>
      <c r="L110" s="8"/>
      <c r="N110" s="8"/>
      <c r="P110" s="8"/>
    </row>
    <row r="111" spans="1:16" x14ac:dyDescent="0.3">
      <c r="A111">
        <v>3.31</v>
      </c>
      <c r="K111" s="8"/>
      <c r="L111" s="8"/>
      <c r="N111" s="8"/>
      <c r="P111" s="8"/>
    </row>
    <row r="112" spans="1:16" x14ac:dyDescent="0.3">
      <c r="A112">
        <v>3.31</v>
      </c>
      <c r="K112" s="8"/>
      <c r="L112" s="8"/>
      <c r="N112" s="8"/>
      <c r="P112" s="8"/>
    </row>
    <row r="113" spans="1:16" x14ac:dyDescent="0.3">
      <c r="A113">
        <v>3.2</v>
      </c>
      <c r="K113" s="8"/>
      <c r="L113" s="8"/>
      <c r="N113" s="8"/>
      <c r="P113" s="8"/>
    </row>
    <row r="114" spans="1:16" x14ac:dyDescent="0.3">
      <c r="A114">
        <v>3.31</v>
      </c>
      <c r="K114" s="8"/>
      <c r="L114" s="8"/>
      <c r="N114" s="8"/>
      <c r="P114" s="8"/>
    </row>
    <row r="115" spans="1:16" x14ac:dyDescent="0.3">
      <c r="A115">
        <v>3.31</v>
      </c>
      <c r="K115" s="8"/>
      <c r="L115" s="8"/>
      <c r="N115" s="8"/>
      <c r="P115" s="8"/>
    </row>
    <row r="116" spans="1:16" x14ac:dyDescent="0.3">
      <c r="A116">
        <v>3.31</v>
      </c>
      <c r="K116" s="8"/>
      <c r="L116" s="8"/>
      <c r="N116" s="8"/>
      <c r="P116" s="8"/>
    </row>
    <row r="117" spans="1:16" x14ac:dyDescent="0.3">
      <c r="A117">
        <v>3.32</v>
      </c>
      <c r="L117" s="31">
        <f>SUM(_xlfn.ANCHORARRAY(L96))</f>
        <v>0</v>
      </c>
      <c r="N117" s="31">
        <f>SUM(_xlfn.ANCHORARRAY(N96))</f>
        <v>4</v>
      </c>
      <c r="P117" s="31">
        <f>SUM(_xlfn.ANCHORARRAY(P96))</f>
        <v>17</v>
      </c>
    </row>
    <row r="118" spans="1:16" x14ac:dyDescent="0.3">
      <c r="A118">
        <v>3.31</v>
      </c>
    </row>
    <row r="119" spans="1:16" x14ac:dyDescent="0.3">
      <c r="A119">
        <v>3.3</v>
      </c>
    </row>
    <row r="120" spans="1:16" x14ac:dyDescent="0.3">
      <c r="A120">
        <v>3.31</v>
      </c>
    </row>
    <row r="121" spans="1:16" x14ac:dyDescent="0.3">
      <c r="A121">
        <v>3.29</v>
      </c>
    </row>
    <row r="122" spans="1:16" x14ac:dyDescent="0.3">
      <c r="A122">
        <v>3.3</v>
      </c>
    </row>
    <row r="123" spans="1:16" x14ac:dyDescent="0.3">
      <c r="A123">
        <v>3.31</v>
      </c>
    </row>
    <row r="124" spans="1:16" x14ac:dyDescent="0.3">
      <c r="A124">
        <v>3.29</v>
      </c>
    </row>
    <row r="125" spans="1:16" x14ac:dyDescent="0.3">
      <c r="A125">
        <v>3.3</v>
      </c>
    </row>
    <row r="126" spans="1:16" x14ac:dyDescent="0.3">
      <c r="A126">
        <v>3.28</v>
      </c>
    </row>
    <row r="127" spans="1:16" x14ac:dyDescent="0.3">
      <c r="A127">
        <v>3.2800000000000002</v>
      </c>
    </row>
    <row r="128" spans="1:16" x14ac:dyDescent="0.3">
      <c r="A128">
        <v>3.2600000000000002</v>
      </c>
    </row>
    <row r="129" spans="1:1" x14ac:dyDescent="0.3">
      <c r="A129">
        <v>3.27</v>
      </c>
    </row>
    <row r="130" spans="1:1" x14ac:dyDescent="0.3">
      <c r="A130">
        <v>3.25</v>
      </c>
    </row>
    <row r="131" spans="1:1" x14ac:dyDescent="0.3">
      <c r="A131">
        <v>3.27</v>
      </c>
    </row>
    <row r="132" spans="1:1" x14ac:dyDescent="0.3">
      <c r="A132">
        <v>3.2500000000000004</v>
      </c>
    </row>
    <row r="133" spans="1:1" x14ac:dyDescent="0.3">
      <c r="A133">
        <v>3.26</v>
      </c>
    </row>
    <row r="134" spans="1:1" x14ac:dyDescent="0.3">
      <c r="A134">
        <v>3.22</v>
      </c>
    </row>
    <row r="135" spans="1:1" x14ac:dyDescent="0.3">
      <c r="A135">
        <v>3.23</v>
      </c>
    </row>
    <row r="136" spans="1:1" x14ac:dyDescent="0.3">
      <c r="A136">
        <v>3.2</v>
      </c>
    </row>
    <row r="137" spans="1:1" x14ac:dyDescent="0.3">
      <c r="A137">
        <v>3.2200000000000006</v>
      </c>
    </row>
    <row r="138" spans="1:1" x14ac:dyDescent="0.3">
      <c r="A138">
        <v>3.2300000000000004</v>
      </c>
    </row>
    <row r="139" spans="1:1" x14ac:dyDescent="0.3">
      <c r="A139">
        <v>3.22</v>
      </c>
    </row>
    <row r="140" spans="1:1" x14ac:dyDescent="0.3">
      <c r="A140">
        <v>3.23</v>
      </c>
    </row>
    <row r="141" spans="1:1" x14ac:dyDescent="0.3">
      <c r="A141">
        <v>3.2</v>
      </c>
    </row>
    <row r="142" spans="1:1" x14ac:dyDescent="0.3">
      <c r="A142">
        <v>3.2200000000000006</v>
      </c>
    </row>
    <row r="143" spans="1:1" x14ac:dyDescent="0.3">
      <c r="A143">
        <v>3.22</v>
      </c>
    </row>
    <row r="144" spans="1:1" x14ac:dyDescent="0.3">
      <c r="A144">
        <v>3.19</v>
      </c>
    </row>
    <row r="145" spans="1:1" x14ac:dyDescent="0.3">
      <c r="A145">
        <v>3.2500000000000004</v>
      </c>
    </row>
    <row r="146" spans="1:1" x14ac:dyDescent="0.3">
      <c r="A146">
        <v>3.2300000000000004</v>
      </c>
    </row>
    <row r="147" spans="1:1" x14ac:dyDescent="0.3">
      <c r="A147">
        <v>3.2100000000000009</v>
      </c>
    </row>
    <row r="148" spans="1:1" x14ac:dyDescent="0.3">
      <c r="A148">
        <v>3.2300000000000004</v>
      </c>
    </row>
    <row r="149" spans="1:1" x14ac:dyDescent="0.3">
      <c r="A149">
        <v>3.2100000000000004</v>
      </c>
    </row>
    <row r="150" spans="1:1" x14ac:dyDescent="0.3">
      <c r="A150">
        <v>3.22</v>
      </c>
    </row>
    <row r="151" spans="1:1" x14ac:dyDescent="0.3">
      <c r="A151">
        <v>3.2100000000000004</v>
      </c>
    </row>
    <row r="152" spans="1:1" x14ac:dyDescent="0.3">
      <c r="A152">
        <v>3.2300000000000004</v>
      </c>
    </row>
    <row r="153" spans="1:1" x14ac:dyDescent="0.3">
      <c r="A153">
        <v>3.2100000000000004</v>
      </c>
    </row>
    <row r="154" spans="1:1" x14ac:dyDescent="0.3">
      <c r="A154">
        <v>3.2300000000000004</v>
      </c>
    </row>
    <row r="155" spans="1:1" x14ac:dyDescent="0.3">
      <c r="A155">
        <v>3.2200000000000006</v>
      </c>
    </row>
    <row r="156" spans="1:1" x14ac:dyDescent="0.3">
      <c r="A156">
        <v>3.25</v>
      </c>
    </row>
    <row r="157" spans="1:1" x14ac:dyDescent="0.3">
      <c r="A157">
        <v>3.2300000000000004</v>
      </c>
    </row>
    <row r="158" spans="1:1" x14ac:dyDescent="0.3">
      <c r="A158">
        <v>3.2300000000000004</v>
      </c>
    </row>
    <row r="159" spans="1:1" x14ac:dyDescent="0.3">
      <c r="A159">
        <v>3.2300000000000004</v>
      </c>
    </row>
    <row r="160" spans="1:1" x14ac:dyDescent="0.3">
      <c r="A160">
        <v>3.2200000000000006</v>
      </c>
    </row>
    <row r="161" spans="1:1" x14ac:dyDescent="0.3">
      <c r="A161">
        <v>3.2200000000000006</v>
      </c>
    </row>
    <row r="162" spans="1:1" x14ac:dyDescent="0.3">
      <c r="A162">
        <v>3.2100000000000009</v>
      </c>
    </row>
    <row r="163" spans="1:1" x14ac:dyDescent="0.3">
      <c r="A163">
        <v>3.2100000000000009</v>
      </c>
    </row>
    <row r="164" spans="1:1" x14ac:dyDescent="0.3">
      <c r="A164">
        <v>3.22</v>
      </c>
    </row>
    <row r="165" spans="1:1" x14ac:dyDescent="0.3">
      <c r="A165">
        <v>3.22</v>
      </c>
    </row>
    <row r="166" spans="1:1" x14ac:dyDescent="0.3">
      <c r="A166">
        <v>3.21</v>
      </c>
    </row>
    <row r="167" spans="1:1" x14ac:dyDescent="0.3">
      <c r="A167">
        <v>3.22</v>
      </c>
    </row>
    <row r="168" spans="1:1" x14ac:dyDescent="0.3">
      <c r="A168">
        <v>3.22</v>
      </c>
    </row>
    <row r="169" spans="1:1" x14ac:dyDescent="0.3">
      <c r="A169">
        <v>3.21</v>
      </c>
    </row>
    <row r="170" spans="1:1" x14ac:dyDescent="0.3">
      <c r="A170">
        <v>3.22</v>
      </c>
    </row>
    <row r="171" spans="1:1" x14ac:dyDescent="0.3">
      <c r="A171">
        <v>3.22</v>
      </c>
    </row>
    <row r="172" spans="1:1" x14ac:dyDescent="0.3">
      <c r="A172">
        <v>3.22</v>
      </c>
    </row>
    <row r="173" spans="1:1" x14ac:dyDescent="0.3">
      <c r="A173">
        <v>3.21</v>
      </c>
    </row>
    <row r="174" spans="1:1" x14ac:dyDescent="0.3">
      <c r="A174">
        <v>3.22</v>
      </c>
    </row>
    <row r="175" spans="1:1" x14ac:dyDescent="0.3">
      <c r="A175">
        <v>3.22</v>
      </c>
    </row>
    <row r="176" spans="1:1" x14ac:dyDescent="0.3">
      <c r="A176">
        <v>3.21</v>
      </c>
    </row>
    <row r="177" spans="1:1" x14ac:dyDescent="0.3">
      <c r="A177">
        <v>3.22</v>
      </c>
    </row>
    <row r="178" spans="1:1" x14ac:dyDescent="0.3">
      <c r="A178">
        <v>3.22</v>
      </c>
    </row>
    <row r="179" spans="1:1" x14ac:dyDescent="0.3">
      <c r="A179">
        <v>3.22</v>
      </c>
    </row>
    <row r="180" spans="1:1" x14ac:dyDescent="0.3">
      <c r="A180">
        <v>3.21</v>
      </c>
    </row>
    <row r="181" spans="1:1" x14ac:dyDescent="0.3">
      <c r="A181">
        <v>3.22</v>
      </c>
    </row>
    <row r="182" spans="1:1" x14ac:dyDescent="0.3">
      <c r="A182">
        <v>3.2100000000000004</v>
      </c>
    </row>
    <row r="183" spans="1:1" x14ac:dyDescent="0.3">
      <c r="A183">
        <v>3.2100000000000004</v>
      </c>
    </row>
    <row r="184" spans="1:1" x14ac:dyDescent="0.3">
      <c r="A184">
        <v>3.22</v>
      </c>
    </row>
    <row r="185" spans="1:1" x14ac:dyDescent="0.3">
      <c r="A185">
        <v>3.22</v>
      </c>
    </row>
    <row r="186" spans="1:1" x14ac:dyDescent="0.3">
      <c r="A186">
        <v>3.22</v>
      </c>
    </row>
    <row r="187" spans="1:1" x14ac:dyDescent="0.3">
      <c r="A187">
        <v>3.2100000000000004</v>
      </c>
    </row>
    <row r="188" spans="1:1" x14ac:dyDescent="0.3">
      <c r="A188">
        <v>3.2100000000000004</v>
      </c>
    </row>
    <row r="189" spans="1:1" x14ac:dyDescent="0.3">
      <c r="A189">
        <v>3.2100000000000004</v>
      </c>
    </row>
    <row r="190" spans="1:1" x14ac:dyDescent="0.3">
      <c r="A190">
        <v>3.2100000000000004</v>
      </c>
    </row>
    <row r="191" spans="1:1" x14ac:dyDescent="0.3">
      <c r="A191">
        <v>3.2100000000000004</v>
      </c>
    </row>
    <row r="192" spans="1:1" x14ac:dyDescent="0.3">
      <c r="A192">
        <v>3.21</v>
      </c>
    </row>
    <row r="193" spans="1:1" x14ac:dyDescent="0.3">
      <c r="A193">
        <v>3.22</v>
      </c>
    </row>
    <row r="194" spans="1:1" x14ac:dyDescent="0.3">
      <c r="A194">
        <v>3.22</v>
      </c>
    </row>
    <row r="195" spans="1:1" x14ac:dyDescent="0.3">
      <c r="A195">
        <v>3.21</v>
      </c>
    </row>
    <row r="196" spans="1:1" x14ac:dyDescent="0.3">
      <c r="A196">
        <v>3.22</v>
      </c>
    </row>
    <row r="197" spans="1:1" x14ac:dyDescent="0.3">
      <c r="A197">
        <v>3.22</v>
      </c>
    </row>
    <row r="198" spans="1:1" x14ac:dyDescent="0.3">
      <c r="A198">
        <v>3.22</v>
      </c>
    </row>
    <row r="199" spans="1:1" x14ac:dyDescent="0.3">
      <c r="A199">
        <v>3.21</v>
      </c>
    </row>
    <row r="200" spans="1:1" x14ac:dyDescent="0.3">
      <c r="A200">
        <v>3.22</v>
      </c>
    </row>
    <row r="201" spans="1:1" x14ac:dyDescent="0.3">
      <c r="A201">
        <v>3.22</v>
      </c>
    </row>
    <row r="202" spans="1:1" x14ac:dyDescent="0.3">
      <c r="A202">
        <v>3.21</v>
      </c>
    </row>
    <row r="203" spans="1:1" x14ac:dyDescent="0.3">
      <c r="A203">
        <v>3.22</v>
      </c>
    </row>
    <row r="204" spans="1:1" x14ac:dyDescent="0.3">
      <c r="A204">
        <v>3.22</v>
      </c>
    </row>
    <row r="205" spans="1:1" x14ac:dyDescent="0.3">
      <c r="A205">
        <v>3.22</v>
      </c>
    </row>
    <row r="206" spans="1:1" x14ac:dyDescent="0.3">
      <c r="A206">
        <v>3.21</v>
      </c>
    </row>
    <row r="207" spans="1:1" x14ac:dyDescent="0.3">
      <c r="A207">
        <v>3.22</v>
      </c>
    </row>
    <row r="208" spans="1:1" x14ac:dyDescent="0.3">
      <c r="A208">
        <v>3.2100000000000004</v>
      </c>
    </row>
    <row r="209" spans="1:1" x14ac:dyDescent="0.3">
      <c r="A209">
        <v>3.2100000000000004</v>
      </c>
    </row>
    <row r="210" spans="1:1" x14ac:dyDescent="0.3">
      <c r="A210">
        <v>3.22</v>
      </c>
    </row>
    <row r="211" spans="1:1" x14ac:dyDescent="0.3">
      <c r="A211">
        <v>3.22</v>
      </c>
    </row>
    <row r="212" spans="1:1" x14ac:dyDescent="0.3">
      <c r="A212">
        <v>3.22</v>
      </c>
    </row>
    <row r="213" spans="1:1" x14ac:dyDescent="0.3">
      <c r="A213">
        <v>3.2100000000000004</v>
      </c>
    </row>
    <row r="214" spans="1:1" x14ac:dyDescent="0.3">
      <c r="A214">
        <v>3.2100000000000004</v>
      </c>
    </row>
    <row r="215" spans="1:1" x14ac:dyDescent="0.3">
      <c r="A215">
        <v>3.2100000000000004</v>
      </c>
    </row>
    <row r="216" spans="1:1" x14ac:dyDescent="0.3">
      <c r="A216">
        <v>3.2100000000000004</v>
      </c>
    </row>
    <row r="217" spans="1:1" x14ac:dyDescent="0.3">
      <c r="A217">
        <v>3.2100000000000004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3.22</v>
      </c>
    </row>
    <row r="221" spans="1:1" x14ac:dyDescent="0.3">
      <c r="A221">
        <v>3.21</v>
      </c>
    </row>
    <row r="222" spans="1:1" x14ac:dyDescent="0.3">
      <c r="A222">
        <v>3.22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3.21</v>
      </c>
    </row>
    <row r="226" spans="1:1" x14ac:dyDescent="0.3">
      <c r="A226">
        <v>3.22</v>
      </c>
    </row>
    <row r="227" spans="1:1" x14ac:dyDescent="0.3">
      <c r="A227">
        <v>3.22</v>
      </c>
    </row>
    <row r="228" spans="1:1" x14ac:dyDescent="0.3">
      <c r="A228">
        <v>3.21</v>
      </c>
    </row>
    <row r="229" spans="1:1" x14ac:dyDescent="0.3">
      <c r="A229">
        <v>3.22</v>
      </c>
    </row>
    <row r="230" spans="1:1" x14ac:dyDescent="0.3">
      <c r="A230">
        <v>3.22</v>
      </c>
    </row>
    <row r="231" spans="1:1" x14ac:dyDescent="0.3">
      <c r="A231">
        <v>3.22</v>
      </c>
    </row>
    <row r="232" spans="1:1" x14ac:dyDescent="0.3">
      <c r="A232">
        <v>3.21</v>
      </c>
    </row>
    <row r="233" spans="1:1" x14ac:dyDescent="0.3">
      <c r="A233">
        <v>3.22</v>
      </c>
    </row>
    <row r="234" spans="1:1" x14ac:dyDescent="0.3">
      <c r="A234">
        <v>3.2100000000000004</v>
      </c>
    </row>
    <row r="235" spans="1:1" x14ac:dyDescent="0.3">
      <c r="A235">
        <v>3.2100000000000004</v>
      </c>
    </row>
    <row r="236" spans="1:1" x14ac:dyDescent="0.3">
      <c r="A236">
        <v>3.18</v>
      </c>
    </row>
    <row r="237" spans="1:1" x14ac:dyDescent="0.3">
      <c r="A237">
        <v>3.22</v>
      </c>
    </row>
    <row r="238" spans="1:1" x14ac:dyDescent="0.3">
      <c r="A238">
        <v>3.22</v>
      </c>
    </row>
    <row r="239" spans="1:1" x14ac:dyDescent="0.3">
      <c r="A239">
        <v>3.2100000000000004</v>
      </c>
    </row>
    <row r="240" spans="1:1" x14ac:dyDescent="0.3">
      <c r="A240">
        <v>3.2100000000000004</v>
      </c>
    </row>
    <row r="241" spans="1:1" x14ac:dyDescent="0.3">
      <c r="A241">
        <v>3.2100000000000004</v>
      </c>
    </row>
    <row r="242" spans="1:1" x14ac:dyDescent="0.3">
      <c r="A242">
        <v>3.2100000000000004</v>
      </c>
    </row>
    <row r="243" spans="1:1" x14ac:dyDescent="0.3">
      <c r="A243">
        <v>3.2100000000000004</v>
      </c>
    </row>
    <row r="244" spans="1:1" x14ac:dyDescent="0.3">
      <c r="A244">
        <v>3.21</v>
      </c>
    </row>
    <row r="245" spans="1:1" x14ac:dyDescent="0.3">
      <c r="A245">
        <v>3.22</v>
      </c>
    </row>
    <row r="246" spans="1:1" x14ac:dyDescent="0.3">
      <c r="A246">
        <v>3.22</v>
      </c>
    </row>
    <row r="247" spans="1:1" x14ac:dyDescent="0.3">
      <c r="A247">
        <v>3.21</v>
      </c>
    </row>
    <row r="248" spans="1:1" x14ac:dyDescent="0.3">
      <c r="A248">
        <v>3.19</v>
      </c>
    </row>
    <row r="249" spans="1:1" x14ac:dyDescent="0.3">
      <c r="A249">
        <v>3.22</v>
      </c>
    </row>
    <row r="250" spans="1:1" x14ac:dyDescent="0.3">
      <c r="A250">
        <v>3.19</v>
      </c>
    </row>
    <row r="251" spans="1:1" x14ac:dyDescent="0.3">
      <c r="A251">
        <v>3.21</v>
      </c>
    </row>
    <row r="252" spans="1:1" x14ac:dyDescent="0.3">
      <c r="A252">
        <v>3.22</v>
      </c>
    </row>
    <row r="253" spans="1:1" x14ac:dyDescent="0.3">
      <c r="A253">
        <v>3.19</v>
      </c>
    </row>
    <row r="254" spans="1:1" x14ac:dyDescent="0.3">
      <c r="A254">
        <v>3.21</v>
      </c>
    </row>
    <row r="255" spans="1:1" x14ac:dyDescent="0.3">
      <c r="A255">
        <v>3.19</v>
      </c>
    </row>
    <row r="256" spans="1:1" x14ac:dyDescent="0.3">
      <c r="A256">
        <v>3.19</v>
      </c>
    </row>
    <row r="257" spans="1:1" x14ac:dyDescent="0.3">
      <c r="A257">
        <v>3.22</v>
      </c>
    </row>
    <row r="258" spans="1:1" x14ac:dyDescent="0.3">
      <c r="A258">
        <v>3.21</v>
      </c>
    </row>
    <row r="259" spans="1:1" x14ac:dyDescent="0.3">
      <c r="A259">
        <v>3.19</v>
      </c>
    </row>
    <row r="260" spans="1:1" x14ac:dyDescent="0.3">
      <c r="A260">
        <v>3.2100000000000004</v>
      </c>
    </row>
    <row r="261" spans="1:1" x14ac:dyDescent="0.3">
      <c r="A261">
        <v>3.2100000000000004</v>
      </c>
    </row>
    <row r="262" spans="1:1" x14ac:dyDescent="0.3">
      <c r="A262">
        <v>3.19</v>
      </c>
    </row>
    <row r="263" spans="1:1" x14ac:dyDescent="0.3">
      <c r="A263">
        <v>3.19</v>
      </c>
    </row>
    <row r="264" spans="1:1" x14ac:dyDescent="0.3">
      <c r="A264">
        <v>3.2</v>
      </c>
    </row>
    <row r="265" spans="1:1" x14ac:dyDescent="0.3">
      <c r="A265">
        <v>3.1800000000000006</v>
      </c>
    </row>
    <row r="266" spans="1:1" x14ac:dyDescent="0.3">
      <c r="A266">
        <v>3.2</v>
      </c>
    </row>
    <row r="267" spans="1:1" x14ac:dyDescent="0.3">
      <c r="A267">
        <v>3.2</v>
      </c>
    </row>
    <row r="268" spans="1:1" x14ac:dyDescent="0.3">
      <c r="A268">
        <v>3.2</v>
      </c>
    </row>
    <row r="269" spans="1:1" x14ac:dyDescent="0.3">
      <c r="A269">
        <v>3.1900000000000004</v>
      </c>
    </row>
    <row r="270" spans="1:1" x14ac:dyDescent="0.3">
      <c r="A270">
        <v>3.1999999999999997</v>
      </c>
    </row>
    <row r="271" spans="1:1" x14ac:dyDescent="0.3">
      <c r="A271">
        <v>3.1700000000000004</v>
      </c>
    </row>
    <row r="272" spans="1:1" x14ac:dyDescent="0.3">
      <c r="A272">
        <v>3.2</v>
      </c>
    </row>
    <row r="273" spans="1:1" x14ac:dyDescent="0.3">
      <c r="A273">
        <v>3.1900000000000004</v>
      </c>
    </row>
    <row r="274" spans="1:1" x14ac:dyDescent="0.3">
      <c r="A274">
        <v>3.2</v>
      </c>
    </row>
    <row r="275" spans="1:1" x14ac:dyDescent="0.3">
      <c r="A275">
        <v>3.2</v>
      </c>
    </row>
    <row r="276" spans="1:1" x14ac:dyDescent="0.3">
      <c r="A276">
        <v>3.18</v>
      </c>
    </row>
    <row r="277" spans="1:1" x14ac:dyDescent="0.3">
      <c r="A277">
        <v>3.1800000000000006</v>
      </c>
    </row>
    <row r="278" spans="1:1" x14ac:dyDescent="0.3">
      <c r="A278">
        <v>3.1700000000000004</v>
      </c>
    </row>
    <row r="279" spans="1:1" x14ac:dyDescent="0.3">
      <c r="A279">
        <v>3.1800000000000006</v>
      </c>
    </row>
    <row r="280" spans="1:1" x14ac:dyDescent="0.3">
      <c r="A280">
        <v>3.1800000000000006</v>
      </c>
    </row>
    <row r="281" spans="1:1" x14ac:dyDescent="0.3">
      <c r="A281">
        <v>3.1700000000000004</v>
      </c>
    </row>
    <row r="282" spans="1:1" x14ac:dyDescent="0.3">
      <c r="A282">
        <v>3.2</v>
      </c>
    </row>
    <row r="283" spans="1:1" x14ac:dyDescent="0.3">
      <c r="A283">
        <v>3.1800000000000006</v>
      </c>
    </row>
    <row r="284" spans="1:1" x14ac:dyDescent="0.3">
      <c r="A284">
        <v>3.18</v>
      </c>
    </row>
    <row r="285" spans="1:1" x14ac:dyDescent="0.3">
      <c r="A285">
        <v>3.1800000000000006</v>
      </c>
    </row>
    <row r="286" spans="1:1" x14ac:dyDescent="0.3">
      <c r="A286">
        <v>3.1800000000000006</v>
      </c>
    </row>
    <row r="287" spans="1:1" x14ac:dyDescent="0.3">
      <c r="A287">
        <v>3.18</v>
      </c>
    </row>
    <row r="288" spans="1:1" x14ac:dyDescent="0.3">
      <c r="A288">
        <v>3.1900000000000004</v>
      </c>
    </row>
    <row r="289" spans="1:1" x14ac:dyDescent="0.3">
      <c r="A289">
        <v>3.1800000000000006</v>
      </c>
    </row>
    <row r="290" spans="1:1" x14ac:dyDescent="0.3">
      <c r="A290">
        <v>3.1700000000000004</v>
      </c>
    </row>
    <row r="291" spans="1:1" x14ac:dyDescent="0.3">
      <c r="A291">
        <v>3.1800000000000006</v>
      </c>
    </row>
    <row r="292" spans="1:1" x14ac:dyDescent="0.3">
      <c r="A292">
        <v>3.1800000000000006</v>
      </c>
    </row>
    <row r="293" spans="1:1" x14ac:dyDescent="0.3">
      <c r="A293">
        <v>3.1800000000000006</v>
      </c>
    </row>
    <row r="294" spans="1:1" x14ac:dyDescent="0.3">
      <c r="A294">
        <v>3.1800000000000006</v>
      </c>
    </row>
    <row r="295" spans="1:1" x14ac:dyDescent="0.3">
      <c r="A295">
        <v>3.1900000000000004</v>
      </c>
    </row>
    <row r="296" spans="1:1" x14ac:dyDescent="0.3">
      <c r="A296">
        <v>3.1700000000000004</v>
      </c>
    </row>
    <row r="297" spans="1:1" x14ac:dyDescent="0.3">
      <c r="A297">
        <v>3.1800000000000006</v>
      </c>
    </row>
    <row r="298" spans="1:1" x14ac:dyDescent="0.3">
      <c r="A298">
        <v>3.1800000000000006</v>
      </c>
    </row>
    <row r="299" spans="1:1" x14ac:dyDescent="0.3">
      <c r="A299">
        <v>3.1700000000000004</v>
      </c>
    </row>
    <row r="300" spans="1:1" x14ac:dyDescent="0.3">
      <c r="A300">
        <v>3.1800000000000006</v>
      </c>
    </row>
    <row r="301" spans="1:1" x14ac:dyDescent="0.3">
      <c r="A301">
        <v>3.1800000000000006</v>
      </c>
    </row>
    <row r="302" spans="1:1" x14ac:dyDescent="0.3">
      <c r="A302">
        <v>3.1800000000000006</v>
      </c>
    </row>
    <row r="303" spans="1:1" x14ac:dyDescent="0.3">
      <c r="A303">
        <v>3.18</v>
      </c>
    </row>
    <row r="304" spans="1:1" x14ac:dyDescent="0.3">
      <c r="A304">
        <v>3.1900000000000004</v>
      </c>
    </row>
    <row r="305" spans="1:1" x14ac:dyDescent="0.3">
      <c r="A305">
        <v>3.1800000000000006</v>
      </c>
    </row>
    <row r="306" spans="1:1" x14ac:dyDescent="0.3">
      <c r="A306">
        <v>3.1700000000000004</v>
      </c>
    </row>
    <row r="307" spans="1:1" x14ac:dyDescent="0.3">
      <c r="A307">
        <v>3.1800000000000006</v>
      </c>
    </row>
    <row r="308" spans="1:1" x14ac:dyDescent="0.3">
      <c r="A308">
        <v>3.1800000000000006</v>
      </c>
    </row>
    <row r="309" spans="1:1" x14ac:dyDescent="0.3">
      <c r="A309">
        <v>3.1800000000000006</v>
      </c>
    </row>
    <row r="310" spans="1:1" x14ac:dyDescent="0.3">
      <c r="A310">
        <v>3.1800000000000006</v>
      </c>
    </row>
    <row r="311" spans="1:1" x14ac:dyDescent="0.3">
      <c r="A311">
        <v>3.1900000000000004</v>
      </c>
    </row>
    <row r="312" spans="1:1" x14ac:dyDescent="0.3">
      <c r="A312">
        <v>3.1700000000000004</v>
      </c>
    </row>
    <row r="313" spans="1:1" x14ac:dyDescent="0.3">
      <c r="A313">
        <v>3.1800000000000006</v>
      </c>
    </row>
    <row r="314" spans="1:1" x14ac:dyDescent="0.3">
      <c r="A314">
        <v>3.1800000000000006</v>
      </c>
    </row>
    <row r="315" spans="1:1" x14ac:dyDescent="0.3">
      <c r="A315">
        <v>3.1700000000000004</v>
      </c>
    </row>
    <row r="316" spans="1:1" x14ac:dyDescent="0.3">
      <c r="A316">
        <v>3.1800000000000006</v>
      </c>
    </row>
    <row r="317" spans="1:1" x14ac:dyDescent="0.3">
      <c r="A317">
        <v>3.1800000000000006</v>
      </c>
    </row>
    <row r="318" spans="1:1" x14ac:dyDescent="0.3">
      <c r="A318">
        <v>3.1800000000000006</v>
      </c>
    </row>
    <row r="319" spans="1:1" x14ac:dyDescent="0.3">
      <c r="A319">
        <v>3.18</v>
      </c>
    </row>
    <row r="320" spans="1:1" x14ac:dyDescent="0.3">
      <c r="A320">
        <v>3.1900000000000004</v>
      </c>
    </row>
    <row r="321" spans="1:1" x14ac:dyDescent="0.3">
      <c r="A321">
        <v>3.1800000000000006</v>
      </c>
    </row>
    <row r="322" spans="1:1" x14ac:dyDescent="0.3">
      <c r="A322">
        <v>3.1700000000000004</v>
      </c>
    </row>
    <row r="323" spans="1:1" x14ac:dyDescent="0.3">
      <c r="A323">
        <v>3.1800000000000006</v>
      </c>
    </row>
    <row r="324" spans="1:1" x14ac:dyDescent="0.3">
      <c r="A324">
        <v>3.1800000000000006</v>
      </c>
    </row>
    <row r="325" spans="1:1" x14ac:dyDescent="0.3">
      <c r="A325">
        <v>3.1800000000000006</v>
      </c>
    </row>
    <row r="326" spans="1:1" x14ac:dyDescent="0.3">
      <c r="A326">
        <v>3.1800000000000006</v>
      </c>
    </row>
    <row r="327" spans="1:1" x14ac:dyDescent="0.3">
      <c r="A327">
        <v>3.1900000000000004</v>
      </c>
    </row>
    <row r="328" spans="1:1" x14ac:dyDescent="0.3">
      <c r="A328">
        <v>3.1700000000000004</v>
      </c>
    </row>
    <row r="329" spans="1:1" x14ac:dyDescent="0.3">
      <c r="A329">
        <v>3.1800000000000006</v>
      </c>
    </row>
    <row r="330" spans="1:1" x14ac:dyDescent="0.3">
      <c r="A330">
        <v>3.1800000000000006</v>
      </c>
    </row>
    <row r="331" spans="1:1" x14ac:dyDescent="0.3">
      <c r="A331">
        <v>3.1700000000000004</v>
      </c>
    </row>
    <row r="332" spans="1:1" x14ac:dyDescent="0.3">
      <c r="A332">
        <v>3.1800000000000006</v>
      </c>
    </row>
    <row r="333" spans="1:1" x14ac:dyDescent="0.3">
      <c r="A333">
        <v>3.1800000000000006</v>
      </c>
    </row>
    <row r="334" spans="1:1" x14ac:dyDescent="0.3">
      <c r="A334">
        <v>3.1800000000000006</v>
      </c>
    </row>
    <row r="335" spans="1:1" x14ac:dyDescent="0.3">
      <c r="A335">
        <v>3.18</v>
      </c>
    </row>
    <row r="336" spans="1:1" x14ac:dyDescent="0.3">
      <c r="A336">
        <v>3.1900000000000004</v>
      </c>
    </row>
    <row r="337" spans="1:1" x14ac:dyDescent="0.3">
      <c r="A337">
        <v>3.1800000000000006</v>
      </c>
    </row>
    <row r="338" spans="1:1" x14ac:dyDescent="0.3">
      <c r="A338">
        <v>3.1700000000000004</v>
      </c>
    </row>
    <row r="339" spans="1:1" x14ac:dyDescent="0.3">
      <c r="A339">
        <v>3.1800000000000006</v>
      </c>
    </row>
    <row r="340" spans="1:1" x14ac:dyDescent="0.3">
      <c r="A340">
        <v>3.1800000000000006</v>
      </c>
    </row>
    <row r="341" spans="1:1" x14ac:dyDescent="0.3">
      <c r="A341">
        <v>3.1800000000000006</v>
      </c>
    </row>
    <row r="342" spans="1:1" x14ac:dyDescent="0.3">
      <c r="A342">
        <v>3.1800000000000006</v>
      </c>
    </row>
    <row r="343" spans="1:1" x14ac:dyDescent="0.3">
      <c r="A343">
        <v>3.1900000000000004</v>
      </c>
    </row>
    <row r="344" spans="1:1" x14ac:dyDescent="0.3">
      <c r="A344">
        <v>3.1700000000000004</v>
      </c>
    </row>
    <row r="345" spans="1:1" x14ac:dyDescent="0.3">
      <c r="A345">
        <v>3.1800000000000006</v>
      </c>
    </row>
    <row r="346" spans="1:1" x14ac:dyDescent="0.3">
      <c r="A346">
        <v>3.1800000000000006</v>
      </c>
    </row>
    <row r="347" spans="1:1" x14ac:dyDescent="0.3">
      <c r="A347">
        <v>3.1700000000000004</v>
      </c>
    </row>
    <row r="348" spans="1:1" x14ac:dyDescent="0.3">
      <c r="A348">
        <v>3.1800000000000006</v>
      </c>
    </row>
    <row r="349" spans="1:1" x14ac:dyDescent="0.3">
      <c r="A349">
        <v>3.1800000000000006</v>
      </c>
    </row>
    <row r="350" spans="1:1" x14ac:dyDescent="0.3">
      <c r="A350">
        <v>3.1800000000000006</v>
      </c>
    </row>
    <row r="351" spans="1:1" x14ac:dyDescent="0.3">
      <c r="A351">
        <v>3.18</v>
      </c>
    </row>
    <row r="352" spans="1:1" x14ac:dyDescent="0.3">
      <c r="A352">
        <v>3.1900000000000004</v>
      </c>
    </row>
    <row r="353" spans="1:1" x14ac:dyDescent="0.3">
      <c r="A353">
        <v>3.1800000000000006</v>
      </c>
    </row>
    <row r="354" spans="1:1" x14ac:dyDescent="0.3">
      <c r="A354">
        <v>3.1700000000000004</v>
      </c>
    </row>
    <row r="355" spans="1:1" x14ac:dyDescent="0.3">
      <c r="A355">
        <v>3.1800000000000006</v>
      </c>
    </row>
    <row r="356" spans="1:1" x14ac:dyDescent="0.3">
      <c r="A356">
        <v>3.1800000000000006</v>
      </c>
    </row>
    <row r="357" spans="1:1" x14ac:dyDescent="0.3">
      <c r="A357">
        <v>3.1800000000000006</v>
      </c>
    </row>
    <row r="358" spans="1:1" x14ac:dyDescent="0.3">
      <c r="A358">
        <v>3.1800000000000006</v>
      </c>
    </row>
    <row r="359" spans="1:1" x14ac:dyDescent="0.3">
      <c r="A359">
        <v>3.1900000000000004</v>
      </c>
    </row>
    <row r="360" spans="1:1" x14ac:dyDescent="0.3">
      <c r="A360">
        <v>3.1700000000000004</v>
      </c>
    </row>
    <row r="361" spans="1:1" x14ac:dyDescent="0.3">
      <c r="A361">
        <v>3.1800000000000006</v>
      </c>
    </row>
    <row r="362" spans="1:1" x14ac:dyDescent="0.3">
      <c r="A362">
        <v>3.1800000000000006</v>
      </c>
    </row>
    <row r="363" spans="1:1" x14ac:dyDescent="0.3">
      <c r="A363">
        <v>3.1700000000000004</v>
      </c>
    </row>
    <row r="364" spans="1:1" x14ac:dyDescent="0.3">
      <c r="A364">
        <v>3.1800000000000006</v>
      </c>
    </row>
    <row r="365" spans="1:1" x14ac:dyDescent="0.3">
      <c r="A365">
        <v>3.1800000000000006</v>
      </c>
    </row>
    <row r="366" spans="1:1" x14ac:dyDescent="0.3">
      <c r="A366">
        <v>3.1800000000000006</v>
      </c>
    </row>
    <row r="367" spans="1:1" x14ac:dyDescent="0.3">
      <c r="A367">
        <v>3.18</v>
      </c>
    </row>
    <row r="368" spans="1:1" x14ac:dyDescent="0.3">
      <c r="A368">
        <v>3.1900000000000004</v>
      </c>
    </row>
    <row r="369" spans="1:1" x14ac:dyDescent="0.3">
      <c r="A369">
        <v>3.1800000000000006</v>
      </c>
    </row>
    <row r="370" spans="1:1" x14ac:dyDescent="0.3">
      <c r="A370">
        <v>3.1700000000000004</v>
      </c>
    </row>
    <row r="371" spans="1:1" x14ac:dyDescent="0.3">
      <c r="A371">
        <v>3.1800000000000006</v>
      </c>
    </row>
    <row r="372" spans="1:1" x14ac:dyDescent="0.3">
      <c r="A372">
        <v>3.1800000000000006</v>
      </c>
    </row>
    <row r="373" spans="1:1" x14ac:dyDescent="0.3">
      <c r="A373">
        <v>3.1800000000000006</v>
      </c>
    </row>
    <row r="374" spans="1:1" x14ac:dyDescent="0.3">
      <c r="A374">
        <v>3.1800000000000006</v>
      </c>
    </row>
    <row r="375" spans="1:1" x14ac:dyDescent="0.3">
      <c r="A375">
        <v>3.1900000000000004</v>
      </c>
    </row>
    <row r="376" spans="1:1" x14ac:dyDescent="0.3">
      <c r="A376">
        <v>3.1700000000000004</v>
      </c>
    </row>
    <row r="377" spans="1:1" x14ac:dyDescent="0.3">
      <c r="A377">
        <v>3.1800000000000006</v>
      </c>
    </row>
    <row r="378" spans="1:1" x14ac:dyDescent="0.3">
      <c r="A378">
        <v>3.1800000000000006</v>
      </c>
    </row>
    <row r="379" spans="1:1" x14ac:dyDescent="0.3">
      <c r="A379">
        <v>3.1700000000000004</v>
      </c>
    </row>
    <row r="380" spans="1:1" x14ac:dyDescent="0.3">
      <c r="A380">
        <v>3.1800000000000006</v>
      </c>
    </row>
    <row r="381" spans="1:1" x14ac:dyDescent="0.3">
      <c r="A381">
        <v>3.1800000000000006</v>
      </c>
    </row>
    <row r="382" spans="1:1" x14ac:dyDescent="0.3">
      <c r="A382">
        <v>3.1800000000000006</v>
      </c>
    </row>
    <row r="383" spans="1:1" x14ac:dyDescent="0.3">
      <c r="A383">
        <v>3.18</v>
      </c>
    </row>
    <row r="384" spans="1:1" x14ac:dyDescent="0.3">
      <c r="A384">
        <v>3.1900000000000004</v>
      </c>
    </row>
    <row r="385" spans="1:1" x14ac:dyDescent="0.3">
      <c r="A385">
        <v>3.16</v>
      </c>
    </row>
    <row r="386" spans="1:1" x14ac:dyDescent="0.3">
      <c r="A386">
        <v>3.18</v>
      </c>
    </row>
    <row r="387" spans="1:1" x14ac:dyDescent="0.3">
      <c r="A387">
        <v>3.16</v>
      </c>
    </row>
    <row r="388" spans="1:1" x14ac:dyDescent="0.3">
      <c r="A388">
        <v>3.16</v>
      </c>
    </row>
    <row r="389" spans="1:1" x14ac:dyDescent="0.3">
      <c r="A389">
        <v>3.18</v>
      </c>
    </row>
    <row r="390" spans="1:1" x14ac:dyDescent="0.3">
      <c r="A390">
        <v>3.16</v>
      </c>
    </row>
    <row r="391" spans="1:1" x14ac:dyDescent="0.3">
      <c r="A391">
        <v>3.16</v>
      </c>
    </row>
    <row r="392" spans="1:1" x14ac:dyDescent="0.3">
      <c r="A392">
        <v>3.1700000000000004</v>
      </c>
    </row>
    <row r="393" spans="1:1" x14ac:dyDescent="0.3">
      <c r="A393">
        <v>3.17</v>
      </c>
    </row>
    <row r="394" spans="1:1" x14ac:dyDescent="0.3">
      <c r="A394">
        <v>3.16</v>
      </c>
    </row>
    <row r="395" spans="1:1" x14ac:dyDescent="0.3">
      <c r="A395">
        <v>3.1700000000000004</v>
      </c>
    </row>
    <row r="396" spans="1:1" x14ac:dyDescent="0.3">
      <c r="A396">
        <v>3.17</v>
      </c>
    </row>
    <row r="397" spans="1:1" x14ac:dyDescent="0.3">
      <c r="A397">
        <v>3.17</v>
      </c>
    </row>
    <row r="398" spans="1:1" x14ac:dyDescent="0.3">
      <c r="A398">
        <v>3.1700000000000004</v>
      </c>
    </row>
    <row r="399" spans="1:1" x14ac:dyDescent="0.3">
      <c r="A399">
        <v>3.16</v>
      </c>
    </row>
    <row r="400" spans="1:1" x14ac:dyDescent="0.3">
      <c r="A400">
        <v>3.16</v>
      </c>
    </row>
    <row r="401" spans="1:1" x14ac:dyDescent="0.3">
      <c r="A401">
        <v>3.1700000000000004</v>
      </c>
    </row>
    <row r="402" spans="1:1" x14ac:dyDescent="0.3">
      <c r="A402">
        <v>3.16</v>
      </c>
    </row>
    <row r="403" spans="1:1" x14ac:dyDescent="0.3">
      <c r="A403">
        <v>3.17</v>
      </c>
    </row>
    <row r="404" spans="1:1" x14ac:dyDescent="0.3">
      <c r="A404">
        <v>3.18</v>
      </c>
    </row>
    <row r="405" spans="1:1" x14ac:dyDescent="0.3">
      <c r="A405">
        <v>3.16</v>
      </c>
    </row>
    <row r="406" spans="1:1" x14ac:dyDescent="0.3">
      <c r="A406">
        <v>3.16</v>
      </c>
    </row>
    <row r="407" spans="1:1" x14ac:dyDescent="0.3">
      <c r="A407">
        <v>3.1700000000000004</v>
      </c>
    </row>
    <row r="408" spans="1:1" x14ac:dyDescent="0.3">
      <c r="A408">
        <v>3.16</v>
      </c>
    </row>
    <row r="409" spans="1:1" x14ac:dyDescent="0.3">
      <c r="A409">
        <v>3.16</v>
      </c>
    </row>
    <row r="410" spans="1:1" x14ac:dyDescent="0.3">
      <c r="A410">
        <v>3.1700000000000004</v>
      </c>
    </row>
    <row r="411" spans="1:1" x14ac:dyDescent="0.3">
      <c r="A411">
        <v>3.16</v>
      </c>
    </row>
    <row r="412" spans="1:1" x14ac:dyDescent="0.3">
      <c r="A412">
        <v>3.17</v>
      </c>
    </row>
    <row r="413" spans="1:1" x14ac:dyDescent="0.3">
      <c r="A413">
        <v>3.1700000000000004</v>
      </c>
    </row>
    <row r="414" spans="1:1" x14ac:dyDescent="0.3">
      <c r="A414">
        <v>3.16</v>
      </c>
    </row>
    <row r="415" spans="1:1" x14ac:dyDescent="0.3">
      <c r="A415">
        <v>3.17</v>
      </c>
    </row>
    <row r="416" spans="1:1" x14ac:dyDescent="0.3">
      <c r="A416">
        <v>3.1700000000000004</v>
      </c>
    </row>
    <row r="417" spans="1:1" x14ac:dyDescent="0.3">
      <c r="A417">
        <v>3.16</v>
      </c>
    </row>
    <row r="418" spans="1:1" x14ac:dyDescent="0.3">
      <c r="A418">
        <v>3.16</v>
      </c>
    </row>
    <row r="419" spans="1:1" x14ac:dyDescent="0.3">
      <c r="A419">
        <v>3.18</v>
      </c>
    </row>
    <row r="420" spans="1:1" x14ac:dyDescent="0.3">
      <c r="A420">
        <v>3.16</v>
      </c>
    </row>
    <row r="421" spans="1:1" x14ac:dyDescent="0.3">
      <c r="A421">
        <v>3.16</v>
      </c>
    </row>
    <row r="422" spans="1:1" x14ac:dyDescent="0.3">
      <c r="A422">
        <v>3.18</v>
      </c>
    </row>
    <row r="423" spans="1:1" x14ac:dyDescent="0.3">
      <c r="A423">
        <v>3.17</v>
      </c>
    </row>
    <row r="424" spans="1:1" x14ac:dyDescent="0.3">
      <c r="A424">
        <v>3.16</v>
      </c>
    </row>
    <row r="425" spans="1:1" x14ac:dyDescent="0.3">
      <c r="A425">
        <v>3.1700000000000004</v>
      </c>
    </row>
    <row r="426" spans="1:1" x14ac:dyDescent="0.3">
      <c r="A426">
        <v>3.16</v>
      </c>
    </row>
    <row r="427" spans="1:1" x14ac:dyDescent="0.3">
      <c r="A427">
        <v>3.16</v>
      </c>
    </row>
    <row r="428" spans="1:1" x14ac:dyDescent="0.3">
      <c r="A428">
        <v>3.1700000000000004</v>
      </c>
    </row>
    <row r="429" spans="1:1" x14ac:dyDescent="0.3">
      <c r="A429">
        <v>3.17</v>
      </c>
    </row>
    <row r="430" spans="1:1" x14ac:dyDescent="0.3">
      <c r="A430">
        <v>3.17</v>
      </c>
    </row>
    <row r="431" spans="1:1" x14ac:dyDescent="0.3">
      <c r="A431">
        <v>3.1700000000000004</v>
      </c>
    </row>
    <row r="432" spans="1:1" x14ac:dyDescent="0.3">
      <c r="A432">
        <v>3.16</v>
      </c>
    </row>
    <row r="433" spans="1:1" x14ac:dyDescent="0.3">
      <c r="A433">
        <v>3.16</v>
      </c>
    </row>
    <row r="434" spans="1:1" x14ac:dyDescent="0.3">
      <c r="A434">
        <v>3.1700000000000004</v>
      </c>
    </row>
    <row r="435" spans="1:1" x14ac:dyDescent="0.3">
      <c r="A435">
        <v>3.16</v>
      </c>
    </row>
    <row r="436" spans="1:1" x14ac:dyDescent="0.3">
      <c r="A436">
        <v>3.16</v>
      </c>
    </row>
    <row r="437" spans="1:1" x14ac:dyDescent="0.3">
      <c r="A437">
        <v>3.1700000000000004</v>
      </c>
    </row>
    <row r="438" spans="1:1" x14ac:dyDescent="0.3">
      <c r="A438">
        <v>3.17</v>
      </c>
    </row>
    <row r="439" spans="1:1" x14ac:dyDescent="0.3">
      <c r="A439">
        <v>3.16</v>
      </c>
    </row>
    <row r="440" spans="1:1" x14ac:dyDescent="0.3">
      <c r="A440">
        <v>3.1700000000000004</v>
      </c>
    </row>
    <row r="441" spans="1:1" x14ac:dyDescent="0.3">
      <c r="A441">
        <v>3.16</v>
      </c>
    </row>
    <row r="442" spans="1:1" x14ac:dyDescent="0.3">
      <c r="A442">
        <v>3.16</v>
      </c>
    </row>
    <row r="443" spans="1:1" x14ac:dyDescent="0.3">
      <c r="A443">
        <v>3.1700000000000004</v>
      </c>
    </row>
    <row r="444" spans="1:1" x14ac:dyDescent="0.3">
      <c r="A444">
        <v>3.17</v>
      </c>
    </row>
    <row r="445" spans="1:1" x14ac:dyDescent="0.3">
      <c r="A445">
        <v>3.16</v>
      </c>
    </row>
    <row r="446" spans="1:1" x14ac:dyDescent="0.3">
      <c r="A446">
        <v>3.1700000000000004</v>
      </c>
    </row>
    <row r="447" spans="1:1" x14ac:dyDescent="0.3">
      <c r="A447">
        <v>3.17</v>
      </c>
    </row>
    <row r="448" spans="1:1" x14ac:dyDescent="0.3">
      <c r="A448">
        <v>3.1500000000000004</v>
      </c>
    </row>
    <row r="449" spans="1:1" x14ac:dyDescent="0.3">
      <c r="A449">
        <v>3.1700000000000004</v>
      </c>
    </row>
    <row r="450" spans="1:1" x14ac:dyDescent="0.3">
      <c r="A450">
        <v>3.16</v>
      </c>
    </row>
    <row r="451" spans="1:1" x14ac:dyDescent="0.3">
      <c r="A451">
        <v>3.15</v>
      </c>
    </row>
    <row r="452" spans="1:1" x14ac:dyDescent="0.3">
      <c r="A452">
        <v>3.12</v>
      </c>
    </row>
    <row r="453" spans="1:1" x14ac:dyDescent="0.3">
      <c r="A453">
        <v>3.16</v>
      </c>
    </row>
    <row r="454" spans="1:1" x14ac:dyDescent="0.3">
      <c r="A454">
        <v>3.17</v>
      </c>
    </row>
    <row r="455" spans="1:1" x14ac:dyDescent="0.3">
      <c r="A455">
        <v>3.18</v>
      </c>
    </row>
    <row r="456" spans="1:1" x14ac:dyDescent="0.3">
      <c r="A456">
        <v>3.16</v>
      </c>
    </row>
    <row r="457" spans="1:1" x14ac:dyDescent="0.3">
      <c r="A457">
        <v>3.16</v>
      </c>
    </row>
    <row r="458" spans="1:1" x14ac:dyDescent="0.3">
      <c r="A458">
        <v>3.1500000000000004</v>
      </c>
    </row>
    <row r="459" spans="1:1" x14ac:dyDescent="0.3">
      <c r="A459">
        <v>3.16</v>
      </c>
    </row>
    <row r="460" spans="1:1" x14ac:dyDescent="0.3">
      <c r="A460">
        <v>3.16</v>
      </c>
    </row>
    <row r="461" spans="1:1" x14ac:dyDescent="0.3">
      <c r="A461">
        <v>3.16</v>
      </c>
    </row>
    <row r="462" spans="1:1" x14ac:dyDescent="0.3">
      <c r="A462">
        <v>3.17</v>
      </c>
    </row>
    <row r="463" spans="1:1" x14ac:dyDescent="0.3">
      <c r="A463">
        <v>3.16</v>
      </c>
    </row>
    <row r="464" spans="1:1" x14ac:dyDescent="0.3">
      <c r="A464">
        <v>3.1500000000000004</v>
      </c>
    </row>
    <row r="465" spans="1:1" x14ac:dyDescent="0.3">
      <c r="A465">
        <v>3.16</v>
      </c>
    </row>
    <row r="466" spans="1:1" x14ac:dyDescent="0.3">
      <c r="A466">
        <v>3.1500000000000004</v>
      </c>
    </row>
    <row r="467" spans="1:1" x14ac:dyDescent="0.3">
      <c r="A467">
        <v>3.16</v>
      </c>
    </row>
    <row r="468" spans="1:1" x14ac:dyDescent="0.3">
      <c r="A468">
        <v>3.16</v>
      </c>
    </row>
    <row r="469" spans="1:1" x14ac:dyDescent="0.3">
      <c r="A469">
        <v>3.1500000000000004</v>
      </c>
    </row>
    <row r="470" spans="1:1" x14ac:dyDescent="0.3">
      <c r="A470">
        <v>3.17</v>
      </c>
    </row>
    <row r="471" spans="1:1" x14ac:dyDescent="0.3">
      <c r="A471">
        <v>3.16</v>
      </c>
    </row>
    <row r="472" spans="1:1" x14ac:dyDescent="0.3">
      <c r="A472">
        <v>3.1500000000000004</v>
      </c>
    </row>
    <row r="473" spans="1:1" x14ac:dyDescent="0.3">
      <c r="A473">
        <v>3.16</v>
      </c>
    </row>
    <row r="474" spans="1:1" x14ac:dyDescent="0.3">
      <c r="A474">
        <v>3.18</v>
      </c>
    </row>
    <row r="475" spans="1:1" x14ac:dyDescent="0.3">
      <c r="A475">
        <v>3.14</v>
      </c>
    </row>
    <row r="476" spans="1:1" x14ac:dyDescent="0.3">
      <c r="A476">
        <v>3.18</v>
      </c>
    </row>
    <row r="477" spans="1:1" x14ac:dyDescent="0.3">
      <c r="A477">
        <v>3.1700000000000004</v>
      </c>
    </row>
    <row r="478" spans="1:1" x14ac:dyDescent="0.3">
      <c r="A478">
        <v>3.16</v>
      </c>
    </row>
    <row r="479" spans="1:1" x14ac:dyDescent="0.3">
      <c r="A479">
        <v>3.17</v>
      </c>
    </row>
    <row r="480" spans="1:1" x14ac:dyDescent="0.3">
      <c r="A480">
        <v>3.1500000000000004</v>
      </c>
    </row>
    <row r="481" spans="1:1" x14ac:dyDescent="0.3">
      <c r="A481">
        <v>3.16</v>
      </c>
    </row>
    <row r="482" spans="1:1" x14ac:dyDescent="0.3">
      <c r="A482">
        <v>3.18</v>
      </c>
    </row>
    <row r="483" spans="1:1" x14ac:dyDescent="0.3">
      <c r="A483">
        <v>3.15</v>
      </c>
    </row>
    <row r="484" spans="1:1" x14ac:dyDescent="0.3">
      <c r="A484">
        <v>3.1700000000000004</v>
      </c>
    </row>
    <row r="485" spans="1:1" x14ac:dyDescent="0.3">
      <c r="A485">
        <v>3.1700000000000004</v>
      </c>
    </row>
    <row r="486" spans="1:1" x14ac:dyDescent="0.3">
      <c r="A486">
        <v>3.17</v>
      </c>
    </row>
    <row r="487" spans="1:1" x14ac:dyDescent="0.3">
      <c r="A487">
        <v>3.17</v>
      </c>
    </row>
    <row r="488" spans="1:1" x14ac:dyDescent="0.3">
      <c r="A488">
        <v>3.16</v>
      </c>
    </row>
    <row r="489" spans="1:1" x14ac:dyDescent="0.3">
      <c r="A489">
        <v>3.1700000000000004</v>
      </c>
    </row>
    <row r="490" spans="1:1" x14ac:dyDescent="0.3">
      <c r="A490">
        <v>3.16</v>
      </c>
    </row>
    <row r="491" spans="1:1" x14ac:dyDescent="0.3">
      <c r="A491">
        <v>3.16</v>
      </c>
    </row>
    <row r="492" spans="1:1" x14ac:dyDescent="0.3">
      <c r="A492">
        <v>3.16</v>
      </c>
    </row>
    <row r="493" spans="1:1" x14ac:dyDescent="0.3">
      <c r="A493">
        <v>3.18</v>
      </c>
    </row>
    <row r="494" spans="1:1" x14ac:dyDescent="0.3">
      <c r="A494">
        <v>3.17</v>
      </c>
    </row>
    <row r="495" spans="1:1" x14ac:dyDescent="0.3">
      <c r="A495">
        <v>3.14</v>
      </c>
    </row>
    <row r="496" spans="1:1" x14ac:dyDescent="0.3">
      <c r="A496">
        <v>3.16</v>
      </c>
    </row>
    <row r="497" spans="1:1" x14ac:dyDescent="0.3">
      <c r="A497">
        <v>3.16</v>
      </c>
    </row>
    <row r="498" spans="1:1" x14ac:dyDescent="0.3">
      <c r="A498">
        <v>3.1500000000000004</v>
      </c>
    </row>
    <row r="499" spans="1:1" x14ac:dyDescent="0.3">
      <c r="A499">
        <v>3.16</v>
      </c>
    </row>
    <row r="500" spans="1:1" x14ac:dyDescent="0.3">
      <c r="A500">
        <v>3.18</v>
      </c>
    </row>
    <row r="501" spans="1:1" x14ac:dyDescent="0.3">
      <c r="A501">
        <v>3.1500000000000004</v>
      </c>
    </row>
    <row r="502" spans="1:1" x14ac:dyDescent="0.3">
      <c r="A502">
        <v>3.16</v>
      </c>
    </row>
    <row r="503" spans="1:1" x14ac:dyDescent="0.3">
      <c r="A503">
        <v>3.16</v>
      </c>
    </row>
    <row r="504" spans="1:1" x14ac:dyDescent="0.3">
      <c r="A504">
        <v>3.1700000000000004</v>
      </c>
    </row>
    <row r="505" spans="1:1" x14ac:dyDescent="0.3">
      <c r="A505">
        <v>3.1500000000000004</v>
      </c>
    </row>
    <row r="506" spans="1:1" x14ac:dyDescent="0.3">
      <c r="A506">
        <v>3.1500000000000004</v>
      </c>
    </row>
    <row r="507" spans="1:1" x14ac:dyDescent="0.3">
      <c r="A507">
        <v>3.1500000000000004</v>
      </c>
    </row>
    <row r="508" spans="1:1" x14ac:dyDescent="0.3">
      <c r="A508">
        <v>3.17</v>
      </c>
    </row>
    <row r="509" spans="1:1" x14ac:dyDescent="0.3">
      <c r="A509">
        <v>3.1500000000000004</v>
      </c>
    </row>
    <row r="510" spans="1:1" x14ac:dyDescent="0.3">
      <c r="A510">
        <v>3.16</v>
      </c>
    </row>
    <row r="511" spans="1:1" x14ac:dyDescent="0.3">
      <c r="A511">
        <v>3.19</v>
      </c>
    </row>
    <row r="512" spans="1:1" x14ac:dyDescent="0.3">
      <c r="A512">
        <v>3.1500000000000004</v>
      </c>
    </row>
    <row r="513" spans="1:1" x14ac:dyDescent="0.3">
      <c r="A513">
        <v>3.1500000000000004</v>
      </c>
    </row>
    <row r="514" spans="1:1" x14ac:dyDescent="0.3">
      <c r="A514">
        <v>3.16</v>
      </c>
    </row>
    <row r="515" spans="1:1" x14ac:dyDescent="0.3">
      <c r="A515">
        <v>3.14</v>
      </c>
    </row>
    <row r="516" spans="1:1" x14ac:dyDescent="0.3">
      <c r="A516">
        <v>3.1500000000000004</v>
      </c>
    </row>
    <row r="517" spans="1:1" x14ac:dyDescent="0.3">
      <c r="A517">
        <v>3.1500000000000004</v>
      </c>
    </row>
    <row r="518" spans="1:1" x14ac:dyDescent="0.3">
      <c r="A518">
        <v>3.15</v>
      </c>
    </row>
    <row r="519" spans="1:1" x14ac:dyDescent="0.3">
      <c r="A519">
        <v>3.15</v>
      </c>
    </row>
    <row r="520" spans="1:1" x14ac:dyDescent="0.3">
      <c r="A520">
        <v>3.1</v>
      </c>
    </row>
    <row r="521" spans="1:1" x14ac:dyDescent="0.3">
      <c r="A521">
        <v>3.1500000000000004</v>
      </c>
    </row>
    <row r="522" spans="1:1" x14ac:dyDescent="0.3">
      <c r="A522">
        <v>3.14</v>
      </c>
    </row>
    <row r="523" spans="1:1" x14ac:dyDescent="0.3">
      <c r="A523">
        <v>3.1500000000000004</v>
      </c>
    </row>
    <row r="524" spans="1:1" x14ac:dyDescent="0.3">
      <c r="A524">
        <v>3.1500000000000004</v>
      </c>
    </row>
    <row r="525" spans="1:1" x14ac:dyDescent="0.3">
      <c r="A525">
        <v>3.16</v>
      </c>
    </row>
    <row r="526" spans="1:1" x14ac:dyDescent="0.3">
      <c r="A526">
        <v>3.15</v>
      </c>
    </row>
    <row r="527" spans="1:1" x14ac:dyDescent="0.3">
      <c r="A527">
        <v>3.14</v>
      </c>
    </row>
    <row r="528" spans="1:1" x14ac:dyDescent="0.3">
      <c r="A528">
        <v>3.1500000000000004</v>
      </c>
    </row>
    <row r="529" spans="1:1" x14ac:dyDescent="0.3">
      <c r="A529">
        <v>3.16</v>
      </c>
    </row>
    <row r="530" spans="1:1" x14ac:dyDescent="0.3">
      <c r="A530">
        <v>3.14</v>
      </c>
    </row>
    <row r="531" spans="1:1" x14ac:dyDescent="0.3">
      <c r="A531">
        <v>3.1700000000000004</v>
      </c>
    </row>
    <row r="532" spans="1:1" x14ac:dyDescent="0.3">
      <c r="A532">
        <v>3.14</v>
      </c>
    </row>
    <row r="533" spans="1:1" x14ac:dyDescent="0.3">
      <c r="A533">
        <v>3.1500000000000004</v>
      </c>
    </row>
    <row r="534" spans="1:1" x14ac:dyDescent="0.3">
      <c r="A534">
        <v>3.15</v>
      </c>
    </row>
    <row r="535" spans="1:1" x14ac:dyDescent="0.3">
      <c r="A535">
        <v>3.14</v>
      </c>
    </row>
    <row r="536" spans="1:1" x14ac:dyDescent="0.3">
      <c r="A536">
        <v>3.14</v>
      </c>
    </row>
    <row r="537" spans="1:1" x14ac:dyDescent="0.3">
      <c r="A537">
        <v>3.1300000000000003</v>
      </c>
    </row>
    <row r="538" spans="1:1" x14ac:dyDescent="0.3">
      <c r="A538">
        <v>3.1500000000000004</v>
      </c>
    </row>
    <row r="539" spans="1:1" x14ac:dyDescent="0.3">
      <c r="A539">
        <v>3.14</v>
      </c>
    </row>
    <row r="540" spans="1:1" x14ac:dyDescent="0.3">
      <c r="A540">
        <v>3.15</v>
      </c>
    </row>
    <row r="541" spans="1:1" x14ac:dyDescent="0.3">
      <c r="A541">
        <v>3.1300000000000003</v>
      </c>
    </row>
    <row r="542" spans="1:1" x14ac:dyDescent="0.3">
      <c r="A542">
        <v>3.1300000000000003</v>
      </c>
    </row>
    <row r="543" spans="1:1" x14ac:dyDescent="0.3">
      <c r="A543">
        <v>3.15</v>
      </c>
    </row>
    <row r="544" spans="1:1" x14ac:dyDescent="0.3">
      <c r="A544">
        <v>3.14</v>
      </c>
    </row>
    <row r="545" spans="1:1" x14ac:dyDescent="0.3">
      <c r="A545">
        <v>3.1300000000000003</v>
      </c>
    </row>
    <row r="546" spans="1:1" x14ac:dyDescent="0.3">
      <c r="A546">
        <v>3.1300000000000003</v>
      </c>
    </row>
    <row r="547" spans="1:1" x14ac:dyDescent="0.3">
      <c r="A547">
        <v>3.14</v>
      </c>
    </row>
    <row r="548" spans="1:1" x14ac:dyDescent="0.3">
      <c r="A548">
        <v>3.1500000000000004</v>
      </c>
    </row>
    <row r="549" spans="1:1" x14ac:dyDescent="0.3">
      <c r="A549">
        <v>3.14</v>
      </c>
    </row>
    <row r="550" spans="1:1" x14ac:dyDescent="0.3">
      <c r="A550">
        <v>3.15</v>
      </c>
    </row>
    <row r="551" spans="1:1" x14ac:dyDescent="0.3">
      <c r="A551">
        <v>3.14</v>
      </c>
    </row>
    <row r="552" spans="1:1" x14ac:dyDescent="0.3">
      <c r="A552">
        <v>3.1300000000000003</v>
      </c>
    </row>
    <row r="553" spans="1:1" x14ac:dyDescent="0.3">
      <c r="A553">
        <v>3.14</v>
      </c>
    </row>
    <row r="554" spans="1:1" x14ac:dyDescent="0.3">
      <c r="A554">
        <v>3.14</v>
      </c>
    </row>
    <row r="555" spans="1:1" x14ac:dyDescent="0.3">
      <c r="A555">
        <v>3.1300000000000003</v>
      </c>
    </row>
    <row r="556" spans="1:1" x14ac:dyDescent="0.3">
      <c r="A556">
        <v>3.1300000000000003</v>
      </c>
    </row>
    <row r="557" spans="1:1" x14ac:dyDescent="0.3">
      <c r="A557">
        <v>3.15</v>
      </c>
    </row>
    <row r="558" spans="1:1" x14ac:dyDescent="0.3">
      <c r="A558">
        <v>3.15</v>
      </c>
    </row>
    <row r="559" spans="1:1" x14ac:dyDescent="0.3">
      <c r="A559">
        <v>3.1300000000000003</v>
      </c>
    </row>
    <row r="560" spans="1:1" x14ac:dyDescent="0.3">
      <c r="A560">
        <v>3.1300000000000003</v>
      </c>
    </row>
    <row r="561" spans="1:1" x14ac:dyDescent="0.3">
      <c r="A561">
        <v>3.14</v>
      </c>
    </row>
    <row r="562" spans="1:1" x14ac:dyDescent="0.3">
      <c r="A562">
        <v>3.14</v>
      </c>
    </row>
    <row r="563" spans="1:1" x14ac:dyDescent="0.3">
      <c r="A563">
        <v>3.1300000000000003</v>
      </c>
    </row>
    <row r="564" spans="1:1" x14ac:dyDescent="0.3">
      <c r="A564">
        <v>3.1300000000000003</v>
      </c>
    </row>
    <row r="565" spans="1:1" x14ac:dyDescent="0.3">
      <c r="A565">
        <v>3.14</v>
      </c>
    </row>
    <row r="566" spans="1:1" x14ac:dyDescent="0.3">
      <c r="A566">
        <v>3.15</v>
      </c>
    </row>
    <row r="567" spans="1:1" x14ac:dyDescent="0.3">
      <c r="A567">
        <v>3.1300000000000003</v>
      </c>
    </row>
    <row r="568" spans="1:1" x14ac:dyDescent="0.3">
      <c r="A568">
        <v>3.1300000000000003</v>
      </c>
    </row>
    <row r="569" spans="1:1" x14ac:dyDescent="0.3">
      <c r="A569">
        <v>3.15</v>
      </c>
    </row>
    <row r="570" spans="1:1" x14ac:dyDescent="0.3">
      <c r="A570">
        <v>3.15</v>
      </c>
    </row>
    <row r="571" spans="1:1" x14ac:dyDescent="0.3">
      <c r="A571">
        <v>3.14</v>
      </c>
    </row>
    <row r="572" spans="1:1" x14ac:dyDescent="0.3">
      <c r="A572">
        <v>3.14</v>
      </c>
    </row>
    <row r="573" spans="1:1" x14ac:dyDescent="0.3">
      <c r="A573">
        <v>3.15</v>
      </c>
    </row>
    <row r="574" spans="1:1" x14ac:dyDescent="0.3">
      <c r="A574">
        <v>3.15</v>
      </c>
    </row>
    <row r="575" spans="1:1" x14ac:dyDescent="0.3">
      <c r="A575">
        <v>3.14</v>
      </c>
    </row>
    <row r="576" spans="1:1" x14ac:dyDescent="0.3">
      <c r="A576">
        <v>3.14</v>
      </c>
    </row>
    <row r="577" spans="1:1" x14ac:dyDescent="0.3">
      <c r="A577">
        <v>3.14</v>
      </c>
    </row>
    <row r="578" spans="1:1" x14ac:dyDescent="0.3">
      <c r="A578">
        <v>3.15</v>
      </c>
    </row>
    <row r="579" spans="1:1" x14ac:dyDescent="0.3">
      <c r="A579">
        <v>3.14</v>
      </c>
    </row>
    <row r="580" spans="1:1" x14ac:dyDescent="0.3">
      <c r="A580">
        <v>3.15</v>
      </c>
    </row>
    <row r="581" spans="1:1" x14ac:dyDescent="0.3">
      <c r="A581">
        <v>3.14</v>
      </c>
    </row>
    <row r="582" spans="1:1" x14ac:dyDescent="0.3">
      <c r="A582">
        <v>3.15</v>
      </c>
    </row>
    <row r="583" spans="1:1" x14ac:dyDescent="0.3">
      <c r="A583">
        <v>3.14</v>
      </c>
    </row>
    <row r="584" spans="1:1" x14ac:dyDescent="0.3">
      <c r="A584">
        <v>3.15</v>
      </c>
    </row>
    <row r="585" spans="1:1" x14ac:dyDescent="0.3">
      <c r="A585">
        <v>3.13</v>
      </c>
    </row>
    <row r="586" spans="1:1" x14ac:dyDescent="0.3">
      <c r="A586">
        <v>3.15</v>
      </c>
    </row>
    <row r="587" spans="1:1" x14ac:dyDescent="0.3">
      <c r="A587">
        <v>3.14</v>
      </c>
    </row>
    <row r="588" spans="1:1" x14ac:dyDescent="0.3">
      <c r="A588">
        <v>3.15</v>
      </c>
    </row>
    <row r="589" spans="1:1" x14ac:dyDescent="0.3">
      <c r="A589">
        <v>3.14</v>
      </c>
    </row>
    <row r="590" spans="1:1" x14ac:dyDescent="0.3">
      <c r="A590">
        <v>3.15</v>
      </c>
    </row>
    <row r="591" spans="1:1" x14ac:dyDescent="0.3">
      <c r="A591">
        <v>3.14</v>
      </c>
    </row>
    <row r="592" spans="1:1" x14ac:dyDescent="0.3">
      <c r="A592">
        <v>3.13</v>
      </c>
    </row>
    <row r="593" spans="1:1" x14ac:dyDescent="0.3">
      <c r="A593">
        <v>3.14</v>
      </c>
    </row>
    <row r="594" spans="1:1" x14ac:dyDescent="0.3">
      <c r="A594">
        <v>3.14</v>
      </c>
    </row>
    <row r="595" spans="1:1" x14ac:dyDescent="0.3">
      <c r="A595">
        <v>3.13</v>
      </c>
    </row>
    <row r="596" spans="1:1" x14ac:dyDescent="0.3">
      <c r="A596">
        <v>3.13</v>
      </c>
    </row>
    <row r="597" spans="1:1" x14ac:dyDescent="0.3">
      <c r="A597">
        <v>3.14</v>
      </c>
    </row>
    <row r="598" spans="1:1" x14ac:dyDescent="0.3">
      <c r="A598">
        <v>3.14</v>
      </c>
    </row>
    <row r="599" spans="1:1" x14ac:dyDescent="0.3">
      <c r="A599">
        <v>3.13</v>
      </c>
    </row>
    <row r="600" spans="1:1" x14ac:dyDescent="0.3">
      <c r="A600">
        <v>3.13</v>
      </c>
    </row>
    <row r="601" spans="1:1" x14ac:dyDescent="0.3">
      <c r="A601">
        <v>3.14</v>
      </c>
    </row>
    <row r="602" spans="1:1" x14ac:dyDescent="0.3">
      <c r="A602">
        <v>3.14</v>
      </c>
    </row>
    <row r="603" spans="1:1" x14ac:dyDescent="0.3">
      <c r="A603">
        <v>3.13</v>
      </c>
    </row>
    <row r="604" spans="1:1" x14ac:dyDescent="0.3">
      <c r="A604">
        <v>3.13</v>
      </c>
    </row>
    <row r="605" spans="1:1" x14ac:dyDescent="0.3">
      <c r="A605">
        <v>3.14</v>
      </c>
    </row>
    <row r="606" spans="1:1" x14ac:dyDescent="0.3">
      <c r="A606">
        <v>3.14</v>
      </c>
    </row>
    <row r="607" spans="1:1" x14ac:dyDescent="0.3">
      <c r="A607">
        <v>3.13</v>
      </c>
    </row>
    <row r="608" spans="1:1" x14ac:dyDescent="0.3">
      <c r="A608">
        <v>3.12</v>
      </c>
    </row>
    <row r="609" spans="1:1" x14ac:dyDescent="0.3">
      <c r="A609">
        <v>3.14</v>
      </c>
    </row>
    <row r="610" spans="1:1" x14ac:dyDescent="0.3">
      <c r="A610">
        <v>3.13</v>
      </c>
    </row>
    <row r="611" spans="1:1" x14ac:dyDescent="0.3">
      <c r="A611">
        <v>3.14</v>
      </c>
    </row>
    <row r="612" spans="1:1" x14ac:dyDescent="0.3">
      <c r="A612">
        <v>3.13</v>
      </c>
    </row>
    <row r="613" spans="1:1" x14ac:dyDescent="0.3">
      <c r="A613">
        <v>3.13</v>
      </c>
    </row>
    <row r="614" spans="1:1" x14ac:dyDescent="0.3">
      <c r="A614">
        <v>3.12</v>
      </c>
    </row>
    <row r="615" spans="1:1" x14ac:dyDescent="0.3">
      <c r="A615">
        <v>3.13</v>
      </c>
    </row>
    <row r="616" spans="1:1" x14ac:dyDescent="0.3">
      <c r="A616">
        <v>3.12</v>
      </c>
    </row>
    <row r="617" spans="1:1" x14ac:dyDescent="0.3">
      <c r="A617">
        <v>3.13</v>
      </c>
    </row>
    <row r="618" spans="1:1" x14ac:dyDescent="0.3">
      <c r="A618">
        <v>3.13</v>
      </c>
    </row>
    <row r="619" spans="1:1" x14ac:dyDescent="0.3">
      <c r="A619">
        <v>3.12</v>
      </c>
    </row>
    <row r="620" spans="1:1" x14ac:dyDescent="0.3">
      <c r="A620">
        <v>3.13</v>
      </c>
    </row>
    <row r="621" spans="1:1" x14ac:dyDescent="0.3">
      <c r="A621">
        <v>3.12</v>
      </c>
    </row>
    <row r="622" spans="1:1" x14ac:dyDescent="0.3">
      <c r="A622">
        <v>3.12</v>
      </c>
    </row>
    <row r="623" spans="1:1" x14ac:dyDescent="0.3">
      <c r="A623">
        <v>3.13</v>
      </c>
    </row>
    <row r="624" spans="1:1" x14ac:dyDescent="0.3">
      <c r="A624">
        <v>3.12</v>
      </c>
    </row>
    <row r="625" spans="1:1" x14ac:dyDescent="0.3">
      <c r="A625">
        <v>3.13</v>
      </c>
    </row>
    <row r="626" spans="1:1" x14ac:dyDescent="0.3">
      <c r="A626">
        <v>3.12</v>
      </c>
    </row>
    <row r="627" spans="1:1" x14ac:dyDescent="0.3">
      <c r="A627">
        <v>3.13</v>
      </c>
    </row>
    <row r="628" spans="1:1" x14ac:dyDescent="0.3">
      <c r="A628">
        <v>3.12</v>
      </c>
    </row>
    <row r="629" spans="1:1" x14ac:dyDescent="0.3">
      <c r="A629">
        <v>3.12</v>
      </c>
    </row>
    <row r="630" spans="1:1" x14ac:dyDescent="0.3">
      <c r="A630">
        <v>3.11</v>
      </c>
    </row>
    <row r="631" spans="1:1" x14ac:dyDescent="0.3">
      <c r="A631">
        <v>3.13</v>
      </c>
    </row>
    <row r="632" spans="1:1" x14ac:dyDescent="0.3">
      <c r="A632">
        <v>3.13</v>
      </c>
    </row>
    <row r="633" spans="1:1" x14ac:dyDescent="0.3">
      <c r="A633">
        <v>3.13</v>
      </c>
    </row>
    <row r="634" spans="1:1" x14ac:dyDescent="0.3">
      <c r="A634">
        <v>3.12</v>
      </c>
    </row>
    <row r="635" spans="1:1" x14ac:dyDescent="0.3">
      <c r="A635">
        <v>3.12</v>
      </c>
    </row>
    <row r="636" spans="1:1" x14ac:dyDescent="0.3">
      <c r="A636">
        <v>3.13</v>
      </c>
    </row>
    <row r="637" spans="1:1" x14ac:dyDescent="0.3">
      <c r="A637">
        <v>3.15</v>
      </c>
    </row>
    <row r="638" spans="1:1" x14ac:dyDescent="0.3">
      <c r="A638">
        <v>3.12</v>
      </c>
    </row>
    <row r="639" spans="1:1" x14ac:dyDescent="0.3">
      <c r="A639">
        <v>3.12</v>
      </c>
    </row>
    <row r="640" spans="1:1" x14ac:dyDescent="0.3">
      <c r="A640">
        <v>3.13</v>
      </c>
    </row>
    <row r="641" spans="1:1" x14ac:dyDescent="0.3">
      <c r="A641">
        <v>3.13</v>
      </c>
    </row>
    <row r="642" spans="1:1" x14ac:dyDescent="0.3">
      <c r="A642">
        <v>3.11</v>
      </c>
    </row>
    <row r="643" spans="1:1" x14ac:dyDescent="0.3">
      <c r="A643">
        <v>3.11</v>
      </c>
    </row>
    <row r="644" spans="1:1" x14ac:dyDescent="0.3">
      <c r="A644">
        <v>3.13</v>
      </c>
    </row>
    <row r="645" spans="1:1" x14ac:dyDescent="0.3">
      <c r="A645">
        <v>3.13</v>
      </c>
    </row>
    <row r="646" spans="1:1" x14ac:dyDescent="0.3">
      <c r="A646">
        <v>3.12</v>
      </c>
    </row>
    <row r="647" spans="1:1" x14ac:dyDescent="0.3">
      <c r="A647">
        <v>3.13</v>
      </c>
    </row>
    <row r="648" spans="1:1" x14ac:dyDescent="0.3">
      <c r="A648">
        <v>3.13</v>
      </c>
    </row>
    <row r="649" spans="1:1" x14ac:dyDescent="0.3">
      <c r="A649">
        <v>3.12</v>
      </c>
    </row>
    <row r="650" spans="1:1" x14ac:dyDescent="0.3">
      <c r="A650">
        <v>3.11</v>
      </c>
    </row>
    <row r="651" spans="1:1" x14ac:dyDescent="0.3">
      <c r="A651">
        <v>3.11</v>
      </c>
    </row>
    <row r="652" spans="1:1" x14ac:dyDescent="0.3">
      <c r="A652">
        <v>3.12</v>
      </c>
    </row>
    <row r="653" spans="1:1" x14ac:dyDescent="0.3">
      <c r="A653">
        <v>3.12</v>
      </c>
    </row>
    <row r="654" spans="1:1" x14ac:dyDescent="0.3">
      <c r="A654">
        <v>3.13</v>
      </c>
    </row>
    <row r="655" spans="1:1" x14ac:dyDescent="0.3">
      <c r="A655">
        <v>3.12</v>
      </c>
    </row>
    <row r="656" spans="1:1" x14ac:dyDescent="0.3">
      <c r="A656">
        <v>3.11</v>
      </c>
    </row>
    <row r="657" spans="1:1" x14ac:dyDescent="0.3">
      <c r="A657">
        <v>3.13</v>
      </c>
    </row>
    <row r="658" spans="1:1" x14ac:dyDescent="0.3">
      <c r="A658">
        <v>3.13</v>
      </c>
    </row>
    <row r="659" spans="1:1" x14ac:dyDescent="0.3">
      <c r="A659">
        <v>3.12</v>
      </c>
    </row>
    <row r="660" spans="1:1" x14ac:dyDescent="0.3">
      <c r="A660">
        <v>3.12</v>
      </c>
    </row>
    <row r="661" spans="1:1" x14ac:dyDescent="0.3">
      <c r="A661">
        <v>3.11</v>
      </c>
    </row>
    <row r="662" spans="1:1" x14ac:dyDescent="0.3">
      <c r="A662">
        <v>3.13</v>
      </c>
    </row>
    <row r="663" spans="1:1" x14ac:dyDescent="0.3">
      <c r="A663">
        <v>3.12</v>
      </c>
    </row>
    <row r="664" spans="1:1" x14ac:dyDescent="0.3">
      <c r="A664">
        <v>3.12</v>
      </c>
    </row>
    <row r="665" spans="1:1" x14ac:dyDescent="0.3">
      <c r="A665">
        <v>3.11</v>
      </c>
    </row>
    <row r="666" spans="1:1" x14ac:dyDescent="0.3">
      <c r="A666">
        <v>3.11</v>
      </c>
    </row>
    <row r="667" spans="1:1" x14ac:dyDescent="0.3">
      <c r="A667">
        <v>3.13</v>
      </c>
    </row>
    <row r="668" spans="1:1" x14ac:dyDescent="0.3">
      <c r="A668">
        <v>3.13</v>
      </c>
    </row>
    <row r="669" spans="1:1" x14ac:dyDescent="0.3">
      <c r="A669">
        <v>3.12</v>
      </c>
    </row>
    <row r="670" spans="1:1" x14ac:dyDescent="0.3">
      <c r="A670">
        <v>3.13</v>
      </c>
    </row>
    <row r="671" spans="1:1" x14ac:dyDescent="0.3">
      <c r="A671">
        <v>3.13</v>
      </c>
    </row>
    <row r="672" spans="1:1" x14ac:dyDescent="0.3">
      <c r="A672">
        <v>3.12</v>
      </c>
    </row>
    <row r="673" spans="1:1" x14ac:dyDescent="0.3">
      <c r="A673">
        <v>3.11</v>
      </c>
    </row>
    <row r="674" spans="1:1" x14ac:dyDescent="0.3">
      <c r="A674">
        <v>3.11</v>
      </c>
    </row>
    <row r="675" spans="1:1" x14ac:dyDescent="0.3">
      <c r="A675">
        <v>3.13</v>
      </c>
    </row>
    <row r="676" spans="1:1" x14ac:dyDescent="0.3">
      <c r="A676">
        <v>3.13</v>
      </c>
    </row>
    <row r="677" spans="1:1" x14ac:dyDescent="0.3">
      <c r="A677">
        <v>3.11</v>
      </c>
    </row>
    <row r="678" spans="1:1" x14ac:dyDescent="0.3">
      <c r="A678">
        <v>3.12</v>
      </c>
    </row>
    <row r="679" spans="1:1" x14ac:dyDescent="0.3">
      <c r="A679">
        <v>3.11</v>
      </c>
    </row>
    <row r="680" spans="1:1" x14ac:dyDescent="0.3">
      <c r="A680">
        <v>3.12</v>
      </c>
    </row>
    <row r="681" spans="1:1" x14ac:dyDescent="0.3">
      <c r="A681">
        <v>3.13</v>
      </c>
    </row>
    <row r="682" spans="1:1" x14ac:dyDescent="0.3">
      <c r="A682">
        <v>3.11</v>
      </c>
    </row>
    <row r="683" spans="1:1" x14ac:dyDescent="0.3">
      <c r="A683">
        <v>3.12</v>
      </c>
    </row>
    <row r="684" spans="1:1" x14ac:dyDescent="0.3">
      <c r="A684">
        <v>3.12</v>
      </c>
    </row>
    <row r="685" spans="1:1" x14ac:dyDescent="0.3">
      <c r="A685">
        <v>3.13</v>
      </c>
    </row>
    <row r="686" spans="1:1" x14ac:dyDescent="0.3">
      <c r="A686">
        <v>3.13</v>
      </c>
    </row>
    <row r="687" spans="1:1" x14ac:dyDescent="0.3">
      <c r="A687">
        <v>3.11</v>
      </c>
    </row>
    <row r="688" spans="1:1" x14ac:dyDescent="0.3">
      <c r="A688">
        <v>3.11</v>
      </c>
    </row>
    <row r="689" spans="1:1" x14ac:dyDescent="0.3">
      <c r="A689">
        <v>3.13</v>
      </c>
    </row>
    <row r="690" spans="1:1" x14ac:dyDescent="0.3">
      <c r="A690">
        <v>3.12</v>
      </c>
    </row>
    <row r="691" spans="1:1" x14ac:dyDescent="0.3">
      <c r="A691">
        <v>3.12</v>
      </c>
    </row>
    <row r="692" spans="1:1" x14ac:dyDescent="0.3">
      <c r="A692">
        <v>3.11</v>
      </c>
    </row>
    <row r="693" spans="1:1" x14ac:dyDescent="0.3">
      <c r="A693">
        <v>3.11</v>
      </c>
    </row>
    <row r="694" spans="1:1" x14ac:dyDescent="0.3">
      <c r="A694">
        <v>3.13</v>
      </c>
    </row>
    <row r="695" spans="1:1" x14ac:dyDescent="0.3">
      <c r="A695">
        <v>3.13</v>
      </c>
    </row>
    <row r="696" spans="1:1" x14ac:dyDescent="0.3">
      <c r="A696">
        <v>3.11</v>
      </c>
    </row>
    <row r="697" spans="1:1" x14ac:dyDescent="0.3">
      <c r="A697">
        <v>3.11</v>
      </c>
    </row>
    <row r="698" spans="1:1" x14ac:dyDescent="0.3">
      <c r="A698">
        <v>3.12</v>
      </c>
    </row>
    <row r="699" spans="1:1" x14ac:dyDescent="0.3">
      <c r="A699">
        <v>3.13</v>
      </c>
    </row>
    <row r="700" spans="1:1" x14ac:dyDescent="0.3">
      <c r="A700">
        <v>3.13</v>
      </c>
    </row>
    <row r="701" spans="1:1" x14ac:dyDescent="0.3">
      <c r="A701">
        <v>3.12</v>
      </c>
    </row>
    <row r="702" spans="1:1" x14ac:dyDescent="0.3">
      <c r="A702">
        <v>3.11</v>
      </c>
    </row>
    <row r="703" spans="1:1" x14ac:dyDescent="0.3">
      <c r="A703">
        <v>3.12</v>
      </c>
    </row>
    <row r="704" spans="1:1" x14ac:dyDescent="0.3">
      <c r="A704">
        <v>3.12</v>
      </c>
    </row>
    <row r="705" spans="1:1" x14ac:dyDescent="0.3">
      <c r="A705">
        <v>3.13</v>
      </c>
    </row>
    <row r="706" spans="1:1" x14ac:dyDescent="0.3">
      <c r="A706">
        <v>3.11</v>
      </c>
    </row>
    <row r="707" spans="1:1" x14ac:dyDescent="0.3">
      <c r="A707">
        <v>3.11</v>
      </c>
    </row>
    <row r="708" spans="1:1" x14ac:dyDescent="0.3">
      <c r="A708">
        <v>3.12</v>
      </c>
    </row>
    <row r="709" spans="1:1" x14ac:dyDescent="0.3">
      <c r="A709">
        <v>3.13</v>
      </c>
    </row>
    <row r="710" spans="1:1" x14ac:dyDescent="0.3">
      <c r="A710">
        <v>3.13</v>
      </c>
    </row>
    <row r="711" spans="1:1" x14ac:dyDescent="0.3">
      <c r="A711">
        <v>3.11</v>
      </c>
    </row>
    <row r="712" spans="1:1" x14ac:dyDescent="0.3">
      <c r="A712">
        <v>3.11</v>
      </c>
    </row>
    <row r="713" spans="1:1" x14ac:dyDescent="0.3">
      <c r="A713">
        <v>3.13</v>
      </c>
    </row>
    <row r="714" spans="1:1" x14ac:dyDescent="0.3">
      <c r="A714">
        <v>3.13</v>
      </c>
    </row>
    <row r="715" spans="1:1" x14ac:dyDescent="0.3">
      <c r="A715">
        <v>3.12</v>
      </c>
    </row>
    <row r="716" spans="1:1" x14ac:dyDescent="0.3">
      <c r="A716">
        <v>3.12</v>
      </c>
    </row>
    <row r="717" spans="1:1" x14ac:dyDescent="0.3">
      <c r="A717">
        <v>3.11</v>
      </c>
    </row>
    <row r="718" spans="1:1" x14ac:dyDescent="0.3">
      <c r="A718">
        <v>3.13</v>
      </c>
    </row>
    <row r="719" spans="1:1" x14ac:dyDescent="0.3">
      <c r="A719">
        <v>3.13</v>
      </c>
    </row>
    <row r="720" spans="1:1" x14ac:dyDescent="0.3">
      <c r="A720">
        <v>3.12</v>
      </c>
    </row>
    <row r="721" spans="1:1" x14ac:dyDescent="0.3">
      <c r="A721">
        <v>3.11</v>
      </c>
    </row>
    <row r="722" spans="1:1" x14ac:dyDescent="0.3">
      <c r="A722">
        <v>3.12</v>
      </c>
    </row>
    <row r="723" spans="1:1" x14ac:dyDescent="0.3">
      <c r="A723">
        <v>3.12</v>
      </c>
    </row>
    <row r="724" spans="1:1" x14ac:dyDescent="0.3">
      <c r="A724">
        <v>3.13</v>
      </c>
    </row>
    <row r="725" spans="1:1" x14ac:dyDescent="0.3">
      <c r="A725">
        <v>3.11</v>
      </c>
    </row>
    <row r="726" spans="1:1" x14ac:dyDescent="0.3">
      <c r="A726">
        <v>3.11</v>
      </c>
    </row>
    <row r="727" spans="1:1" x14ac:dyDescent="0.3">
      <c r="A727">
        <v>3.11</v>
      </c>
    </row>
    <row r="728" spans="1:1" x14ac:dyDescent="0.3">
      <c r="A728">
        <v>3.12</v>
      </c>
    </row>
    <row r="729" spans="1:1" x14ac:dyDescent="0.3">
      <c r="A729">
        <v>3.13</v>
      </c>
    </row>
    <row r="730" spans="1:1" x14ac:dyDescent="0.3">
      <c r="A730">
        <v>3.11</v>
      </c>
    </row>
    <row r="731" spans="1:1" x14ac:dyDescent="0.3">
      <c r="A731">
        <v>3.11</v>
      </c>
    </row>
    <row r="732" spans="1:1" x14ac:dyDescent="0.3">
      <c r="A732">
        <v>3.12</v>
      </c>
    </row>
    <row r="733" spans="1:1" x14ac:dyDescent="0.3">
      <c r="A733">
        <v>3.12</v>
      </c>
    </row>
    <row r="734" spans="1:1" x14ac:dyDescent="0.3">
      <c r="A734">
        <v>3.13</v>
      </c>
    </row>
    <row r="735" spans="1:1" x14ac:dyDescent="0.3">
      <c r="A735">
        <v>3.11</v>
      </c>
    </row>
    <row r="736" spans="1:1" x14ac:dyDescent="0.3">
      <c r="A736">
        <v>3.11</v>
      </c>
    </row>
    <row r="737" spans="1:1" x14ac:dyDescent="0.3">
      <c r="A737">
        <v>3.13</v>
      </c>
    </row>
    <row r="738" spans="1:1" x14ac:dyDescent="0.3">
      <c r="A738">
        <v>3.13</v>
      </c>
    </row>
    <row r="739" spans="1:1" x14ac:dyDescent="0.3">
      <c r="A739">
        <v>3.12</v>
      </c>
    </row>
    <row r="740" spans="1:1" x14ac:dyDescent="0.3">
      <c r="A740">
        <v>3.11</v>
      </c>
    </row>
    <row r="741" spans="1:1" x14ac:dyDescent="0.3">
      <c r="A741">
        <v>3.11</v>
      </c>
    </row>
    <row r="742" spans="1:1" x14ac:dyDescent="0.3">
      <c r="A742">
        <v>3.13</v>
      </c>
    </row>
    <row r="743" spans="1:1" x14ac:dyDescent="0.3">
      <c r="A743">
        <v>3.13</v>
      </c>
    </row>
    <row r="744" spans="1:1" x14ac:dyDescent="0.3">
      <c r="A744">
        <v>3.11</v>
      </c>
    </row>
    <row r="745" spans="1:1" x14ac:dyDescent="0.3">
      <c r="A745">
        <v>3.11</v>
      </c>
    </row>
    <row r="746" spans="1:1" x14ac:dyDescent="0.3">
      <c r="A746">
        <v>3.12</v>
      </c>
    </row>
    <row r="747" spans="1:1" x14ac:dyDescent="0.3">
      <c r="A747">
        <v>3.11</v>
      </c>
    </row>
    <row r="748" spans="1:1" x14ac:dyDescent="0.3">
      <c r="A748">
        <v>3.12</v>
      </c>
    </row>
    <row r="749" spans="1:1" x14ac:dyDescent="0.3">
      <c r="A749">
        <v>3.12</v>
      </c>
    </row>
    <row r="750" spans="1:1" x14ac:dyDescent="0.3">
      <c r="A750">
        <v>3.11</v>
      </c>
    </row>
    <row r="751" spans="1:1" x14ac:dyDescent="0.3">
      <c r="A751">
        <v>3.11</v>
      </c>
    </row>
    <row r="752" spans="1:1" x14ac:dyDescent="0.3">
      <c r="A752">
        <v>3.11</v>
      </c>
    </row>
    <row r="753" spans="1:1" x14ac:dyDescent="0.3">
      <c r="A753">
        <v>3.1100000000000003</v>
      </c>
    </row>
    <row r="754" spans="1:1" x14ac:dyDescent="0.3">
      <c r="A754">
        <v>3.1100000000000003</v>
      </c>
    </row>
    <row r="755" spans="1:1" x14ac:dyDescent="0.3">
      <c r="A755">
        <v>3.1100000000000003</v>
      </c>
    </row>
    <row r="756" spans="1:1" x14ac:dyDescent="0.3">
      <c r="A756">
        <v>3.1</v>
      </c>
    </row>
    <row r="757" spans="1:1" x14ac:dyDescent="0.3">
      <c r="A757">
        <v>3.1</v>
      </c>
    </row>
    <row r="758" spans="1:1" x14ac:dyDescent="0.3">
      <c r="A758">
        <v>3.12</v>
      </c>
    </row>
    <row r="759" spans="1:1" x14ac:dyDescent="0.3">
      <c r="A759">
        <v>3.12</v>
      </c>
    </row>
    <row r="760" spans="1:1" x14ac:dyDescent="0.3">
      <c r="A760">
        <v>3.1</v>
      </c>
    </row>
    <row r="761" spans="1:1" x14ac:dyDescent="0.3">
      <c r="A761">
        <v>3.11</v>
      </c>
    </row>
    <row r="762" spans="1:1" x14ac:dyDescent="0.3">
      <c r="A762">
        <v>3.1</v>
      </c>
    </row>
    <row r="763" spans="1:1" x14ac:dyDescent="0.3">
      <c r="A763">
        <v>3.12</v>
      </c>
    </row>
    <row r="764" spans="1:1" x14ac:dyDescent="0.3">
      <c r="A764">
        <v>3.12</v>
      </c>
    </row>
    <row r="765" spans="1:1" x14ac:dyDescent="0.3">
      <c r="A765">
        <v>3.11</v>
      </c>
    </row>
    <row r="766" spans="1:1" x14ac:dyDescent="0.3">
      <c r="A766">
        <v>3.1</v>
      </c>
    </row>
    <row r="767" spans="1:1" x14ac:dyDescent="0.3">
      <c r="A767">
        <v>3.1100000000000003</v>
      </c>
    </row>
    <row r="768" spans="1:1" x14ac:dyDescent="0.3">
      <c r="A768">
        <v>3.13</v>
      </c>
    </row>
    <row r="769" spans="1:1" x14ac:dyDescent="0.3">
      <c r="A769">
        <v>3.11</v>
      </c>
    </row>
    <row r="770" spans="1:1" x14ac:dyDescent="0.3">
      <c r="A770">
        <v>3.1</v>
      </c>
    </row>
    <row r="771" spans="1:1" x14ac:dyDescent="0.3">
      <c r="A771">
        <v>3.1</v>
      </c>
    </row>
    <row r="772" spans="1:1" x14ac:dyDescent="0.3">
      <c r="A772">
        <v>3.1</v>
      </c>
    </row>
    <row r="773" spans="1:1" x14ac:dyDescent="0.3">
      <c r="A773">
        <v>3.1</v>
      </c>
    </row>
    <row r="774" spans="1:1" x14ac:dyDescent="0.3">
      <c r="A774">
        <v>3.11</v>
      </c>
    </row>
    <row r="775" spans="1:1" x14ac:dyDescent="0.3">
      <c r="A775">
        <v>3.11</v>
      </c>
    </row>
    <row r="776" spans="1:1" x14ac:dyDescent="0.3">
      <c r="A776">
        <v>3.1</v>
      </c>
    </row>
    <row r="777" spans="1:1" x14ac:dyDescent="0.3">
      <c r="A777">
        <v>3.1</v>
      </c>
    </row>
    <row r="778" spans="1:1" x14ac:dyDescent="0.3">
      <c r="A778">
        <v>3.12</v>
      </c>
    </row>
    <row r="779" spans="1:1" x14ac:dyDescent="0.3">
      <c r="A779">
        <v>3.11</v>
      </c>
    </row>
    <row r="780" spans="1:1" x14ac:dyDescent="0.3">
      <c r="A780">
        <v>3.12</v>
      </c>
    </row>
    <row r="781" spans="1:1" x14ac:dyDescent="0.3">
      <c r="A781">
        <v>3.1</v>
      </c>
    </row>
    <row r="782" spans="1:1" x14ac:dyDescent="0.3">
      <c r="A782">
        <v>3.11</v>
      </c>
    </row>
    <row r="783" spans="1:1" x14ac:dyDescent="0.3">
      <c r="A783">
        <v>3.12</v>
      </c>
    </row>
    <row r="784" spans="1:1" x14ac:dyDescent="0.3">
      <c r="A784">
        <v>3.12</v>
      </c>
    </row>
    <row r="785" spans="1:1" x14ac:dyDescent="0.3">
      <c r="A785">
        <v>3.1</v>
      </c>
    </row>
    <row r="786" spans="1:1" x14ac:dyDescent="0.3">
      <c r="A786">
        <v>3.14</v>
      </c>
    </row>
    <row r="787" spans="1:1" x14ac:dyDescent="0.3">
      <c r="A787">
        <v>3.11</v>
      </c>
    </row>
    <row r="788" spans="1:1" x14ac:dyDescent="0.3">
      <c r="A788">
        <v>3.11</v>
      </c>
    </row>
    <row r="789" spans="1:1" x14ac:dyDescent="0.3">
      <c r="A789">
        <v>3.09</v>
      </c>
    </row>
    <row r="790" spans="1:1" x14ac:dyDescent="0.3">
      <c r="A790">
        <v>3.13</v>
      </c>
    </row>
    <row r="791" spans="1:1" x14ac:dyDescent="0.3">
      <c r="A791">
        <v>3.11</v>
      </c>
    </row>
    <row r="792" spans="1:1" x14ac:dyDescent="0.3">
      <c r="A792">
        <v>3.11</v>
      </c>
    </row>
    <row r="793" spans="1:1" x14ac:dyDescent="0.3">
      <c r="A793">
        <v>3.09</v>
      </c>
    </row>
    <row r="794" spans="1:1" x14ac:dyDescent="0.3">
      <c r="A794">
        <v>3.09</v>
      </c>
    </row>
    <row r="795" spans="1:1" x14ac:dyDescent="0.3">
      <c r="A795">
        <v>3.11</v>
      </c>
    </row>
    <row r="796" spans="1:1" x14ac:dyDescent="0.3">
      <c r="A796">
        <v>3.09</v>
      </c>
    </row>
    <row r="797" spans="1:1" x14ac:dyDescent="0.3">
      <c r="A797">
        <v>3.09</v>
      </c>
    </row>
    <row r="798" spans="1:1" x14ac:dyDescent="0.3">
      <c r="A798">
        <v>3.11</v>
      </c>
    </row>
    <row r="799" spans="1:1" x14ac:dyDescent="0.3">
      <c r="A799">
        <v>3.11</v>
      </c>
    </row>
    <row r="800" spans="1:1" x14ac:dyDescent="0.3">
      <c r="A800">
        <v>3.09</v>
      </c>
    </row>
    <row r="801" spans="1:1" x14ac:dyDescent="0.3">
      <c r="A801">
        <v>3.11</v>
      </c>
    </row>
    <row r="802" spans="1:1" x14ac:dyDescent="0.3">
      <c r="A802">
        <v>3.11</v>
      </c>
    </row>
    <row r="803" spans="1:1" x14ac:dyDescent="0.3">
      <c r="A803">
        <v>3.09</v>
      </c>
    </row>
    <row r="804" spans="1:1" x14ac:dyDescent="0.3">
      <c r="A804">
        <v>3.13</v>
      </c>
    </row>
    <row r="805" spans="1:1" x14ac:dyDescent="0.3">
      <c r="A805">
        <v>3.11</v>
      </c>
    </row>
    <row r="806" spans="1:1" x14ac:dyDescent="0.3">
      <c r="A806">
        <v>3.11</v>
      </c>
    </row>
    <row r="807" spans="1:1" x14ac:dyDescent="0.3">
      <c r="A807">
        <v>3.09</v>
      </c>
    </row>
    <row r="808" spans="1:1" x14ac:dyDescent="0.3">
      <c r="A808">
        <v>3.09</v>
      </c>
    </row>
    <row r="809" spans="1:1" x14ac:dyDescent="0.3">
      <c r="A809">
        <v>3.11</v>
      </c>
    </row>
    <row r="810" spans="1:1" x14ac:dyDescent="0.3">
      <c r="A810">
        <v>3.11</v>
      </c>
    </row>
    <row r="811" spans="1:1" x14ac:dyDescent="0.3">
      <c r="A811">
        <v>3.09</v>
      </c>
    </row>
    <row r="812" spans="1:1" x14ac:dyDescent="0.3">
      <c r="A812">
        <v>3.09</v>
      </c>
    </row>
    <row r="813" spans="1:1" x14ac:dyDescent="0.3">
      <c r="A813">
        <v>3.1</v>
      </c>
    </row>
    <row r="814" spans="1:1" x14ac:dyDescent="0.3">
      <c r="A814">
        <v>3.1</v>
      </c>
    </row>
    <row r="815" spans="1:1" x14ac:dyDescent="0.3">
      <c r="A815">
        <v>3.09</v>
      </c>
    </row>
    <row r="816" spans="1:1" x14ac:dyDescent="0.3">
      <c r="A816">
        <v>3.09</v>
      </c>
    </row>
    <row r="817" spans="1:1" x14ac:dyDescent="0.3">
      <c r="A817">
        <v>3.1</v>
      </c>
    </row>
    <row r="818" spans="1:1" x14ac:dyDescent="0.3">
      <c r="A818">
        <v>3.1</v>
      </c>
    </row>
    <row r="819" spans="1:1" x14ac:dyDescent="0.3">
      <c r="A819">
        <v>3.08</v>
      </c>
    </row>
    <row r="820" spans="1:1" x14ac:dyDescent="0.3">
      <c r="A820">
        <v>3.08</v>
      </c>
    </row>
    <row r="821" spans="1:1" x14ac:dyDescent="0.3">
      <c r="A821">
        <v>3.09</v>
      </c>
    </row>
    <row r="822" spans="1:1" x14ac:dyDescent="0.3">
      <c r="A822">
        <v>3.09</v>
      </c>
    </row>
    <row r="823" spans="1:1" x14ac:dyDescent="0.3">
      <c r="A823">
        <v>3.07</v>
      </c>
    </row>
    <row r="824" spans="1:1" x14ac:dyDescent="0.3">
      <c r="A824">
        <v>3.07</v>
      </c>
    </row>
    <row r="825" spans="1:1" x14ac:dyDescent="0.3">
      <c r="A825">
        <v>3.09</v>
      </c>
    </row>
    <row r="826" spans="1:1" x14ac:dyDescent="0.3">
      <c r="A826">
        <v>3.09</v>
      </c>
    </row>
    <row r="827" spans="1:1" x14ac:dyDescent="0.3">
      <c r="A827">
        <v>3.07</v>
      </c>
    </row>
    <row r="828" spans="1:1" x14ac:dyDescent="0.3">
      <c r="A828">
        <v>3.07</v>
      </c>
    </row>
    <row r="829" spans="1:1" x14ac:dyDescent="0.3">
      <c r="A829">
        <v>3.09</v>
      </c>
    </row>
    <row r="830" spans="1:1" x14ac:dyDescent="0.3">
      <c r="A830">
        <v>3.09</v>
      </c>
    </row>
    <row r="831" spans="1:1" x14ac:dyDescent="0.3">
      <c r="A831">
        <v>3.07</v>
      </c>
    </row>
    <row r="832" spans="1:1" x14ac:dyDescent="0.3">
      <c r="A832">
        <v>3.07</v>
      </c>
    </row>
    <row r="833" spans="1:1" x14ac:dyDescent="0.3">
      <c r="A833">
        <v>3.08</v>
      </c>
    </row>
    <row r="834" spans="1:1" x14ac:dyDescent="0.3">
      <c r="A834">
        <v>3.08</v>
      </c>
    </row>
    <row r="835" spans="1:1" x14ac:dyDescent="0.3">
      <c r="A835">
        <v>3.07</v>
      </c>
    </row>
    <row r="836" spans="1:1" x14ac:dyDescent="0.3">
      <c r="A836">
        <v>3.07</v>
      </c>
    </row>
    <row r="837" spans="1:1" x14ac:dyDescent="0.3">
      <c r="A837">
        <v>3.08</v>
      </c>
    </row>
    <row r="838" spans="1:1" x14ac:dyDescent="0.3">
      <c r="A838">
        <v>3.08</v>
      </c>
    </row>
    <row r="839" spans="1:1" x14ac:dyDescent="0.3">
      <c r="A839">
        <v>3.06</v>
      </c>
    </row>
    <row r="840" spans="1:1" x14ac:dyDescent="0.3">
      <c r="A840">
        <v>3.06</v>
      </c>
    </row>
    <row r="841" spans="1:1" x14ac:dyDescent="0.3">
      <c r="A841">
        <v>3.07</v>
      </c>
    </row>
    <row r="842" spans="1:1" x14ac:dyDescent="0.3">
      <c r="A842">
        <v>3.07</v>
      </c>
    </row>
    <row r="843" spans="1:1" x14ac:dyDescent="0.3">
      <c r="A843">
        <v>3.06</v>
      </c>
    </row>
    <row r="844" spans="1:1" x14ac:dyDescent="0.3">
      <c r="A844">
        <v>3.03</v>
      </c>
    </row>
    <row r="845" spans="1:1" x14ac:dyDescent="0.3">
      <c r="A845">
        <v>3.06</v>
      </c>
    </row>
    <row r="846" spans="1:1" x14ac:dyDescent="0.3">
      <c r="A846">
        <v>3.05</v>
      </c>
    </row>
    <row r="847" spans="1:1" x14ac:dyDescent="0.3">
      <c r="A847">
        <v>3.06</v>
      </c>
    </row>
    <row r="848" spans="1:1" x14ac:dyDescent="0.3">
      <c r="A848">
        <v>3.06</v>
      </c>
    </row>
    <row r="849" spans="1:1" x14ac:dyDescent="0.3">
      <c r="A849">
        <v>3.06</v>
      </c>
    </row>
    <row r="850" spans="1:1" x14ac:dyDescent="0.3">
      <c r="A850">
        <v>3.1</v>
      </c>
    </row>
    <row r="851" spans="1:1" x14ac:dyDescent="0.3">
      <c r="A851">
        <v>3.06</v>
      </c>
    </row>
    <row r="852" spans="1:1" x14ac:dyDescent="0.3">
      <c r="A852">
        <v>3.04</v>
      </c>
    </row>
    <row r="853" spans="1:1" x14ac:dyDescent="0.3">
      <c r="A853">
        <v>3.05</v>
      </c>
    </row>
    <row r="854" spans="1:1" x14ac:dyDescent="0.3">
      <c r="A854">
        <v>3.1</v>
      </c>
    </row>
    <row r="855" spans="1:1" x14ac:dyDescent="0.3">
      <c r="A855">
        <v>3.06</v>
      </c>
    </row>
    <row r="856" spans="1:1" x14ac:dyDescent="0.3">
      <c r="A856">
        <v>3.09</v>
      </c>
    </row>
    <row r="857" spans="1:1" x14ac:dyDescent="0.3">
      <c r="A857">
        <v>3.06</v>
      </c>
    </row>
    <row r="858" spans="1:1" x14ac:dyDescent="0.3">
      <c r="A858">
        <v>3.0700000000000003</v>
      </c>
    </row>
    <row r="859" spans="1:1" x14ac:dyDescent="0.3">
      <c r="A859">
        <v>3.0500000000000003</v>
      </c>
    </row>
    <row r="860" spans="1:1" x14ac:dyDescent="0.3">
      <c r="A860">
        <v>3.06</v>
      </c>
    </row>
    <row r="861" spans="1:1" x14ac:dyDescent="0.3">
      <c r="A861">
        <v>3.0300000000000002</v>
      </c>
    </row>
    <row r="862" spans="1:1" x14ac:dyDescent="0.3">
      <c r="A862">
        <v>3.0500000000000003</v>
      </c>
    </row>
    <row r="863" spans="1:1" x14ac:dyDescent="0.3">
      <c r="A863">
        <v>3.05</v>
      </c>
    </row>
    <row r="864" spans="1:1" x14ac:dyDescent="0.3">
      <c r="A864">
        <v>3.05</v>
      </c>
    </row>
    <row r="865" spans="1:1" x14ac:dyDescent="0.3">
      <c r="A865">
        <v>3.0300000000000002</v>
      </c>
    </row>
    <row r="866" spans="1:1" x14ac:dyDescent="0.3">
      <c r="A866">
        <v>2.9800000000000004</v>
      </c>
    </row>
    <row r="867" spans="1:1" x14ac:dyDescent="0.3">
      <c r="A867">
        <v>3.1</v>
      </c>
    </row>
    <row r="868" spans="1:1" x14ac:dyDescent="0.3">
      <c r="A868">
        <v>3.1</v>
      </c>
    </row>
    <row r="869" spans="1:1" x14ac:dyDescent="0.3">
      <c r="A869">
        <v>3.08</v>
      </c>
    </row>
    <row r="870" spans="1:1" x14ac:dyDescent="0.3">
      <c r="A870">
        <v>3.08</v>
      </c>
    </row>
    <row r="871" spans="1:1" x14ac:dyDescent="0.3">
      <c r="A871">
        <v>3.1</v>
      </c>
    </row>
    <row r="872" spans="1:1" x14ac:dyDescent="0.3">
      <c r="A872">
        <v>3.11</v>
      </c>
    </row>
    <row r="873" spans="1:1" x14ac:dyDescent="0.3">
      <c r="A873">
        <v>3.08</v>
      </c>
    </row>
    <row r="874" spans="1:1" x14ac:dyDescent="0.3">
      <c r="A874">
        <v>3.08</v>
      </c>
    </row>
    <row r="875" spans="1:1" x14ac:dyDescent="0.3">
      <c r="A875">
        <v>3.1</v>
      </c>
    </row>
    <row r="876" spans="1:1" x14ac:dyDescent="0.3">
      <c r="A876">
        <v>3.1</v>
      </c>
    </row>
    <row r="877" spans="1:1" x14ac:dyDescent="0.3">
      <c r="A877">
        <v>3.09</v>
      </c>
    </row>
    <row r="878" spans="1:1" x14ac:dyDescent="0.3">
      <c r="A878">
        <v>3.09</v>
      </c>
    </row>
    <row r="879" spans="1:1" x14ac:dyDescent="0.3">
      <c r="A879">
        <v>3.1</v>
      </c>
    </row>
    <row r="880" spans="1:1" x14ac:dyDescent="0.3">
      <c r="A880">
        <v>3.1</v>
      </c>
    </row>
    <row r="881" spans="1:1" x14ac:dyDescent="0.3">
      <c r="A881">
        <v>3.09</v>
      </c>
    </row>
    <row r="882" spans="1:1" x14ac:dyDescent="0.3">
      <c r="A882">
        <v>3.08</v>
      </c>
    </row>
    <row r="883" spans="1:1" x14ac:dyDescent="0.3">
      <c r="A883">
        <v>3.09</v>
      </c>
    </row>
    <row r="884" spans="1:1" x14ac:dyDescent="0.3">
      <c r="A884">
        <v>3.08</v>
      </c>
    </row>
    <row r="885" spans="1:1" x14ac:dyDescent="0.3">
      <c r="A885">
        <v>3.07</v>
      </c>
    </row>
    <row r="886" spans="1:1" x14ac:dyDescent="0.3">
      <c r="A886">
        <v>3.07</v>
      </c>
    </row>
    <row r="887" spans="1:1" x14ac:dyDescent="0.3">
      <c r="A887">
        <v>3.0700000000000003</v>
      </c>
    </row>
    <row r="888" spans="1:1" x14ac:dyDescent="0.3">
      <c r="A888">
        <v>3.06</v>
      </c>
    </row>
    <row r="889" spans="1:1" x14ac:dyDescent="0.3">
      <c r="A889">
        <v>3.06</v>
      </c>
    </row>
    <row r="890" spans="1:1" x14ac:dyDescent="0.3">
      <c r="A890">
        <v>3.08</v>
      </c>
    </row>
    <row r="891" spans="1:1" x14ac:dyDescent="0.3">
      <c r="A891">
        <v>3.06</v>
      </c>
    </row>
    <row r="892" spans="1:1" x14ac:dyDescent="0.3">
      <c r="A892">
        <v>3.08</v>
      </c>
    </row>
    <row r="893" spans="1:1" x14ac:dyDescent="0.3">
      <c r="A893">
        <v>3.07</v>
      </c>
    </row>
    <row r="894" spans="1:1" x14ac:dyDescent="0.3">
      <c r="A894">
        <v>3.0500000000000003</v>
      </c>
    </row>
    <row r="895" spans="1:1" x14ac:dyDescent="0.3">
      <c r="A895">
        <v>3.06</v>
      </c>
    </row>
    <row r="896" spans="1:1" x14ac:dyDescent="0.3">
      <c r="A896">
        <v>3.0500000000000003</v>
      </c>
    </row>
    <row r="897" spans="1:1" x14ac:dyDescent="0.3">
      <c r="A897">
        <v>3.0300000000000002</v>
      </c>
    </row>
    <row r="898" spans="1:1" x14ac:dyDescent="0.3">
      <c r="A898">
        <v>3.0700000000000003</v>
      </c>
    </row>
    <row r="899" spans="1:1" x14ac:dyDescent="0.3">
      <c r="A899">
        <v>3.06</v>
      </c>
    </row>
    <row r="900" spans="1:1" x14ac:dyDescent="0.3">
      <c r="A900">
        <v>3.0500000000000003</v>
      </c>
    </row>
    <row r="901" spans="1:1" x14ac:dyDescent="0.3">
      <c r="A901">
        <v>3.07</v>
      </c>
    </row>
    <row r="902" spans="1:1" x14ac:dyDescent="0.3">
      <c r="A902">
        <v>3.06</v>
      </c>
    </row>
    <row r="903" spans="1:1" x14ac:dyDescent="0.3">
      <c r="A903">
        <v>3.0500000000000003</v>
      </c>
    </row>
    <row r="904" spans="1:1" x14ac:dyDescent="0.3">
      <c r="A904">
        <v>3.07</v>
      </c>
    </row>
    <row r="905" spans="1:1" x14ac:dyDescent="0.3">
      <c r="A905">
        <v>3.0300000000000002</v>
      </c>
    </row>
    <row r="906" spans="1:1" x14ac:dyDescent="0.3">
      <c r="A906">
        <v>3.0500000000000003</v>
      </c>
    </row>
    <row r="907" spans="1:1" x14ac:dyDescent="0.3">
      <c r="A907">
        <v>3.0500000000000003</v>
      </c>
    </row>
    <row r="908" spans="1:1" x14ac:dyDescent="0.3">
      <c r="A908">
        <v>3.0500000000000003</v>
      </c>
    </row>
    <row r="909" spans="1:1" x14ac:dyDescent="0.3">
      <c r="A909">
        <v>3.06</v>
      </c>
    </row>
    <row r="910" spans="1:1" x14ac:dyDescent="0.3">
      <c r="A910">
        <v>3.07</v>
      </c>
    </row>
    <row r="911" spans="1:1" x14ac:dyDescent="0.3">
      <c r="A911">
        <v>3.06</v>
      </c>
    </row>
    <row r="912" spans="1:1" x14ac:dyDescent="0.3">
      <c r="A912">
        <v>3.0500000000000003</v>
      </c>
    </row>
    <row r="913" spans="1:1" x14ac:dyDescent="0.3">
      <c r="A913">
        <v>3.04</v>
      </c>
    </row>
    <row r="914" spans="1:1" x14ac:dyDescent="0.3">
      <c r="A914">
        <v>3.0900000000000003</v>
      </c>
    </row>
    <row r="915" spans="1:1" x14ac:dyDescent="0.3">
      <c r="A915">
        <v>3.04</v>
      </c>
    </row>
    <row r="916" spans="1:1" x14ac:dyDescent="0.3">
      <c r="A916">
        <v>3.0300000000000002</v>
      </c>
    </row>
    <row r="917" spans="1:1" x14ac:dyDescent="0.3">
      <c r="A917">
        <v>3.04</v>
      </c>
    </row>
    <row r="918" spans="1:1" x14ac:dyDescent="0.3">
      <c r="A918">
        <v>3.0300000000000002</v>
      </c>
    </row>
    <row r="919" spans="1:1" x14ac:dyDescent="0.3">
      <c r="A919">
        <v>3.05</v>
      </c>
    </row>
    <row r="920" spans="1:1" x14ac:dyDescent="0.3">
      <c r="A920">
        <v>3.0300000000000002</v>
      </c>
    </row>
    <row r="921" spans="1:1" x14ac:dyDescent="0.3">
      <c r="A921">
        <v>3.0300000000000002</v>
      </c>
    </row>
    <row r="922" spans="1:1" x14ac:dyDescent="0.3">
      <c r="A922">
        <v>3.04</v>
      </c>
    </row>
    <row r="923" spans="1:1" x14ac:dyDescent="0.3">
      <c r="A923">
        <v>3.04</v>
      </c>
    </row>
    <row r="924" spans="1:1" x14ac:dyDescent="0.3">
      <c r="A924">
        <v>3.02</v>
      </c>
    </row>
    <row r="925" spans="1:1" x14ac:dyDescent="0.3">
      <c r="A925">
        <v>3.04</v>
      </c>
    </row>
    <row r="926" spans="1:1" x14ac:dyDescent="0.3">
      <c r="A926">
        <v>3.04</v>
      </c>
    </row>
    <row r="927" spans="1:1" x14ac:dyDescent="0.3">
      <c r="A927">
        <v>3.0500000000000003</v>
      </c>
    </row>
    <row r="928" spans="1:1" x14ac:dyDescent="0.3">
      <c r="A928">
        <v>3.07</v>
      </c>
    </row>
    <row r="929" spans="1:1" x14ac:dyDescent="0.3">
      <c r="A929">
        <v>3.01</v>
      </c>
    </row>
    <row r="930" spans="1:1" x14ac:dyDescent="0.3">
      <c r="A930">
        <v>3.0500000000000003</v>
      </c>
    </row>
    <row r="931" spans="1:1" x14ac:dyDescent="0.3">
      <c r="A931">
        <v>2.9800000000000004</v>
      </c>
    </row>
    <row r="932" spans="1:1" x14ac:dyDescent="0.3">
      <c r="A932">
        <v>3.04</v>
      </c>
    </row>
    <row r="933" spans="1:1" x14ac:dyDescent="0.3">
      <c r="A933">
        <v>3.04</v>
      </c>
    </row>
    <row r="934" spans="1:1" x14ac:dyDescent="0.3">
      <c r="A934">
        <v>3.0300000000000002</v>
      </c>
    </row>
    <row r="935" spans="1:1" x14ac:dyDescent="0.3">
      <c r="A935">
        <v>3.04</v>
      </c>
    </row>
    <row r="936" spans="1:1" x14ac:dyDescent="0.3">
      <c r="A936">
        <v>3.0500000000000003</v>
      </c>
    </row>
    <row r="937" spans="1:1" x14ac:dyDescent="0.3">
      <c r="A937">
        <v>3.07</v>
      </c>
    </row>
    <row r="938" spans="1:1" x14ac:dyDescent="0.3">
      <c r="A938">
        <v>3.02</v>
      </c>
    </row>
    <row r="939" spans="1:1" x14ac:dyDescent="0.3">
      <c r="A939">
        <v>3.0500000000000003</v>
      </c>
    </row>
    <row r="940" spans="1:1" x14ac:dyDescent="0.3">
      <c r="A940">
        <v>2.99</v>
      </c>
    </row>
    <row r="941" spans="1:1" x14ac:dyDescent="0.3">
      <c r="A941">
        <v>3.0300000000000002</v>
      </c>
    </row>
    <row r="942" spans="1:1" x14ac:dyDescent="0.3">
      <c r="A942">
        <v>3.02</v>
      </c>
    </row>
    <row r="943" spans="1:1" x14ac:dyDescent="0.3">
      <c r="A943">
        <v>3.02</v>
      </c>
    </row>
    <row r="944" spans="1:1" x14ac:dyDescent="0.3">
      <c r="A944">
        <v>3.0100000000000002</v>
      </c>
    </row>
    <row r="945" spans="1:1" x14ac:dyDescent="0.3">
      <c r="A945">
        <v>3.0300000000000002</v>
      </c>
    </row>
    <row r="946" spans="1:1" x14ac:dyDescent="0.3">
      <c r="A946">
        <v>3.03</v>
      </c>
    </row>
    <row r="947" spans="1:1" x14ac:dyDescent="0.3">
      <c r="A947">
        <v>3.04</v>
      </c>
    </row>
    <row r="948" spans="1:1" x14ac:dyDescent="0.3">
      <c r="A948">
        <v>3.0300000000000002</v>
      </c>
    </row>
    <row r="949" spans="1:1" x14ac:dyDescent="0.3">
      <c r="A949">
        <v>3.0100000000000002</v>
      </c>
    </row>
    <row r="950" spans="1:1" x14ac:dyDescent="0.3">
      <c r="A950">
        <v>3.0100000000000002</v>
      </c>
    </row>
    <row r="951" spans="1:1" x14ac:dyDescent="0.3">
      <c r="A951">
        <v>3.0100000000000002</v>
      </c>
    </row>
    <row r="952" spans="1:1" x14ac:dyDescent="0.3">
      <c r="A952">
        <v>3</v>
      </c>
    </row>
    <row r="953" spans="1:1" x14ac:dyDescent="0.3">
      <c r="A953">
        <v>3.02</v>
      </c>
    </row>
    <row r="954" spans="1:1" x14ac:dyDescent="0.3">
      <c r="A954">
        <v>2.97</v>
      </c>
    </row>
    <row r="955" spans="1:1" x14ac:dyDescent="0.3">
      <c r="A955">
        <v>3.01</v>
      </c>
    </row>
    <row r="956" spans="1:1" x14ac:dyDescent="0.3">
      <c r="A956">
        <v>2.9800000000000004</v>
      </c>
    </row>
    <row r="957" spans="1:1" x14ac:dyDescent="0.3">
      <c r="A957">
        <v>3</v>
      </c>
    </row>
    <row r="958" spans="1:1" x14ac:dyDescent="0.3">
      <c r="A958">
        <v>3.02</v>
      </c>
    </row>
    <row r="959" spans="1:1" x14ac:dyDescent="0.3">
      <c r="A959">
        <v>2.79</v>
      </c>
    </row>
    <row r="960" spans="1:1" x14ac:dyDescent="0.3">
      <c r="A960">
        <v>3.0100000000000002</v>
      </c>
    </row>
    <row r="961" spans="1:1" x14ac:dyDescent="0.3">
      <c r="A961">
        <v>3.02</v>
      </c>
    </row>
    <row r="962" spans="1:1" x14ac:dyDescent="0.3">
      <c r="A962">
        <v>2.79</v>
      </c>
    </row>
    <row r="963" spans="1:1" x14ac:dyDescent="0.3">
      <c r="A963">
        <v>3</v>
      </c>
    </row>
    <row r="964" spans="1:1" x14ac:dyDescent="0.3">
      <c r="A964">
        <v>3.03</v>
      </c>
    </row>
    <row r="965" spans="1:1" x14ac:dyDescent="0.3">
      <c r="A965">
        <v>3.02</v>
      </c>
    </row>
    <row r="966" spans="1:1" x14ac:dyDescent="0.3">
      <c r="A966">
        <v>3.0100000000000002</v>
      </c>
    </row>
    <row r="967" spans="1:1" x14ac:dyDescent="0.3">
      <c r="A967">
        <v>3.0100000000000002</v>
      </c>
    </row>
    <row r="968" spans="1:1" x14ac:dyDescent="0.3">
      <c r="A968">
        <v>3</v>
      </c>
    </row>
    <row r="969" spans="1:1" x14ac:dyDescent="0.3">
      <c r="A969">
        <v>2.78</v>
      </c>
    </row>
    <row r="970" spans="1:1" x14ac:dyDescent="0.3">
      <c r="A970">
        <v>3.03</v>
      </c>
    </row>
    <row r="971" spans="1:1" x14ac:dyDescent="0.3">
      <c r="A971">
        <v>3.03</v>
      </c>
    </row>
    <row r="972" spans="1:1" x14ac:dyDescent="0.3">
      <c r="A972">
        <v>3.78</v>
      </c>
    </row>
    <row r="973" spans="1:1" x14ac:dyDescent="0.3">
      <c r="A973">
        <v>3.0100000000000002</v>
      </c>
    </row>
    <row r="974" spans="1:1" x14ac:dyDescent="0.3">
      <c r="A974">
        <v>3</v>
      </c>
    </row>
    <row r="975" spans="1:1" x14ac:dyDescent="0.3">
      <c r="A975" s="5">
        <v>2.8</v>
      </c>
    </row>
    <row r="976" spans="1:1" x14ac:dyDescent="0.3">
      <c r="A976">
        <v>2.99</v>
      </c>
    </row>
    <row r="977" spans="1:1" x14ac:dyDescent="0.3">
      <c r="A977">
        <v>2.85</v>
      </c>
    </row>
    <row r="978" spans="1:1" x14ac:dyDescent="0.3">
      <c r="A978">
        <v>2.9800000000000004</v>
      </c>
    </row>
    <row r="979" spans="1:1" x14ac:dyDescent="0.3">
      <c r="A979">
        <v>3</v>
      </c>
    </row>
    <row r="980" spans="1:1" x14ac:dyDescent="0.3">
      <c r="A980">
        <v>2.99</v>
      </c>
    </row>
    <row r="981" spans="1:1" x14ac:dyDescent="0.3">
      <c r="A981">
        <v>2.9800000000000004</v>
      </c>
    </row>
    <row r="982" spans="1:1" x14ac:dyDescent="0.3">
      <c r="A982">
        <v>3</v>
      </c>
    </row>
    <row r="983" spans="1:1" x14ac:dyDescent="0.3">
      <c r="A983">
        <v>2.99</v>
      </c>
    </row>
    <row r="984" spans="1:1" x14ac:dyDescent="0.3">
      <c r="A984">
        <v>2.98</v>
      </c>
    </row>
    <row r="985" spans="1:1" x14ac:dyDescent="0.3">
      <c r="A985">
        <v>2.98</v>
      </c>
    </row>
    <row r="986" spans="1:1" x14ac:dyDescent="0.3">
      <c r="A986">
        <v>2.9400000000000004</v>
      </c>
    </row>
    <row r="987" spans="1:1" x14ac:dyDescent="0.3">
      <c r="A987">
        <v>2.9600000000000004</v>
      </c>
    </row>
    <row r="988" spans="1:1" x14ac:dyDescent="0.3">
      <c r="A988">
        <v>2.95</v>
      </c>
    </row>
    <row r="989" spans="1:1" x14ac:dyDescent="0.3">
      <c r="A989">
        <v>2.9600000000000004</v>
      </c>
    </row>
    <row r="990" spans="1:1" x14ac:dyDescent="0.3">
      <c r="A990">
        <v>2.95</v>
      </c>
    </row>
    <row r="991" spans="1:1" x14ac:dyDescent="0.3">
      <c r="A991">
        <v>2.97</v>
      </c>
    </row>
    <row r="992" spans="1:1" x14ac:dyDescent="0.3">
      <c r="A992">
        <v>2.95</v>
      </c>
    </row>
    <row r="993" spans="1:1" x14ac:dyDescent="0.3">
      <c r="A993">
        <v>2.9400000000000004</v>
      </c>
    </row>
    <row r="994" spans="1:1" x14ac:dyDescent="0.3">
      <c r="A994">
        <v>2.99</v>
      </c>
    </row>
    <row r="995" spans="1:1" x14ac:dyDescent="0.3">
      <c r="A995">
        <v>2.95</v>
      </c>
    </row>
    <row r="996" spans="1:1" x14ac:dyDescent="0.3">
      <c r="A996">
        <v>2.9400000000000004</v>
      </c>
    </row>
    <row r="997" spans="1:1" x14ac:dyDescent="0.3">
      <c r="A997">
        <v>2.93</v>
      </c>
    </row>
    <row r="998" spans="1:1" x14ac:dyDescent="0.3">
      <c r="A998">
        <v>2.9200000000000004</v>
      </c>
    </row>
    <row r="999" spans="1:1" x14ac:dyDescent="0.3">
      <c r="A999">
        <v>2.95</v>
      </c>
    </row>
    <row r="1000" spans="1:1" x14ac:dyDescent="0.3">
      <c r="A1000">
        <v>2.8</v>
      </c>
    </row>
    <row r="1001" spans="1:1" x14ac:dyDescent="0.3">
      <c r="A1001">
        <v>2.94</v>
      </c>
    </row>
    <row r="1002" spans="1:1" x14ac:dyDescent="0.3">
      <c r="A1002">
        <v>2.9400000000000004</v>
      </c>
    </row>
    <row r="1003" spans="1:1" x14ac:dyDescent="0.3">
      <c r="A1003">
        <v>2.9400000000000004</v>
      </c>
    </row>
    <row r="1004" spans="1:1" x14ac:dyDescent="0.3">
      <c r="A1004">
        <v>2.93</v>
      </c>
    </row>
    <row r="1005" spans="1:1" x14ac:dyDescent="0.3">
      <c r="A1005">
        <v>2.93</v>
      </c>
    </row>
    <row r="1006" spans="1:1" x14ac:dyDescent="0.3">
      <c r="A1006">
        <v>2.94</v>
      </c>
    </row>
    <row r="1007" spans="1:1" x14ac:dyDescent="0.3">
      <c r="A1007">
        <v>2.99</v>
      </c>
    </row>
    <row r="1008" spans="1:1" x14ac:dyDescent="0.3">
      <c r="A1008">
        <v>2.92</v>
      </c>
    </row>
    <row r="1009" spans="1:1" x14ac:dyDescent="0.3">
      <c r="A1009">
        <v>2.98</v>
      </c>
    </row>
    <row r="1010" spans="1:1" x14ac:dyDescent="0.3">
      <c r="A1010">
        <v>2.93</v>
      </c>
    </row>
    <row r="1011" spans="1:1" x14ac:dyDescent="0.3">
      <c r="A1011">
        <v>2.8</v>
      </c>
    </row>
    <row r="1012" spans="1:1" x14ac:dyDescent="0.3">
      <c r="A1012">
        <v>2.9600000000000004</v>
      </c>
    </row>
    <row r="1013" spans="1:1" x14ac:dyDescent="0.3">
      <c r="A1013">
        <v>2.91</v>
      </c>
    </row>
    <row r="1014" spans="1:1" x14ac:dyDescent="0.3">
      <c r="A1014">
        <v>2.93</v>
      </c>
    </row>
    <row r="1015" spans="1:1" x14ac:dyDescent="0.3">
      <c r="A1015">
        <v>2.91</v>
      </c>
    </row>
    <row r="1016" spans="1:1" x14ac:dyDescent="0.3">
      <c r="A1016">
        <v>2.94</v>
      </c>
    </row>
    <row r="1017" spans="1:1" x14ac:dyDescent="0.3">
      <c r="A1017">
        <v>2.92</v>
      </c>
    </row>
    <row r="1018" spans="1:1" x14ac:dyDescent="0.3">
      <c r="A1018">
        <v>2.9200000000000004</v>
      </c>
    </row>
    <row r="1019" spans="1:1" x14ac:dyDescent="0.3">
      <c r="A1019">
        <v>2.9000000000000004</v>
      </c>
    </row>
    <row r="1020" spans="1:1" x14ac:dyDescent="0.3">
      <c r="A1020">
        <v>2.91</v>
      </c>
    </row>
    <row r="1021" spans="1:1" x14ac:dyDescent="0.3">
      <c r="A1021">
        <v>2.92</v>
      </c>
    </row>
    <row r="1022" spans="1:1" x14ac:dyDescent="0.3">
      <c r="A1022">
        <v>2.91</v>
      </c>
    </row>
    <row r="1023" spans="1:1" x14ac:dyDescent="0.3">
      <c r="A1023">
        <v>2.91</v>
      </c>
    </row>
    <row r="1024" spans="1:1" x14ac:dyDescent="0.3">
      <c r="A1024">
        <v>2.91</v>
      </c>
    </row>
    <row r="1025" spans="1:1" x14ac:dyDescent="0.3">
      <c r="A1025">
        <v>2.9</v>
      </c>
    </row>
    <row r="1026" spans="1:1" x14ac:dyDescent="0.3">
      <c r="A1026">
        <v>2.9</v>
      </c>
    </row>
    <row r="1027" spans="1:1" x14ac:dyDescent="0.3">
      <c r="A1027">
        <v>2.91</v>
      </c>
    </row>
    <row r="1028" spans="1:1" x14ac:dyDescent="0.3">
      <c r="A1028">
        <v>2.9</v>
      </c>
    </row>
    <row r="1029" spans="1:1" x14ac:dyDescent="0.3">
      <c r="A1029">
        <v>2.91</v>
      </c>
    </row>
    <row r="1030" spans="1:1" x14ac:dyDescent="0.3">
      <c r="A1030">
        <v>2.92</v>
      </c>
    </row>
    <row r="1031" spans="1:1" x14ac:dyDescent="0.3">
      <c r="A1031">
        <v>2.9</v>
      </c>
    </row>
    <row r="1032" spans="1:1" x14ac:dyDescent="0.3">
      <c r="A1032">
        <v>2.9</v>
      </c>
    </row>
    <row r="1033" spans="1:1" x14ac:dyDescent="0.3">
      <c r="A1033">
        <v>2.91</v>
      </c>
    </row>
    <row r="1034" spans="1:1" x14ac:dyDescent="0.3">
      <c r="A1034">
        <v>2.8</v>
      </c>
    </row>
    <row r="1035" spans="1:1" x14ac:dyDescent="0.3">
      <c r="A1035">
        <v>2.89</v>
      </c>
    </row>
    <row r="1036" spans="1:1" x14ac:dyDescent="0.3">
      <c r="A1036">
        <v>2.88</v>
      </c>
    </row>
    <row r="1037" spans="1:1" x14ac:dyDescent="0.3">
      <c r="A1037">
        <v>2.89</v>
      </c>
    </row>
    <row r="1038" spans="1:1" x14ac:dyDescent="0.3">
      <c r="A1038">
        <v>2.89</v>
      </c>
    </row>
    <row r="1039" spans="1:1" x14ac:dyDescent="0.3">
      <c r="A1039">
        <v>2.88</v>
      </c>
    </row>
    <row r="1040" spans="1:1" x14ac:dyDescent="0.3">
      <c r="A1040">
        <v>2.8</v>
      </c>
    </row>
    <row r="1041" spans="1:1" x14ac:dyDescent="0.3">
      <c r="A1041">
        <v>2.87</v>
      </c>
    </row>
    <row r="1042" spans="1:1" x14ac:dyDescent="0.3">
      <c r="A1042">
        <v>2.8400000000000003</v>
      </c>
    </row>
    <row r="1043" spans="1:1" x14ac:dyDescent="0.3">
      <c r="A1043">
        <v>2.8600000000000003</v>
      </c>
    </row>
    <row r="1044" spans="1:1" x14ac:dyDescent="0.3">
      <c r="A1044">
        <v>2.79</v>
      </c>
    </row>
    <row r="1045" spans="1:1" x14ac:dyDescent="0.3">
      <c r="A1045">
        <v>2.88</v>
      </c>
    </row>
    <row r="1046" spans="1:1" x14ac:dyDescent="0.3">
      <c r="A1046">
        <v>2.8</v>
      </c>
    </row>
    <row r="1047" spans="1:1" x14ac:dyDescent="0.3">
      <c r="A1047">
        <v>2.85</v>
      </c>
    </row>
    <row r="1048" spans="1:1" x14ac:dyDescent="0.3">
      <c r="A1048">
        <v>2.85</v>
      </c>
    </row>
    <row r="1049" spans="1:1" x14ac:dyDescent="0.3">
      <c r="A1049">
        <v>2.86</v>
      </c>
    </row>
    <row r="1050" spans="1:1" x14ac:dyDescent="0.3">
      <c r="A1050">
        <v>2.86</v>
      </c>
    </row>
    <row r="1051" spans="1:1" x14ac:dyDescent="0.3">
      <c r="A1051">
        <v>2.85</v>
      </c>
    </row>
    <row r="1052" spans="1:1" x14ac:dyDescent="0.3">
      <c r="A1052">
        <v>2.85</v>
      </c>
    </row>
    <row r="1053" spans="1:1" x14ac:dyDescent="0.3">
      <c r="A1053">
        <v>2.86</v>
      </c>
    </row>
    <row r="1054" spans="1:1" x14ac:dyDescent="0.3">
      <c r="A1054">
        <v>2.86</v>
      </c>
    </row>
    <row r="1055" spans="1:1" x14ac:dyDescent="0.3">
      <c r="A1055">
        <v>2.84</v>
      </c>
    </row>
    <row r="1056" spans="1:1" x14ac:dyDescent="0.3">
      <c r="A1056">
        <v>2.8</v>
      </c>
    </row>
    <row r="1057" spans="1:1" x14ac:dyDescent="0.3">
      <c r="A1057">
        <v>2.8400000000000003</v>
      </c>
    </row>
    <row r="1058" spans="1:1" x14ac:dyDescent="0.3">
      <c r="A1058">
        <v>2.8400000000000003</v>
      </c>
    </row>
    <row r="1059" spans="1:1" x14ac:dyDescent="0.3">
      <c r="A1059">
        <v>2.8200000000000003</v>
      </c>
    </row>
    <row r="1060" spans="1:1" x14ac:dyDescent="0.3">
      <c r="A1060">
        <v>2.8200000000000003</v>
      </c>
    </row>
    <row r="1061" spans="1:1" x14ac:dyDescent="0.3">
      <c r="A1061">
        <v>2.84</v>
      </c>
    </row>
    <row r="1062" spans="1:1" x14ac:dyDescent="0.3">
      <c r="A1062">
        <v>2.84</v>
      </c>
    </row>
    <row r="1063" spans="1:1" x14ac:dyDescent="0.3">
      <c r="A1063">
        <v>2.81</v>
      </c>
    </row>
    <row r="1064" spans="1:1" x14ac:dyDescent="0.3">
      <c r="A1064">
        <v>2.81</v>
      </c>
    </row>
    <row r="1065" spans="1:1" x14ac:dyDescent="0.3">
      <c r="A1065">
        <v>2.82</v>
      </c>
    </row>
    <row r="1066" spans="1:1" x14ac:dyDescent="0.3">
      <c r="A1066">
        <v>2.83</v>
      </c>
    </row>
    <row r="1067" spans="1:1" x14ac:dyDescent="0.3">
      <c r="A1067">
        <v>2.8</v>
      </c>
    </row>
    <row r="1068" spans="1:1" x14ac:dyDescent="0.3">
      <c r="A1068">
        <v>2.82</v>
      </c>
    </row>
    <row r="1069" spans="1:1" x14ac:dyDescent="0.3">
      <c r="A1069">
        <v>2.83</v>
      </c>
    </row>
    <row r="1070" spans="1:1" x14ac:dyDescent="0.3">
      <c r="A1070">
        <v>2.83</v>
      </c>
    </row>
    <row r="1071" spans="1:1" x14ac:dyDescent="0.3">
      <c r="A1071">
        <v>2.8</v>
      </c>
    </row>
    <row r="1072" spans="1:1" x14ac:dyDescent="0.3">
      <c r="A1072">
        <v>2.81</v>
      </c>
    </row>
    <row r="1073" spans="1:1" x14ac:dyDescent="0.3">
      <c r="A1073">
        <v>2.81</v>
      </c>
    </row>
    <row r="1074" spans="1:1" x14ac:dyDescent="0.3">
      <c r="A1074">
        <v>2.88</v>
      </c>
    </row>
    <row r="1075" spans="1:1" x14ac:dyDescent="0.3">
      <c r="A1075">
        <v>2.8</v>
      </c>
    </row>
    <row r="1076" spans="1:1" x14ac:dyDescent="0.3">
      <c r="A1076">
        <v>2.82</v>
      </c>
    </row>
    <row r="1077" spans="1:1" x14ac:dyDescent="0.3">
      <c r="A1077">
        <v>2.82</v>
      </c>
    </row>
    <row r="1078" spans="1:1" x14ac:dyDescent="0.3">
      <c r="A1078">
        <v>2.8</v>
      </c>
    </row>
    <row r="1079" spans="1:1" x14ac:dyDescent="0.3">
      <c r="A1079">
        <v>2.83</v>
      </c>
    </row>
    <row r="1080" spans="1:1" x14ac:dyDescent="0.3">
      <c r="A1080">
        <v>2.8</v>
      </c>
    </row>
    <row r="1081" spans="1:1" x14ac:dyDescent="0.3">
      <c r="A1081">
        <v>2.78</v>
      </c>
    </row>
    <row r="1082" spans="1:1" x14ac:dyDescent="0.3">
      <c r="A1082">
        <v>2.83</v>
      </c>
    </row>
    <row r="1083" spans="1:1" x14ac:dyDescent="0.3">
      <c r="A1083">
        <v>2.83</v>
      </c>
    </row>
    <row r="1084" spans="1:1" x14ac:dyDescent="0.3">
      <c r="A1084">
        <v>2.8</v>
      </c>
    </row>
    <row r="1085" spans="1:1" x14ac:dyDescent="0.3">
      <c r="A1085">
        <v>2.81</v>
      </c>
    </row>
    <row r="1086" spans="1:1" x14ac:dyDescent="0.3">
      <c r="A1086">
        <v>2.79</v>
      </c>
    </row>
    <row r="1087" spans="1:1" x14ac:dyDescent="0.3">
      <c r="A1087">
        <v>2.81</v>
      </c>
    </row>
    <row r="1088" spans="1:1" x14ac:dyDescent="0.3">
      <c r="A1088">
        <v>2.8</v>
      </c>
    </row>
    <row r="1089" spans="1:1" x14ac:dyDescent="0.3">
      <c r="A1089">
        <v>2.76</v>
      </c>
    </row>
  </sheetData>
  <sortState xmlns:xlrd2="http://schemas.microsoft.com/office/spreadsheetml/2017/richdata2" ref="C2:C1489">
    <sortCondition descending="1" ref="C2:C148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8DB2E-0EF6-42D3-97C9-D81737D2B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32</vt:i4>
      </vt:variant>
    </vt:vector>
  </HeadingPairs>
  <TitlesOfParts>
    <vt:vector size="41" baseType="lpstr">
      <vt:lpstr>ESP1 WiFi 50m 5s CB</vt:lpstr>
      <vt:lpstr>ESP2 WiFi 50m 5s CB</vt:lpstr>
      <vt:lpstr>ESP3 WiFi 50m 5s CB</vt:lpstr>
      <vt:lpstr>ESP4 WiFi 50m 5s CB</vt:lpstr>
      <vt:lpstr>Grafico Markov - MTTF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esp1basevazia</vt:lpstr>
      <vt:lpstr>esp1voltcheio</vt:lpstr>
      <vt:lpstr>esp1voltmed</vt:lpstr>
      <vt:lpstr>esp1volttotal</vt:lpstr>
      <vt:lpstr>esp1voltvazio</vt:lpstr>
      <vt:lpstr>esp2basecheia</vt:lpstr>
      <vt:lpstr>esp2basemed</vt:lpstr>
      <vt:lpstr>esp2basetotal</vt:lpstr>
      <vt:lpstr>esp2basevazia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esp4basevazia</vt:lpstr>
      <vt:lpstr>esp4voltcheio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2021-07-12T13:44:44Z</dcterms:created>
  <dcterms:modified xsi:type="dcterms:W3CDTF">2021-09-01T01:33:22Z</dcterms:modified>
</cp:coreProperties>
</file>