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8m 10s CB\"/>
    </mc:Choice>
  </mc:AlternateContent>
  <xr:revisionPtr revIDLastSave="0" documentId="13_ncr:1_{3BE7BCA4-08FB-467F-AFA5-383939AFA248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8m 10s CB" sheetId="2" r:id="rId1"/>
    <sheet name="ESP2 WiFi 8m 10s CB" sheetId="4" r:id="rId2"/>
    <sheet name="ESP3 WiFi 8m 10s CB" sheetId="7" r:id="rId3"/>
    <sheet name="ESP4 WiFi 8m 10s CB" sheetId="8" r:id="rId4"/>
    <sheet name="grafico Markov e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8m 10s CB'!$A$1:$H$1042</definedName>
    <definedName name="DadosExternos_1" localSheetId="1" hidden="1">'ESP2 WiFi 8m 10s CB'!$A$1:$H$1033</definedName>
    <definedName name="DadosExternos_1" localSheetId="2" hidden="1">'ESP3 WiFi 8m 10s CB'!$A$1:$H$1041</definedName>
    <definedName name="DadosExternos_1" localSheetId="3" hidden="1">'ESP4 WiFi 8m 10s CB'!$A$1:$H$1028</definedName>
    <definedName name="esp1basecheia">calculoesp1!$A$1:$A$196</definedName>
    <definedName name="esp1basemed">calculoesp1!$A$197:$A$997</definedName>
    <definedName name="esp1basetotal">calculoesp1!$A$1:$A$1041</definedName>
    <definedName name="esp1basevazia">calculoesp1!$A$998:$A$1041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calculoesp2!$A$1:$A$220</definedName>
    <definedName name="esp2basemed">calculoesp2!$A$221:$A$990</definedName>
    <definedName name="esp2basetotal">calculoesp2!$A$1:$A$1032</definedName>
    <definedName name="esp2basevazia">calculoesp2!$A$991:$A$1032</definedName>
    <definedName name="esp2voltcheio">calculoesp2!$I$2:$I$43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calculoesp3!$A$1:$A$230</definedName>
    <definedName name="esp3basemed">calculoesp3!$A$231:$A$1002</definedName>
    <definedName name="esp3basetotal">calculoesp3!$A$1:$A$1040</definedName>
    <definedName name="esp3basevazia">calculoesp3!$A$1003:$A$1040</definedName>
    <definedName name="esp3voltcheio">calculoesp3!$J$2:$J$47</definedName>
    <definedName name="esp3voltmed">calculoesp3!$J$51:$J$90</definedName>
    <definedName name="esp3volttotal">calculoesp3!$E$2:$E$85</definedName>
    <definedName name="esp3voltvazio">calculoesp3!$J$99:$J$106</definedName>
    <definedName name="esp4basecheia">calculoesp4!$A$1:$A$164</definedName>
    <definedName name="esp4basemed">calculoesp4!$A$165:$A$1008</definedName>
    <definedName name="esp4basetotal">calculoesp4!$A$1:$A$1027</definedName>
    <definedName name="esp4basevazia">calculoesp4!$A$1009:$A$1027</definedName>
    <definedName name="esp4voltcheio">calculoesp4!$K$2:$K$44</definedName>
    <definedName name="esp4voltmed">calculoesp4!$K$47:$K$86</definedName>
    <definedName name="esp4volttotal">calculoesp4!$F$2:$F$83</definedName>
    <definedName name="esp4voltvazio">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4" l="1"/>
  <c r="G25" i="14"/>
  <c r="G26" i="14"/>
  <c r="G23" i="14"/>
  <c r="E25" i="14"/>
  <c r="D25" i="14"/>
  <c r="C25" i="14"/>
  <c r="B25" i="14"/>
  <c r="E24" i="14"/>
  <c r="E23" i="14"/>
  <c r="E26" i="14" s="1"/>
  <c r="D24" i="14"/>
  <c r="D26" i="14" s="1"/>
  <c r="D23" i="14"/>
  <c r="C26" i="14"/>
  <c r="C24" i="14"/>
  <c r="C23" i="14"/>
  <c r="B24" i="14"/>
  <c r="B26" i="14" s="1"/>
  <c r="F26" i="14" s="1"/>
  <c r="B23" i="14"/>
  <c r="E11" i="14"/>
  <c r="E12" i="14"/>
  <c r="E10" i="14"/>
  <c r="E7" i="14"/>
  <c r="E8" i="14"/>
  <c r="E6" i="14"/>
  <c r="E3" i="14"/>
  <c r="E4" i="14"/>
  <c r="E2" i="14"/>
  <c r="D11" i="14"/>
  <c r="D12" i="14"/>
  <c r="D10" i="14"/>
  <c r="D7" i="14"/>
  <c r="D8" i="14"/>
  <c r="D6" i="14"/>
  <c r="F6" i="14" s="1"/>
  <c r="D3" i="14"/>
  <c r="D4" i="14"/>
  <c r="D2" i="14"/>
  <c r="C11" i="14"/>
  <c r="F11" i="14" s="1"/>
  <c r="C12" i="14"/>
  <c r="C10" i="14"/>
  <c r="F10" i="14" s="1"/>
  <c r="C7" i="14"/>
  <c r="C8" i="14"/>
  <c r="C6" i="14"/>
  <c r="C3" i="14"/>
  <c r="C4" i="14"/>
  <c r="C2" i="14"/>
  <c r="B11" i="14"/>
  <c r="B12" i="14"/>
  <c r="B10" i="14"/>
  <c r="B7" i="14"/>
  <c r="F7" i="14" s="1"/>
  <c r="B8" i="14"/>
  <c r="B6" i="14"/>
  <c r="B4" i="14"/>
  <c r="B3" i="14"/>
  <c r="B2" i="14"/>
  <c r="F8" i="14"/>
  <c r="F4" i="14"/>
  <c r="F3" i="14"/>
  <c r="J85" i="7"/>
  <c r="K85" i="7"/>
  <c r="L85" i="7"/>
  <c r="J83" i="7"/>
  <c r="K83" i="7"/>
  <c r="L83" i="7"/>
  <c r="J84" i="7"/>
  <c r="K84" i="7"/>
  <c r="L84" i="7"/>
  <c r="J80" i="7"/>
  <c r="K80" i="7"/>
  <c r="L80" i="7"/>
  <c r="J81" i="7"/>
  <c r="K81" i="7"/>
  <c r="L81" i="7"/>
  <c r="J82" i="7"/>
  <c r="K82" i="7"/>
  <c r="L82" i="7"/>
  <c r="R6" i="7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5" i="13" a="1"/>
  <c r="P95" i="13" s="1"/>
  <c r="P116" i="13" s="1"/>
  <c r="U7" i="13" s="1"/>
  <c r="P47" i="13" a="1"/>
  <c r="P47" i="13" s="1"/>
  <c r="P93" i="13" s="1"/>
  <c r="U5" i="13" s="1"/>
  <c r="P2" i="13" a="1"/>
  <c r="P2" i="13" s="1"/>
  <c r="P45" i="13" s="1"/>
  <c r="U3" i="13" s="1"/>
  <c r="N95" i="13" a="1"/>
  <c r="N95" i="13" s="1"/>
  <c r="N116" i="13" s="1"/>
  <c r="T7" i="13" s="1"/>
  <c r="N47" i="13" a="1"/>
  <c r="N47" i="13" s="1"/>
  <c r="N93" i="13" s="1"/>
  <c r="T5" i="13" s="1"/>
  <c r="N2" i="13" a="1"/>
  <c r="N2" i="13" s="1"/>
  <c r="N45" i="13" s="1"/>
  <c r="T3" i="13" s="1"/>
  <c r="L95" i="13" a="1"/>
  <c r="L95" i="13" s="1"/>
  <c r="L116" i="13" s="1"/>
  <c r="S7" i="13" s="1"/>
  <c r="L47" i="13" a="1"/>
  <c r="L47" i="13" s="1"/>
  <c r="L93" i="13" s="1"/>
  <c r="S5" i="13" s="1"/>
  <c r="L2" i="13" a="1"/>
  <c r="L2" i="13" s="1"/>
  <c r="L45" i="13" s="1"/>
  <c r="S3" i="13" s="1"/>
  <c r="G2" i="13" a="1"/>
  <c r="H16" i="13" s="1"/>
  <c r="L16" i="8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9" i="12" a="1"/>
  <c r="O99" i="12" s="1"/>
  <c r="O120" i="12" s="1"/>
  <c r="T7" i="12" s="1"/>
  <c r="O51" i="12" a="1"/>
  <c r="O51" i="12" s="1"/>
  <c r="O97" i="12" s="1"/>
  <c r="T5" i="12" s="1"/>
  <c r="O2" i="12" a="1"/>
  <c r="O2" i="12" s="1"/>
  <c r="O49" i="12" s="1"/>
  <c r="T3" i="12" s="1"/>
  <c r="M99" i="12" a="1"/>
  <c r="M99" i="12" s="1"/>
  <c r="M120" i="12" s="1"/>
  <c r="S7" i="12" s="1"/>
  <c r="M51" i="12" a="1"/>
  <c r="M51" i="12" s="1"/>
  <c r="M97" i="12" s="1"/>
  <c r="S5" i="12" s="1"/>
  <c r="M2" i="12" a="1"/>
  <c r="M2" i="12" s="1"/>
  <c r="M49" i="12" s="1"/>
  <c r="S3" i="12" s="1"/>
  <c r="K99" i="12" a="1"/>
  <c r="K99" i="12" s="1"/>
  <c r="K120" i="12" s="1"/>
  <c r="R7" i="12" s="1"/>
  <c r="K51" i="12" a="1"/>
  <c r="K51" i="12" s="1"/>
  <c r="K97" i="12" s="1"/>
  <c r="R5" i="12" s="1"/>
  <c r="K2" i="12" a="1"/>
  <c r="K2" i="12" s="1"/>
  <c r="K49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J2" i="2"/>
  <c r="F12" i="14" l="1"/>
  <c r="F2" i="14"/>
  <c r="G83" i="12"/>
  <c r="G82" i="12"/>
  <c r="G85" i="12"/>
  <c r="G81" i="12"/>
  <c r="G84" i="12"/>
  <c r="G80" i="12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G2" i="13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R6" i="8" s="1"/>
  <c r="H83" i="13"/>
  <c r="L83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R6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E71" i="10"/>
  <c r="L71" i="2" s="1"/>
  <c r="E60" i="10"/>
  <c r="L60" i="2" s="1"/>
  <c r="E44" i="10"/>
  <c r="L44" i="2" s="1"/>
  <c r="E28" i="10"/>
  <c r="L28" i="2" s="1"/>
  <c r="E12" i="10"/>
  <c r="L12" i="2" s="1"/>
  <c r="K67" i="2"/>
  <c r="K51" i="2"/>
  <c r="K35" i="2"/>
  <c r="K19" i="2"/>
  <c r="K3" i="2"/>
  <c r="E83" i="10"/>
  <c r="E67" i="10"/>
  <c r="L67" i="2" s="1"/>
  <c r="E36" i="10"/>
  <c r="L36" i="2" s="1"/>
  <c r="E4" i="10"/>
  <c r="L4" i="2" s="1"/>
  <c r="K59" i="2"/>
  <c r="K27" i="2"/>
  <c r="E80" i="10"/>
  <c r="E64" i="10"/>
  <c r="L64" i="2" s="1"/>
  <c r="E16" i="10"/>
  <c r="L16" i="2" s="1"/>
  <c r="K55" i="2"/>
  <c r="K23" i="2"/>
  <c r="E84" i="10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63" i="2"/>
  <c r="K47" i="2"/>
  <c r="K31" i="2"/>
  <c r="K15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R4" i="2" s="1"/>
  <c r="E86" i="10"/>
  <c r="E82" i="10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E85" i="10"/>
  <c r="E81" i="10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V5" i="8" s="1"/>
  <c r="S8" i="13"/>
  <c r="O4" i="8" s="1"/>
  <c r="U4" i="8" s="1"/>
  <c r="U8" i="13"/>
  <c r="O11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R5" i="8" l="1"/>
  <c r="R5" i="7"/>
  <c r="R4" i="4"/>
  <c r="R5" i="4"/>
  <c r="R5" i="2"/>
  <c r="R6" i="2"/>
  <c r="K2" i="8"/>
  <c r="H2" i="13"/>
  <c r="L2" i="8" s="1"/>
  <c r="R4" i="8" s="1"/>
  <c r="K2" i="7"/>
  <c r="G2" i="12"/>
  <c r="L2" i="7" s="1"/>
  <c r="R4" i="7" s="1"/>
  <c r="K2" i="4"/>
  <c r="O13" i="2"/>
  <c r="W5" i="2" s="1"/>
  <c r="O12" i="8"/>
  <c r="W4" i="8" s="1"/>
  <c r="O13" i="8"/>
  <c r="W5" i="8" s="1"/>
  <c r="O8" i="8"/>
  <c r="V4" i="8" s="1"/>
  <c r="O5" i="8"/>
  <c r="U5" i="8" s="1"/>
  <c r="O3" i="8"/>
  <c r="U3" i="8" s="1"/>
  <c r="W3" i="8"/>
  <c r="O7" i="8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O3" i="2"/>
  <c r="U3" i="2" s="1"/>
  <c r="V3" i="2"/>
  <c r="W4" i="2"/>
  <c r="U4" i="2"/>
  <c r="R7" i="8" l="1"/>
  <c r="R7" i="7"/>
  <c r="R7" i="4"/>
  <c r="W6" i="8"/>
  <c r="O14" i="8"/>
  <c r="V6" i="2"/>
  <c r="O14" i="2"/>
  <c r="O14" i="4"/>
  <c r="V6" i="4"/>
  <c r="W6" i="4"/>
  <c r="U6" i="8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U6" i="2"/>
  <c r="O6" i="2"/>
  <c r="O10" i="2"/>
  <c r="T11" i="8" l="1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<sst xmlns="http://schemas.openxmlformats.org/spreadsheetml/2006/main" count="25080" uniqueCount="74">
  <si>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</si>
  <si>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</si>
  <si>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</si>
  <si>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</si>
  <si>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</si>
  <si>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</si>
  <si>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</si>
  <si>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</si>
  <si>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</si>
  <si>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</si>
  <si>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</si>
  <si>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</si>
  <si>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</si>
  <si>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</si>
  <si>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</si>
  <si>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</si>
  <si>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</si>
  <si>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</si>
  <si>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</si>
  <si>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</si>
  <si>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</si>
  <si>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</si>
  <si>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</si>
  <si>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</si>
  <si>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</si>
  <si>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</si>
  <si>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</si>
  <si>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</si>
  <si>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</si>
  <si>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</si>
  <si>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</si>
  <si>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1 TP C</t>
  </si>
  <si>
    <t>2 TP M</t>
  </si>
  <si>
    <t>3 TP M</t>
  </si>
  <si>
    <t>4 TP M</t>
  </si>
  <si>
    <t>5 TP M</t>
  </si>
  <si>
    <t>6 TP M</t>
  </si>
  <si>
    <t>7 TP M</t>
  </si>
  <si>
    <t>8 TP M</t>
  </si>
  <si>
    <t>9 TP M</t>
  </si>
  <si>
    <t>10 TP M</t>
  </si>
  <si>
    <t>11 TP M</t>
  </si>
  <si>
    <t>12 TP F</t>
  </si>
  <si>
    <t>ESP1_WiFi_10s_8m_SB-&gt;</t>
  </si>
  <si>
    <t>ESP1_WiFi_10s_8m_CB-&gt;</t>
  </si>
  <si>
    <t>ESP2_WiFi_10s_8m_CB-&gt;</t>
  </si>
  <si>
    <t>ESP3_WiFi_10s_8m_CB-&gt;</t>
  </si>
  <si>
    <t>ESP1</t>
  </si>
  <si>
    <t>ESP2</t>
  </si>
  <si>
    <t>ESP3</t>
  </si>
  <si>
    <t>ESP4</t>
  </si>
  <si>
    <t>MÉDIA</t>
  </si>
  <si>
    <t>CC</t>
  </si>
  <si>
    <t>CM</t>
  </si>
  <si>
    <t>MC</t>
  </si>
  <si>
    <t>MM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</si>
  <si>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</si>
  <si>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</si>
  <si>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</si>
  <si>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</si>
  <si>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</si>
  <si>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</si>
  <si>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</si>
  <si>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</si>
  <si>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Hora Final</t>
  </si>
  <si>
    <t>CB</t>
  </si>
  <si>
    <t>MB</t>
  </si>
  <si>
    <t>BC</t>
  </si>
  <si>
    <t>BM</t>
  </si>
  <si>
    <t>BB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</si>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</sst>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164" fontId="0" fillId="2" borderId="0" xfId="0" applyNumberFormat="1" applyFill="1"/>
    <xf numFmtId="0" fontId="0" fillId="2" borderId="0" xfId="0" applyNumberForma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175260</xdr:colOff>
      <xdr:row>1</xdr:row>
      <xdr:rowOff>99060</xdr:rowOff>
    </xdr:from>
    <xdr:to>
      <xdr:col>19</xdr:col>
      <xdr:colOff>431565</xdr:colOff>
      <xdr:row>26</xdr:row>
      <xdr:rowOff>79441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361728B-1DB5-416D-9463-8FD097B6B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6920" y="281940"/>
          <a:ext cx="6961905" cy="45523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1042" tableType="queryTable" totalsRowShown="0">
  <autoFilter ref="A1:H1042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1033" tableType="queryTable" totalsRowShown="0">
  <autoFilter ref="A1:H1033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1041" tableType="queryTable" totalsRowShown="0">
  <autoFilter ref="A1:H1041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1028" tableType="queryTable" totalsRowShown="0">
  <autoFilter ref="A1:H1028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AO4584"/>
  <sheetViews>
    <sheetView topLeftCell="D1" workbookViewId="0">
      <selection activeCell="Q13" sqref="Q13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41" x14ac:dyDescent="0.3">
      <c r="A2" s="1">
        <v>0.61245480324074042</v>
      </c>
      <c r="B2" s="2" t="s">
        <v>44</v>
      </c>
      <c r="C2" s="2" t="s">
        <v>8</v>
      </c>
      <c r="D2" s="2" t="s">
        <v>9</v>
      </c>
      <c r="E2" s="2" t="s">
        <v>10</v>
      </c>
      <c r="F2" s="2" t="s">
        <v>11</v>
      </c>
      <c r="G2">
        <v>3.53</v>
      </c>
      <c r="H2" s="2" t="s">
        <v>12</v>
      </c>
      <c r="I2" s="2"/>
      <c r="J2" s="6">
        <f>calculoesp1!C2</f>
        <v>3.6</v>
      </c>
      <c r="K2" s="4">
        <f>calculoesp1!D2</f>
        <v>1</v>
      </c>
      <c r="L2" s="7">
        <f>calculoesp1!E2</f>
        <v>9.6061479346781938E-4</v>
      </c>
      <c r="N2" s="41"/>
      <c r="O2" s="42"/>
      <c r="Q2" s="43"/>
      <c r="R2" s="43"/>
      <c r="T2" s="6"/>
      <c r="U2" s="6" t="s">
        <v>70</v>
      </c>
      <c r="V2" s="6" t="s">
        <v>71</v>
      </c>
      <c r="W2" s="6" t="s">
        <v>72</v>
      </c>
    </row>
    <row r="3" spans="1:41" x14ac:dyDescent="0.3">
      <c r="A3" s="1">
        <v>0.61257054398148125</v>
      </c>
      <c r="B3" s="2" t="s">
        <v>43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I3" s="2"/>
      <c r="J3" s="6">
        <f>calculoesp1!C3</f>
        <v>3.59</v>
      </c>
      <c r="K3" s="5">
        <f>calculoesp1!D3</f>
        <v>2</v>
      </c>
      <c r="L3" s="7">
        <f>calculoesp1!E3</f>
        <v>1.9212295869356388E-3</v>
      </c>
      <c r="N3" s="8" t="s">
        <v>52</v>
      </c>
      <c r="O3" s="9">
        <f>calculoesp1!P3/calculoesp1!P8</f>
        <v>0.99489795918367352</v>
      </c>
      <c r="Q3" s="43"/>
      <c r="R3" s="43"/>
      <c r="T3" s="6" t="s">
        <v>70</v>
      </c>
      <c r="U3" s="8">
        <f>O3</f>
        <v>0.99489795918367352</v>
      </c>
      <c r="V3" s="10">
        <f>O7</f>
        <v>0.55305867665418229</v>
      </c>
      <c r="W3" s="11">
        <f>O11</f>
        <v>0</v>
      </c>
      <c r="Y3" s="12"/>
    </row>
    <row r="4" spans="1:41" x14ac:dyDescent="0.3">
      <c r="A4" s="1">
        <v>0.61268628472222186</v>
      </c>
      <c r="B4" s="2" t="s">
        <v>43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I4" s="2"/>
      <c r="J4" s="6">
        <f>calculoesp1!C4</f>
        <v>3.58</v>
      </c>
      <c r="K4" s="5">
        <f>calculoesp1!D4</f>
        <v>3</v>
      </c>
      <c r="L4" s="7">
        <f>calculoesp1!E4</f>
        <v>2.881844380403458E-3</v>
      </c>
      <c r="N4" s="8" t="s">
        <v>53</v>
      </c>
      <c r="O4" s="13">
        <f>calculoesp1!P5/calculoesp1!P8</f>
        <v>5.1020408163265302E-3</v>
      </c>
      <c r="Q4" s="6" t="s">
        <v>70</v>
      </c>
      <c r="R4" s="14">
        <f>SUM(L2:L41)</f>
        <v>0.61287223823246872</v>
      </c>
      <c r="T4" s="6" t="s">
        <v>71</v>
      </c>
      <c r="U4" s="8">
        <f>O4</f>
        <v>5.1020408163265302E-3</v>
      </c>
      <c r="V4" s="10">
        <f>O8</f>
        <v>0.44569288389513106</v>
      </c>
      <c r="W4" s="11">
        <f>O12</f>
        <v>0.79545454545454541</v>
      </c>
    </row>
    <row r="5" spans="1:41" x14ac:dyDescent="0.3">
      <c r="A5" s="1">
        <v>0.6128020254629627</v>
      </c>
      <c r="B5" s="2" t="s">
        <v>43</v>
      </c>
      <c r="C5" s="2" t="s">
        <v>8</v>
      </c>
      <c r="D5" s="2" t="s">
        <v>9</v>
      </c>
      <c r="E5" s="2" t="s">
        <v>10</v>
      </c>
      <c r="F5" s="2" t="s">
        <v>11</v>
      </c>
      <c r="G5">
        <v>3.52</v>
      </c>
      <c r="H5" s="2" t="s">
        <v>12</v>
      </c>
      <c r="I5" s="2"/>
      <c r="J5" s="6">
        <f>calculoesp1!C5</f>
        <v>3.57</v>
      </c>
      <c r="K5" s="5">
        <f>calculoesp1!D5</f>
        <v>4</v>
      </c>
      <c r="L5" s="7">
        <f>calculoesp1!E5</f>
        <v>3.8424591738712775E-3</v>
      </c>
      <c r="N5" s="8" t="s">
        <v>65</v>
      </c>
      <c r="O5" s="15">
        <f>calculoesp1!P7/calculoesp1!P8</f>
        <v>0</v>
      </c>
      <c r="Q5" s="6" t="s">
        <v>71</v>
      </c>
      <c r="R5" s="14">
        <f>SUM(L42:L75)</f>
        <v>0.37752161383285282</v>
      </c>
      <c r="T5" s="6" t="s">
        <v>72</v>
      </c>
      <c r="U5" s="8">
        <f>O5</f>
        <v>0</v>
      </c>
      <c r="V5" s="10">
        <f>O9</f>
        <v>1.2484394506866417E-3</v>
      </c>
      <c r="W5" s="11">
        <f>O13</f>
        <v>0.20454545454545456</v>
      </c>
    </row>
    <row r="6" spans="1:41" x14ac:dyDescent="0.3">
      <c r="A6" s="1">
        <v>0.61291776620370331</v>
      </c>
      <c r="B6" s="2" t="s">
        <v>43</v>
      </c>
      <c r="C6" s="2" t="s">
        <v>8</v>
      </c>
      <c r="D6" s="2" t="s">
        <v>9</v>
      </c>
      <c r="E6" s="2" t="s">
        <v>10</v>
      </c>
      <c r="F6" s="2" t="s">
        <v>11</v>
      </c>
      <c r="G6">
        <v>3.57</v>
      </c>
      <c r="H6" s="2" t="s">
        <v>12</v>
      </c>
      <c r="I6" s="2"/>
      <c r="J6" s="6">
        <f>calculoesp1!C6</f>
        <v>3.56</v>
      </c>
      <c r="K6" s="5">
        <f>calculoesp1!D6</f>
        <v>3</v>
      </c>
      <c r="L6" s="7">
        <f>calculoesp1!E6</f>
        <v>2.881844380403458E-3</v>
      </c>
      <c r="N6" s="6"/>
      <c r="O6" s="16">
        <f>SUM(O3:O5)</f>
        <v>1</v>
      </c>
      <c r="Q6" s="6" t="s">
        <v>72</v>
      </c>
      <c r="R6" s="14">
        <f>SUM(L76:L78)</f>
        <v>9.6061479346781931E-3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1" x14ac:dyDescent="0.3">
      <c r="A7" s="1">
        <v>0.61303350694444414</v>
      </c>
      <c r="B7" s="2" t="s">
        <v>43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I7" s="2"/>
      <c r="J7" s="6">
        <f>calculoesp1!C7</f>
        <v>3.55</v>
      </c>
      <c r="K7" s="5">
        <f>calculoesp1!D7</f>
        <v>2</v>
      </c>
      <c r="L7" s="7">
        <f>calculoesp1!E7</f>
        <v>1.9212295869356388E-3</v>
      </c>
      <c r="N7" s="10" t="s">
        <v>54</v>
      </c>
      <c r="O7" s="18">
        <f>calculoesp1!Q3/calculoesp1!Q8</f>
        <v>0.55305867665418229</v>
      </c>
      <c r="R7" s="19">
        <f>SUM(R4:R6)</f>
        <v>0.99999999999999967</v>
      </c>
    </row>
    <row r="8" spans="1:41" x14ac:dyDescent="0.3">
      <c r="A8" s="1">
        <v>0.61314924768518475</v>
      </c>
      <c r="B8" s="2" t="s">
        <v>43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I8" s="2"/>
      <c r="J8" s="6">
        <f>calculoesp1!C8</f>
        <v>3.54</v>
      </c>
      <c r="K8" s="5">
        <f>calculoesp1!D8</f>
        <v>4</v>
      </c>
      <c r="L8" s="7">
        <f>calculoesp1!E8</f>
        <v>3.8424591738712775E-3</v>
      </c>
      <c r="N8" s="10" t="s">
        <v>55</v>
      </c>
      <c r="O8" s="20">
        <f>calculoesp1!Q5/calculoesp1!Q8</f>
        <v>0.44569288389513106</v>
      </c>
      <c r="Y8" s="21"/>
    </row>
    <row r="9" spans="1:41" x14ac:dyDescent="0.3">
      <c r="A9" s="1">
        <v>0.61326498842592558</v>
      </c>
      <c r="B9" s="2" t="s">
        <v>43</v>
      </c>
      <c r="C9" s="2" t="s">
        <v>8</v>
      </c>
      <c r="D9" s="2" t="s">
        <v>9</v>
      </c>
      <c r="E9" s="2" t="s">
        <v>10</v>
      </c>
      <c r="F9" s="2" t="s">
        <v>11</v>
      </c>
      <c r="G9">
        <v>3.58</v>
      </c>
      <c r="H9" s="2" t="s">
        <v>12</v>
      </c>
      <c r="I9" s="2"/>
      <c r="J9" s="6">
        <f>calculoesp1!C9</f>
        <v>3.53</v>
      </c>
      <c r="K9" s="5">
        <f>calculoesp1!D9</f>
        <v>5</v>
      </c>
      <c r="L9" s="7">
        <f>calculoesp1!E9</f>
        <v>4.8030739673390974E-3</v>
      </c>
      <c r="N9" s="10" t="s">
        <v>66</v>
      </c>
      <c r="O9" s="20">
        <f>calculoesp1!Q7/calculoesp1!Q8</f>
        <v>1.2484394506866417E-3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41" x14ac:dyDescent="0.3">
      <c r="A10" s="1">
        <v>0.61338072916666619</v>
      </c>
      <c r="B10" s="2" t="s">
        <v>43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I10" s="2"/>
      <c r="J10" s="6">
        <f>calculoesp1!C10</f>
        <v>3.52</v>
      </c>
      <c r="K10" s="5">
        <f>calculoesp1!D10</f>
        <v>6</v>
      </c>
      <c r="L10" s="7">
        <f>calculoesp1!E10</f>
        <v>5.763688760806916E-3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</row>
    <row r="11" spans="1:41" x14ac:dyDescent="0.3">
      <c r="A11" s="1">
        <v>0.61349646990740703</v>
      </c>
      <c r="B11" s="2" t="s">
        <v>43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I11" s="2"/>
      <c r="J11" s="6">
        <f>calculoesp1!C11</f>
        <v>3.51</v>
      </c>
      <c r="K11" s="5">
        <f>calculoesp1!D11</f>
        <v>4</v>
      </c>
      <c r="L11" s="7">
        <f>calculoesp1!E11</f>
        <v>3.8424591738712775E-3</v>
      </c>
      <c r="N11" s="11" t="s">
        <v>67</v>
      </c>
      <c r="O11" s="23">
        <f>calculoesp1!R3/calculoesp1!R8</f>
        <v>0</v>
      </c>
      <c r="T11" s="14" cm="1">
        <f t="array" ref="T11:T13">MMULT($U$3:$W$5,R4:R6)</f>
        <v>0.8185369432125621</v>
      </c>
      <c r="U11" s="14" cm="1">
        <f t="array" ref="U11:U13">MMULT($U$3:$W$5,_xlfn.ANCHORARRAY(T11))</f>
        <v>0.91337308707376641</v>
      </c>
      <c r="V11" s="14" cm="1">
        <f t="array" ref="V11:V13">MMULT($U$3:$W$5,_xlfn.ANCHORARRAY(U11))</f>
        <v>0.95622357775495237</v>
      </c>
      <c r="W11" s="14" cm="1">
        <f t="array" ref="W11:W13">MMULT($U$3:$W$5,_xlfn.ANCHORARRAY(V11))</f>
        <v>0.97541484587471994</v>
      </c>
      <c r="X11" s="14" cm="1">
        <f t="array" ref="X11:X13">MMULT($U$3:$W$5,_xlfn.ANCHORARRAY(W11))</f>
        <v>0.98397638759999184</v>
      </c>
      <c r="Y11" s="14" cm="1">
        <f t="array" ref="Y11:Y13">MMULT($U$3:$W$5,_xlfn.ANCHORARRAY(X11))</f>
        <v>0.98778915161651371</v>
      </c>
      <c r="Z11" s="14" cm="1">
        <f t="array" ref="Z11:Z13">MMULT($U$3:$W$5,_xlfn.ANCHORARRAY(Y11))</f>
        <v>0.98948577835899465</v>
      </c>
      <c r="AA11" s="14" cm="1">
        <f t="array" ref="AA11:AA13">MMULT($U$3:$W$5,_xlfn.ANCHORARRAY(Z11))</f>
        <v>0.99024048638569029</v>
      </c>
      <c r="AB11" s="14" cm="1">
        <f t="array" ref="AB11:AB13">MMULT($U$3:$W$5,_xlfn.ANCHORARRAY(AA11))</f>
        <v>0.99057614855031872</v>
      </c>
      <c r="AC11" s="14" cm="1">
        <f t="array" ref="AC11:AC13">MMULT($U$3:$W$5,_xlfn.ANCHORARRAY(AB11))</f>
        <v>0.9907254261402515</v>
      </c>
      <c r="AD11" s="14" cm="1">
        <f t="array" ref="AD11:AD13">MMULT($U$3:$W$5,_xlfn.ANCHORARRAY(AC11))</f>
        <v>0.99079181157120821</v>
      </c>
      <c r="AE11" s="14" cm="1">
        <f t="array" ref="AE11:AE13">MMULT($U$3:$W$5,_xlfn.ANCHORARRAY(AD11))</f>
        <v>0.99082133349170409</v>
      </c>
      <c r="AF11" s="14" cm="1">
        <f t="array" ref="AF11:AF13">MMULT($U$3:$W$5,_xlfn.ANCHORARRAY(AE11))</f>
        <v>0.99083446194542868</v>
      </c>
      <c r="AG11" s="14" cm="1">
        <f t="array" ref="AG11:AG13">MMULT($U$3:$W$5,_xlfn.ANCHORARRAY(AF11))</f>
        <v>0.99084030017625635</v>
      </c>
      <c r="AH11" s="14" cm="1">
        <f t="array" ref="AH11:AH13">MMULT($U$3:$W$5,_xlfn.ANCHORARRAY(AG11))</f>
        <v>0.99084289643735279</v>
      </c>
      <c r="AI11" s="14" cm="1">
        <f t="array" ref="AI11:AI13">MMULT($U$3:$W$5,_xlfn.ANCHORARRAY(AH11))</f>
        <v>0.99084405099389927</v>
      </c>
      <c r="AJ11" s="14" cm="1">
        <f t="array" ref="AJ11:AJ13">MMULT($U$3:$W$5,_xlfn.ANCHORARRAY(AI11))</f>
        <v>0.99084456442471691</v>
      </c>
    </row>
    <row r="12" spans="1:41" x14ac:dyDescent="0.3">
      <c r="A12" s="1">
        <v>0.61361221064814764</v>
      </c>
      <c r="B12" s="2" t="s">
        <v>43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I12" s="2"/>
      <c r="J12" s="6">
        <f>calculoesp1!C12</f>
        <v>3.5</v>
      </c>
      <c r="K12" s="5">
        <f>calculoesp1!D12</f>
        <v>4</v>
      </c>
      <c r="L12" s="7">
        <f>calculoesp1!E12</f>
        <v>3.8424591738712775E-3</v>
      </c>
      <c r="N12" s="11" t="s">
        <v>68</v>
      </c>
      <c r="O12" s="24">
        <f>calculoesp1!R5/calculoesp1!R8</f>
        <v>0.79545454545454541</v>
      </c>
      <c r="T12" s="14">
        <v>0.17902685001551216</v>
      </c>
      <c r="U12" s="14">
        <v>8.5905093722411591E-2</v>
      </c>
      <c r="V12" s="14">
        <v>4.3521530099884048E-2</v>
      </c>
      <c r="W12" s="14">
        <v>2.4478683100456471E-2</v>
      </c>
      <c r="X12" s="14">
        <v>1.597127408215614E-2</v>
      </c>
      <c r="Y12" s="14">
        <v>1.2180203649829163E-2</v>
      </c>
      <c r="Z12" s="14">
        <v>1.0492747153276116E-2</v>
      </c>
      <c r="AA12" s="14">
        <v>9.7420215459637378E-3</v>
      </c>
      <c r="AB12" s="14">
        <v>9.4081112025830721E-3</v>
      </c>
      <c r="AC12" s="14">
        <v>9.2596088065694197E-3</v>
      </c>
      <c r="AD12" s="14">
        <v>9.1935673342550244E-3</v>
      </c>
      <c r="AE12" s="14">
        <v>9.1641982177154725E-3</v>
      </c>
      <c r="AF12" s="14">
        <v>9.1511376849092961E-3</v>
      </c>
      <c r="AG12" s="14">
        <v>9.145329652281188E-3</v>
      </c>
      <c r="AH12" s="14">
        <v>9.1427468190663046E-3</v>
      </c>
      <c r="AI12" s="14">
        <v>9.1415982336428437E-3</v>
      </c>
      <c r="AJ12" s="14">
        <v>9.1410874581307477E-3</v>
      </c>
    </row>
    <row r="13" spans="1:41" x14ac:dyDescent="0.3">
      <c r="A13" s="1">
        <v>0.61372795138888847</v>
      </c>
      <c r="B13" s="2" t="s">
        <v>43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I13" s="2"/>
      <c r="J13" s="6">
        <f>calculoesp1!C13</f>
        <v>3.49</v>
      </c>
      <c r="K13" s="5">
        <f>calculoesp1!D13</f>
        <v>2</v>
      </c>
      <c r="L13" s="7">
        <f>calculoesp1!E13</f>
        <v>1.9212295869356388E-3</v>
      </c>
      <c r="N13" s="11" t="s">
        <v>69</v>
      </c>
      <c r="O13" s="24">
        <f>calculoesp1!R7/calculoesp1!R8</f>
        <v>0.20454545454545456</v>
      </c>
      <c r="T13" s="14">
        <v>2.4362067719254517E-3</v>
      </c>
      <c r="U13" s="14">
        <v>7.2181920382173191E-4</v>
      </c>
      <c r="V13" s="14">
        <v>2.5489214516334624E-4</v>
      </c>
      <c r="W13" s="14">
        <v>1.0647102482344402E-4</v>
      </c>
      <c r="X13" s="14">
        <v>5.2338317851897986E-5</v>
      </c>
      <c r="Y13" s="14">
        <v>3.0644733657053762E-5</v>
      </c>
      <c r="Z13" s="14">
        <v>2.14744877291506E-5</v>
      </c>
      <c r="AA13" s="14">
        <v>1.7492068345919752E-5</v>
      </c>
      <c r="AB13" s="14">
        <v>1.574024709817671E-5</v>
      </c>
      <c r="AC13" s="14">
        <v>1.4965053179105979E-5</v>
      </c>
      <c r="AD13" s="14">
        <v>1.4621094536863849E-5</v>
      </c>
      <c r="AE13" s="14">
        <v>1.4468290580622875E-5</v>
      </c>
      <c r="AF13" s="14">
        <v>1.440036966221743E-5</v>
      </c>
      <c r="AG13" s="14">
        <v>1.4370171462686825E-5</v>
      </c>
      <c r="AH13" s="14">
        <v>1.435674358117358E-5</v>
      </c>
      <c r="AI13" s="14">
        <v>1.4350772458165866E-5</v>
      </c>
      <c r="AJ13" s="14">
        <v>1.4348117152740973E-5</v>
      </c>
    </row>
    <row r="14" spans="1:41" x14ac:dyDescent="0.3">
      <c r="A14" s="1">
        <v>0.61384369212962908</v>
      </c>
      <c r="B14" s="2" t="s">
        <v>43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I14" s="2"/>
      <c r="J14" s="6">
        <f>calculoesp1!C14</f>
        <v>3.48</v>
      </c>
      <c r="K14" s="5">
        <f>calculoesp1!D14</f>
        <v>4</v>
      </c>
      <c r="L14" s="7">
        <f>calculoesp1!E14</f>
        <v>3.8424591738712775E-3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1" x14ac:dyDescent="0.3">
      <c r="A15" s="1">
        <v>0.61395943287036991</v>
      </c>
      <c r="B15" s="2" t="s">
        <v>43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I15" s="2"/>
      <c r="J15" s="6">
        <f>calculoesp1!C15</f>
        <v>3.47</v>
      </c>
      <c r="K15" s="5">
        <f>calculoesp1!D15</f>
        <v>3</v>
      </c>
      <c r="L15" s="7">
        <f>calculoesp1!E15</f>
        <v>2.881844380403458E-3</v>
      </c>
    </row>
    <row r="16" spans="1:41" x14ac:dyDescent="0.3">
      <c r="A16" s="1">
        <v>0.61407517361111053</v>
      </c>
      <c r="B16" s="2" t="s">
        <v>43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</v>
      </c>
      <c r="H16" s="2" t="s">
        <v>12</v>
      </c>
      <c r="I16" s="2"/>
      <c r="J16" s="6">
        <f>calculoesp1!C16</f>
        <v>3.46</v>
      </c>
      <c r="K16" s="5">
        <f>calculoesp1!D16</f>
        <v>2</v>
      </c>
      <c r="L16" s="7">
        <f>calculoesp1!E16</f>
        <v>1.9212295869356388E-3</v>
      </c>
    </row>
    <row r="17" spans="1:20" x14ac:dyDescent="0.3">
      <c r="A17" s="1">
        <v>0.61419091435185136</v>
      </c>
      <c r="B17" s="2" t="s">
        <v>43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I17" s="2"/>
      <c r="J17" s="6">
        <f>calculoesp1!C17</f>
        <v>3.45</v>
      </c>
      <c r="K17" s="5">
        <f>calculoesp1!D17</f>
        <v>3</v>
      </c>
      <c r="L17" s="7">
        <f>calculoesp1!E17</f>
        <v>2.881844380403458E-3</v>
      </c>
      <c r="T17" t="s">
        <v>31</v>
      </c>
    </row>
    <row r="18" spans="1:20" x14ac:dyDescent="0.3">
      <c r="A18" s="1">
        <v>0.61430665509259197</v>
      </c>
      <c r="B18" s="2" t="s">
        <v>43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I18" s="2"/>
      <c r="J18" s="6">
        <f>calculoesp1!C18</f>
        <v>3.44</v>
      </c>
      <c r="K18" s="5">
        <f>calculoesp1!D18</f>
        <v>3</v>
      </c>
      <c r="L18" s="7">
        <f>calculoesp1!E18</f>
        <v>2.881844380403458E-3</v>
      </c>
      <c r="T18" t="s">
        <v>32</v>
      </c>
    </row>
    <row r="19" spans="1:20" x14ac:dyDescent="0.3">
      <c r="A19" s="1">
        <v>0.6144223958333328</v>
      </c>
      <c r="B19" s="2" t="s">
        <v>43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</v>
      </c>
      <c r="H19" s="2" t="s">
        <v>12</v>
      </c>
      <c r="I19" s="2"/>
      <c r="J19" s="6">
        <f>calculoesp1!C19</f>
        <v>3.43</v>
      </c>
      <c r="K19" s="5">
        <f>calculoesp1!D19</f>
        <v>4</v>
      </c>
      <c r="L19" s="7">
        <f>calculoesp1!E19</f>
        <v>3.8424591738712775E-3</v>
      </c>
      <c r="T19" t="s">
        <v>33</v>
      </c>
    </row>
    <row r="20" spans="1:20" x14ac:dyDescent="0.3">
      <c r="A20" s="1">
        <v>0.61453813657407341</v>
      </c>
      <c r="B20" s="2" t="s">
        <v>43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I20" s="2"/>
      <c r="J20" s="6">
        <f>calculoesp1!C20</f>
        <v>3.42</v>
      </c>
      <c r="K20" s="5">
        <f>calculoesp1!D20</f>
        <v>5</v>
      </c>
      <c r="L20" s="7">
        <f>calculoesp1!E20</f>
        <v>4.8030739673390974E-3</v>
      </c>
      <c r="T20" t="s">
        <v>34</v>
      </c>
    </row>
    <row r="21" spans="1:20" x14ac:dyDescent="0.3">
      <c r="A21" s="1">
        <v>0.61465387731481425</v>
      </c>
      <c r="B21" s="2" t="s">
        <v>43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3.53</v>
      </c>
      <c r="H21" s="2" t="s">
        <v>12</v>
      </c>
      <c r="I21" s="2"/>
      <c r="J21" s="6">
        <f>calculoesp1!C21</f>
        <v>3.41</v>
      </c>
      <c r="K21" s="5">
        <f>calculoesp1!D21</f>
        <v>1</v>
      </c>
      <c r="L21" s="7">
        <f>calculoesp1!E21</f>
        <v>9.6061479346781938E-4</v>
      </c>
      <c r="T21" t="s">
        <v>35</v>
      </c>
    </row>
    <row r="22" spans="1:20" x14ac:dyDescent="0.3">
      <c r="A22" s="1">
        <v>0.61476961805555486</v>
      </c>
      <c r="B22" s="2" t="s">
        <v>43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3.52</v>
      </c>
      <c r="H22" s="2" t="s">
        <v>12</v>
      </c>
      <c r="I22" s="2"/>
      <c r="J22" s="6">
        <f>calculoesp1!C22</f>
        <v>3.4</v>
      </c>
      <c r="K22" s="5">
        <f>calculoesp1!D22</f>
        <v>4</v>
      </c>
      <c r="L22" s="7">
        <f>calculoesp1!E22</f>
        <v>3.8424591738712775E-3</v>
      </c>
      <c r="T22" t="s">
        <v>36</v>
      </c>
    </row>
    <row r="23" spans="1:20" x14ac:dyDescent="0.3">
      <c r="A23" s="1">
        <v>0.61488535879629569</v>
      </c>
      <c r="B23" s="2" t="s">
        <v>43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I23" s="2"/>
      <c r="J23" s="6">
        <f>calculoesp1!C23</f>
        <v>3.39</v>
      </c>
      <c r="K23" s="5">
        <f>calculoesp1!D23</f>
        <v>3</v>
      </c>
      <c r="L23" s="7">
        <f>calculoesp1!E23</f>
        <v>2.881844380403458E-3</v>
      </c>
      <c r="T23" t="s">
        <v>37</v>
      </c>
    </row>
    <row r="24" spans="1:20" x14ac:dyDescent="0.3">
      <c r="A24" s="1">
        <v>0.6150010995370363</v>
      </c>
      <c r="B24" s="2" t="s">
        <v>43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I24" s="2"/>
      <c r="J24" s="6">
        <f>calculoesp1!C24</f>
        <v>3.38</v>
      </c>
      <c r="K24" s="5">
        <f>calculoesp1!D24</f>
        <v>1</v>
      </c>
      <c r="L24" s="7">
        <f>calculoesp1!E24</f>
        <v>9.6061479346781938E-4</v>
      </c>
      <c r="T24" t="s">
        <v>38</v>
      </c>
    </row>
    <row r="25" spans="1:20" x14ac:dyDescent="0.3">
      <c r="A25" s="1">
        <v>0.61511684027777713</v>
      </c>
      <c r="B25" s="2" t="s">
        <v>43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I25" s="2"/>
      <c r="J25" s="6">
        <f>calculoesp1!C25</f>
        <v>3.37</v>
      </c>
      <c r="K25" s="5">
        <f>calculoesp1!D25</f>
        <v>3</v>
      </c>
      <c r="L25" s="7">
        <f>calculoesp1!E25</f>
        <v>2.881844380403458E-3</v>
      </c>
      <c r="T25" t="s">
        <v>39</v>
      </c>
    </row>
    <row r="26" spans="1:20" x14ac:dyDescent="0.3">
      <c r="A26" s="1">
        <v>0.61523258101851774</v>
      </c>
      <c r="B26" s="2" t="s">
        <v>43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I26" s="2"/>
      <c r="J26" s="6">
        <f>calculoesp1!C26</f>
        <v>3.36</v>
      </c>
      <c r="K26" s="5">
        <f>calculoesp1!D26</f>
        <v>1</v>
      </c>
      <c r="L26" s="7">
        <f>calculoesp1!E26</f>
        <v>9.6061479346781938E-4</v>
      </c>
      <c r="T26" t="s">
        <v>40</v>
      </c>
    </row>
    <row r="27" spans="1:20" x14ac:dyDescent="0.3">
      <c r="A27" s="1">
        <v>0.61534832175925858</v>
      </c>
      <c r="B27" s="2" t="s">
        <v>43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I27" s="2"/>
      <c r="J27" s="6">
        <f>calculoesp1!C27</f>
        <v>3.35</v>
      </c>
      <c r="K27" s="5">
        <f>calculoesp1!D27</f>
        <v>12</v>
      </c>
      <c r="L27" s="7">
        <f>calculoesp1!E27</f>
        <v>1.1527377521613832E-2</v>
      </c>
      <c r="T27" t="s">
        <v>41</v>
      </c>
    </row>
    <row r="28" spans="1:20" x14ac:dyDescent="0.3">
      <c r="A28" s="1">
        <v>0.61546406249999919</v>
      </c>
      <c r="B28" s="2" t="s">
        <v>43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I28" s="2"/>
      <c r="J28" s="6">
        <f>calculoesp1!C28</f>
        <v>3.34</v>
      </c>
      <c r="K28" s="5">
        <f>calculoesp1!D28</f>
        <v>9</v>
      </c>
      <c r="L28" s="7">
        <f>calculoesp1!E28</f>
        <v>8.6455331412103754E-3</v>
      </c>
      <c r="T28" t="s">
        <v>42</v>
      </c>
    </row>
    <row r="29" spans="1:20" x14ac:dyDescent="0.3">
      <c r="A29" s="1">
        <v>0.61557980324074002</v>
      </c>
      <c r="B29" s="2" t="s">
        <v>43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I29" s="2"/>
      <c r="J29" s="6">
        <f>calculoesp1!C29</f>
        <v>3.33</v>
      </c>
      <c r="K29" s="5">
        <f>calculoesp1!D29</f>
        <v>7</v>
      </c>
      <c r="L29" s="7">
        <f>calculoesp1!E29</f>
        <v>6.7243035542747355E-3</v>
      </c>
    </row>
    <row r="30" spans="1:20" x14ac:dyDescent="0.3">
      <c r="A30" s="1">
        <v>0.61569554398148063</v>
      </c>
      <c r="B30" s="2" t="s">
        <v>43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I30" s="2"/>
      <c r="J30" s="6">
        <f>calculoesp1!C30</f>
        <v>3.32</v>
      </c>
      <c r="K30" s="5">
        <f>calculoesp1!D30</f>
        <v>4</v>
      </c>
      <c r="L30" s="7">
        <f>calculoesp1!E30</f>
        <v>3.8424591738712775E-3</v>
      </c>
    </row>
    <row r="31" spans="1:20" x14ac:dyDescent="0.3">
      <c r="A31" s="1">
        <v>0.61581128472222146</v>
      </c>
      <c r="B31" s="2" t="s">
        <v>43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I31" s="2"/>
      <c r="J31" s="6">
        <f>calculoesp1!C31</f>
        <v>3.31</v>
      </c>
      <c r="K31" s="5">
        <f>calculoesp1!D31</f>
        <v>3</v>
      </c>
      <c r="L31" s="7">
        <f>calculoesp1!E31</f>
        <v>2.881844380403458E-3</v>
      </c>
    </row>
    <row r="32" spans="1:20" x14ac:dyDescent="0.3">
      <c r="A32" s="1">
        <v>0.61592702546296207</v>
      </c>
      <c r="B32" s="2" t="s">
        <v>43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I32" s="2"/>
      <c r="J32" s="6">
        <f>calculoesp1!C32</f>
        <v>3.3</v>
      </c>
      <c r="K32" s="5">
        <f>calculoesp1!D32</f>
        <v>4</v>
      </c>
      <c r="L32" s="7">
        <f>calculoesp1!E32</f>
        <v>3.8424591738712775E-3</v>
      </c>
    </row>
    <row r="33" spans="1:12" x14ac:dyDescent="0.3">
      <c r="A33" s="1">
        <v>0.61604276620370291</v>
      </c>
      <c r="B33" s="2" t="s">
        <v>43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I33" s="2"/>
      <c r="J33" s="6">
        <f>calculoesp1!C33</f>
        <v>3.29</v>
      </c>
      <c r="K33" s="5">
        <f>calculoesp1!D33</f>
        <v>7</v>
      </c>
      <c r="L33" s="7">
        <f>calculoesp1!E33</f>
        <v>6.7243035542747355E-3</v>
      </c>
    </row>
    <row r="34" spans="1:12" x14ac:dyDescent="0.3">
      <c r="A34" s="1">
        <v>0.61615850694444352</v>
      </c>
      <c r="B34" s="2" t="s">
        <v>43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I34" s="2"/>
      <c r="J34" s="6">
        <f>calculoesp1!C34</f>
        <v>3.28</v>
      </c>
      <c r="K34" s="5">
        <f>calculoesp1!D34</f>
        <v>11</v>
      </c>
      <c r="L34" s="7">
        <f>calculoesp1!E34</f>
        <v>1.0566762728146013E-2</v>
      </c>
    </row>
    <row r="35" spans="1:12" x14ac:dyDescent="0.3">
      <c r="A35" s="1">
        <v>0.61627424768518435</v>
      </c>
      <c r="B35" s="2" t="s">
        <v>43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I35" s="2"/>
      <c r="J35" s="6">
        <f>calculoesp1!C35</f>
        <v>3.27</v>
      </c>
      <c r="K35" s="5">
        <f>calculoesp1!D35</f>
        <v>10</v>
      </c>
      <c r="L35" s="7">
        <f>calculoesp1!E35</f>
        <v>9.6061479346781949E-3</v>
      </c>
    </row>
    <row r="36" spans="1:12" x14ac:dyDescent="0.3">
      <c r="A36" s="1">
        <v>0.61638998842592496</v>
      </c>
      <c r="B36" s="2" t="s">
        <v>43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I36" s="2"/>
      <c r="J36" s="6">
        <f>calculoesp1!C36</f>
        <v>3.26</v>
      </c>
      <c r="K36" s="5">
        <f>calculoesp1!D36</f>
        <v>10</v>
      </c>
      <c r="L36" s="7">
        <f>calculoesp1!E36</f>
        <v>9.6061479346781949E-3</v>
      </c>
    </row>
    <row r="37" spans="1:12" x14ac:dyDescent="0.3">
      <c r="A37" s="1">
        <v>0.61650572916666579</v>
      </c>
      <c r="B37" s="2" t="s">
        <v>43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I37" s="2"/>
      <c r="J37" s="6">
        <f>calculoesp1!C37</f>
        <v>3.25</v>
      </c>
      <c r="K37" s="5">
        <f>calculoesp1!D37</f>
        <v>7</v>
      </c>
      <c r="L37" s="7">
        <f>calculoesp1!E37</f>
        <v>6.7243035542747355E-3</v>
      </c>
    </row>
    <row r="38" spans="1:12" x14ac:dyDescent="0.3">
      <c r="A38" s="1">
        <v>0.61662146990740641</v>
      </c>
      <c r="B38" s="2" t="s">
        <v>43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I38" s="2"/>
      <c r="J38" s="6">
        <f>calculoesp1!C38</f>
        <v>3.24</v>
      </c>
      <c r="K38" s="5">
        <f>calculoesp1!D38</f>
        <v>11</v>
      </c>
      <c r="L38" s="7">
        <f>calculoesp1!E38</f>
        <v>1.0566762728146013E-2</v>
      </c>
    </row>
    <row r="39" spans="1:12" x14ac:dyDescent="0.3">
      <c r="A39" s="1">
        <v>0.61673721064814724</v>
      </c>
      <c r="B39" s="2" t="s">
        <v>43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I39" s="2"/>
      <c r="J39" s="6">
        <f>calculoesp1!C39</f>
        <v>3.23</v>
      </c>
      <c r="K39" s="5">
        <f>calculoesp1!D39</f>
        <v>34</v>
      </c>
      <c r="L39" s="7">
        <f>calculoesp1!E39</f>
        <v>3.2660902977905859E-2</v>
      </c>
    </row>
    <row r="40" spans="1:12" x14ac:dyDescent="0.3">
      <c r="A40" s="1">
        <v>0.61685295138888785</v>
      </c>
      <c r="B40" s="2" t="s">
        <v>43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I40" s="2"/>
      <c r="J40" s="6">
        <f>calculoesp1!C40</f>
        <v>3.22</v>
      </c>
      <c r="K40" s="5">
        <f>calculoesp1!D40</f>
        <v>281</v>
      </c>
      <c r="L40" s="7">
        <f>calculoesp1!E40</f>
        <v>0.26993275696445723</v>
      </c>
    </row>
    <row r="41" spans="1:12" x14ac:dyDescent="0.3">
      <c r="A41" s="1">
        <v>0.61696869212962868</v>
      </c>
      <c r="B41" s="2" t="s">
        <v>43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I41" s="2"/>
      <c r="J41" s="6">
        <f>calculoesp1!C41</f>
        <v>3.21</v>
      </c>
      <c r="K41" s="5">
        <f>calculoesp1!D41</f>
        <v>151</v>
      </c>
      <c r="L41" s="7">
        <f>calculoesp1!E41</f>
        <v>0.14505283381364073</v>
      </c>
    </row>
    <row r="42" spans="1:12" x14ac:dyDescent="0.3">
      <c r="A42" s="1">
        <v>0.61708443287036929</v>
      </c>
      <c r="B42" s="2" t="s">
        <v>43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I42" s="2"/>
      <c r="J42" s="6">
        <f>calculoesp1!C42</f>
        <v>3.2</v>
      </c>
      <c r="K42" s="5">
        <f>calculoesp1!D42</f>
        <v>52</v>
      </c>
      <c r="L42" s="7">
        <f>calculoesp1!E42</f>
        <v>4.9951969260326606E-2</v>
      </c>
    </row>
    <row r="43" spans="1:12" x14ac:dyDescent="0.3">
      <c r="A43" s="1">
        <v>0.61720017361111013</v>
      </c>
      <c r="B43" s="2" t="s">
        <v>43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I43" s="2"/>
      <c r="J43" s="6">
        <f>calculoesp1!C43</f>
        <v>3.19</v>
      </c>
      <c r="K43" s="5">
        <f>calculoesp1!D43</f>
        <v>80</v>
      </c>
      <c r="L43" s="7">
        <f>calculoesp1!E43</f>
        <v>7.6849183477425559E-2</v>
      </c>
    </row>
    <row r="44" spans="1:12" x14ac:dyDescent="0.3">
      <c r="A44" s="1">
        <v>0.61731591435185074</v>
      </c>
      <c r="B44" s="2" t="s">
        <v>43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I44" s="2"/>
      <c r="J44" s="6">
        <f>calculoesp1!C44</f>
        <v>3.18</v>
      </c>
      <c r="K44" s="5">
        <f>calculoesp1!D44</f>
        <v>101</v>
      </c>
      <c r="L44" s="7">
        <f>calculoesp1!E44</f>
        <v>9.7022094140249759E-2</v>
      </c>
    </row>
    <row r="45" spans="1:12" x14ac:dyDescent="0.3">
      <c r="A45" s="1">
        <v>0.61743165509259157</v>
      </c>
      <c r="B45" s="2" t="s">
        <v>43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I45" s="2"/>
      <c r="J45" s="6">
        <f>calculoesp1!C45</f>
        <v>3.17</v>
      </c>
      <c r="K45" s="5">
        <f>calculoesp1!D45</f>
        <v>34</v>
      </c>
      <c r="L45" s="7">
        <f>calculoesp1!E45</f>
        <v>3.2660902977905859E-2</v>
      </c>
    </row>
    <row r="46" spans="1:12" x14ac:dyDescent="0.3">
      <c r="A46" s="1">
        <v>0.61754739583333218</v>
      </c>
      <c r="B46" s="2" t="s">
        <v>43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I46" s="2"/>
      <c r="J46" s="6">
        <f>calculoesp1!C46</f>
        <v>3.16</v>
      </c>
      <c r="K46" s="5">
        <f>calculoesp1!D46</f>
        <v>10</v>
      </c>
      <c r="L46" s="7">
        <f>calculoesp1!E46</f>
        <v>9.6061479346781949E-3</v>
      </c>
    </row>
    <row r="47" spans="1:12" x14ac:dyDescent="0.3">
      <c r="A47" s="1">
        <v>0.61766313657407301</v>
      </c>
      <c r="B47" s="2" t="s">
        <v>43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I47" s="2"/>
      <c r="J47" s="6">
        <f>calculoesp1!C47</f>
        <v>3.15</v>
      </c>
      <c r="K47" s="5">
        <f>calculoesp1!D47</f>
        <v>9</v>
      </c>
      <c r="L47" s="7">
        <f>calculoesp1!E47</f>
        <v>8.6455331412103754E-3</v>
      </c>
    </row>
    <row r="48" spans="1:12" x14ac:dyDescent="0.3">
      <c r="A48" s="1">
        <v>0.61777887731481362</v>
      </c>
      <c r="B48" s="2" t="s">
        <v>43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I48" s="2"/>
      <c r="J48" s="6">
        <f>calculoesp1!C48</f>
        <v>3.14</v>
      </c>
      <c r="K48" s="5">
        <f>calculoesp1!D48</f>
        <v>1</v>
      </c>
      <c r="L48" s="7">
        <f>calculoesp1!E48</f>
        <v>9.6061479346781938E-4</v>
      </c>
    </row>
    <row r="49" spans="1:12" x14ac:dyDescent="0.3">
      <c r="A49" s="1">
        <v>0.61789461805555446</v>
      </c>
      <c r="B49" s="2" t="s">
        <v>43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I49" s="2"/>
      <c r="J49" s="6">
        <f>calculoesp1!C49</f>
        <v>3.13</v>
      </c>
      <c r="K49" s="5">
        <f>calculoesp1!D49</f>
        <v>2</v>
      </c>
      <c r="L49" s="7">
        <f>calculoesp1!E49</f>
        <v>1.9212295869356388E-3</v>
      </c>
    </row>
    <row r="50" spans="1:12" x14ac:dyDescent="0.3">
      <c r="A50" s="1">
        <v>0.61801035879629507</v>
      </c>
      <c r="B50" s="2" t="s">
        <v>43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I50" s="2"/>
      <c r="J50" s="6">
        <f>calculoesp1!C50</f>
        <v>3.12</v>
      </c>
      <c r="K50" s="5">
        <f>calculoesp1!D50</f>
        <v>2</v>
      </c>
      <c r="L50" s="7">
        <f>calculoesp1!E50</f>
        <v>1.9212295869356388E-3</v>
      </c>
    </row>
    <row r="51" spans="1:12" x14ac:dyDescent="0.3">
      <c r="A51" s="1">
        <v>0.6181260995370359</v>
      </c>
      <c r="B51" s="2" t="s">
        <v>43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I51" s="2"/>
      <c r="J51" s="6">
        <f>calculoesp1!C51</f>
        <v>3.11</v>
      </c>
      <c r="K51" s="5">
        <f>calculoesp1!D51</f>
        <v>2</v>
      </c>
      <c r="L51" s="7">
        <f>calculoesp1!E51</f>
        <v>1.9212295869356388E-3</v>
      </c>
    </row>
    <row r="52" spans="1:12" x14ac:dyDescent="0.3">
      <c r="A52" s="1">
        <v>0.61824184027777651</v>
      </c>
      <c r="B52" s="2" t="s">
        <v>43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I52" s="2"/>
      <c r="J52" s="6">
        <f>calculoesp1!C52</f>
        <v>3.1</v>
      </c>
      <c r="K52" s="5">
        <f>calculoesp1!D52</f>
        <v>2</v>
      </c>
      <c r="L52" s="7">
        <f>calculoesp1!E52</f>
        <v>1.9212295869356388E-3</v>
      </c>
    </row>
    <row r="53" spans="1:12" x14ac:dyDescent="0.3">
      <c r="A53" s="1">
        <v>0.61835758101851734</v>
      </c>
      <c r="B53" s="2" t="s">
        <v>43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I53" s="2"/>
      <c r="J53" s="6">
        <f>calculoesp1!C53</f>
        <v>3.03</v>
      </c>
      <c r="K53" s="5">
        <f>calculoesp1!D53</f>
        <v>4</v>
      </c>
      <c r="L53" s="7">
        <f>calculoesp1!E53</f>
        <v>3.8424591738712775E-3</v>
      </c>
    </row>
    <row r="54" spans="1:12" x14ac:dyDescent="0.3">
      <c r="A54" s="1">
        <v>0.61847332175925795</v>
      </c>
      <c r="B54" s="2" t="s">
        <v>43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I54" s="2"/>
      <c r="J54" s="6">
        <f>calculoesp1!C54</f>
        <v>3.02</v>
      </c>
      <c r="K54" s="5">
        <f>calculoesp1!D54</f>
        <v>6</v>
      </c>
      <c r="L54" s="7">
        <f>calculoesp1!E54</f>
        <v>5.763688760806916E-3</v>
      </c>
    </row>
    <row r="55" spans="1:12" x14ac:dyDescent="0.3">
      <c r="A55" s="1">
        <v>0.61858906249999879</v>
      </c>
      <c r="B55" s="2" t="s">
        <v>43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I55" s="2"/>
      <c r="J55" s="6">
        <f>calculoesp1!C55</f>
        <v>3.01</v>
      </c>
      <c r="K55" s="5">
        <f>calculoesp1!D55</f>
        <v>5</v>
      </c>
      <c r="L55" s="7">
        <f>calculoesp1!E55</f>
        <v>4.8030739673390974E-3</v>
      </c>
    </row>
    <row r="56" spans="1:12" x14ac:dyDescent="0.3">
      <c r="A56" s="1">
        <v>0.6187048032407394</v>
      </c>
      <c r="B56" s="2" t="s">
        <v>43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I56" s="2"/>
      <c r="J56" s="6">
        <f>calculoesp1!C56</f>
        <v>3</v>
      </c>
      <c r="K56" s="5">
        <f>calculoesp1!D56</f>
        <v>5</v>
      </c>
      <c r="L56" s="7">
        <f>calculoesp1!E56</f>
        <v>4.8030739673390974E-3</v>
      </c>
    </row>
    <row r="57" spans="1:12" x14ac:dyDescent="0.3">
      <c r="A57" s="1">
        <v>0.61882054398148023</v>
      </c>
      <c r="B57" s="2" t="s">
        <v>43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I57" s="2"/>
      <c r="J57" s="6">
        <f>calculoesp1!C57</f>
        <v>2.99</v>
      </c>
      <c r="K57" s="5">
        <f>calculoesp1!D57</f>
        <v>4</v>
      </c>
      <c r="L57" s="7">
        <f>calculoesp1!E57</f>
        <v>3.8424591738712775E-3</v>
      </c>
    </row>
    <row r="58" spans="1:12" x14ac:dyDescent="0.3">
      <c r="A58" s="1">
        <v>0.61893628472222084</v>
      </c>
      <c r="B58" s="2" t="s">
        <v>43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I58" s="2"/>
      <c r="J58" s="6">
        <f>calculoesp1!C58</f>
        <v>2.98</v>
      </c>
      <c r="K58" s="5">
        <f>calculoesp1!D58</f>
        <v>3</v>
      </c>
      <c r="L58" s="7">
        <f>calculoesp1!E58</f>
        <v>2.881844380403458E-3</v>
      </c>
    </row>
    <row r="59" spans="1:12" x14ac:dyDescent="0.3">
      <c r="A59" s="1">
        <v>0.61905202546296167</v>
      </c>
      <c r="B59" s="2" t="s">
        <v>43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I59" s="2"/>
      <c r="J59" s="6">
        <f>calculoesp1!C59</f>
        <v>2.97</v>
      </c>
      <c r="K59" s="5">
        <f>calculoesp1!D59</f>
        <v>3</v>
      </c>
      <c r="L59" s="7">
        <f>calculoesp1!E59</f>
        <v>2.881844380403458E-3</v>
      </c>
    </row>
    <row r="60" spans="1:12" x14ac:dyDescent="0.3">
      <c r="A60" s="1">
        <v>0.61916776620370229</v>
      </c>
      <c r="B60" s="2" t="s">
        <v>43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I60" s="2"/>
      <c r="J60" s="6">
        <f>calculoesp1!C60</f>
        <v>2.96</v>
      </c>
      <c r="K60" s="5">
        <f>calculoesp1!D60</f>
        <v>4</v>
      </c>
      <c r="L60" s="7">
        <f>calculoesp1!E60</f>
        <v>3.8424591738712775E-3</v>
      </c>
    </row>
    <row r="61" spans="1:12" x14ac:dyDescent="0.3">
      <c r="A61" s="1">
        <v>0.61928350694444312</v>
      </c>
      <c r="B61" s="2" t="s">
        <v>43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I61" s="2"/>
      <c r="J61" s="6">
        <f>calculoesp1!C61</f>
        <v>2.95</v>
      </c>
      <c r="K61" s="5">
        <f>calculoesp1!D61</f>
        <v>4</v>
      </c>
      <c r="L61" s="7">
        <f>calculoesp1!E61</f>
        <v>3.8424591738712775E-3</v>
      </c>
    </row>
    <row r="62" spans="1:12" x14ac:dyDescent="0.3">
      <c r="A62" s="1">
        <v>0.61939924768518373</v>
      </c>
      <c r="B62" s="2" t="s">
        <v>43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I62" s="2"/>
      <c r="J62" s="6">
        <f>calculoesp1!C62</f>
        <v>2.94</v>
      </c>
      <c r="K62" s="5">
        <f>calculoesp1!D62</f>
        <v>1</v>
      </c>
      <c r="L62" s="7">
        <f>calculoesp1!E62</f>
        <v>9.6061479346781938E-4</v>
      </c>
    </row>
    <row r="63" spans="1:12" x14ac:dyDescent="0.3">
      <c r="A63" s="1">
        <v>0.61951498842592456</v>
      </c>
      <c r="B63" s="2" t="s">
        <v>43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I63" s="2"/>
      <c r="J63" s="6">
        <f>calculoesp1!C63</f>
        <v>2.93</v>
      </c>
      <c r="K63" s="5">
        <f>calculoesp1!D63</f>
        <v>2</v>
      </c>
      <c r="L63" s="7">
        <f>calculoesp1!E63</f>
        <v>1.9212295869356388E-3</v>
      </c>
    </row>
    <row r="64" spans="1:12" x14ac:dyDescent="0.3">
      <c r="A64" s="1">
        <v>0.61963072916666517</v>
      </c>
      <c r="B64" s="2" t="s">
        <v>43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I64" s="2"/>
      <c r="J64" s="6">
        <f>calculoesp1!C64</f>
        <v>2.92</v>
      </c>
      <c r="K64" s="5">
        <f>calculoesp1!D64</f>
        <v>3</v>
      </c>
      <c r="L64" s="7">
        <f>calculoesp1!E64</f>
        <v>2.881844380403458E-3</v>
      </c>
    </row>
    <row r="65" spans="1:12" x14ac:dyDescent="0.3">
      <c r="A65" s="1">
        <v>0.61974646990740601</v>
      </c>
      <c r="B65" s="2" t="s">
        <v>43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I65" s="2"/>
      <c r="J65" s="6">
        <f>calculoesp1!C65</f>
        <v>2.91</v>
      </c>
      <c r="K65" s="5">
        <f>calculoesp1!D65</f>
        <v>8</v>
      </c>
      <c r="L65" s="7">
        <f>calculoesp1!E65</f>
        <v>7.684918347742555E-3</v>
      </c>
    </row>
    <row r="66" spans="1:12" x14ac:dyDescent="0.3">
      <c r="A66" s="1">
        <v>0.61986221064814662</v>
      </c>
      <c r="B66" s="2" t="s">
        <v>43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I66" s="2"/>
      <c r="J66" s="6">
        <f>calculoesp1!C66</f>
        <v>2.9</v>
      </c>
      <c r="K66" s="5">
        <f>calculoesp1!D66</f>
        <v>5</v>
      </c>
      <c r="L66" s="7">
        <f>calculoesp1!E66</f>
        <v>4.8030739673390974E-3</v>
      </c>
    </row>
    <row r="67" spans="1:12" x14ac:dyDescent="0.3">
      <c r="A67" s="1">
        <v>0.61997795138888745</v>
      </c>
      <c r="B67" s="2" t="s">
        <v>43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I67" s="2"/>
      <c r="J67" s="6">
        <f>calculoesp1!C67</f>
        <v>2.89</v>
      </c>
      <c r="K67" s="5">
        <f>calculoesp1!D67</f>
        <v>4</v>
      </c>
      <c r="L67" s="7">
        <f>calculoesp1!E67</f>
        <v>3.8424591738712775E-3</v>
      </c>
    </row>
    <row r="68" spans="1:12" x14ac:dyDescent="0.3">
      <c r="A68" s="1">
        <v>0.62009369212962806</v>
      </c>
      <c r="B68" s="2" t="s">
        <v>43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I68" s="2"/>
      <c r="J68" s="6">
        <f>calculoesp1!C68</f>
        <v>2.88</v>
      </c>
      <c r="K68" s="5">
        <f>calculoesp1!D68</f>
        <v>7</v>
      </c>
      <c r="L68" s="7">
        <f>calculoesp1!E68</f>
        <v>6.7243035542747355E-3</v>
      </c>
    </row>
    <row r="69" spans="1:12" x14ac:dyDescent="0.3">
      <c r="A69" s="1">
        <v>0.62020943287036889</v>
      </c>
      <c r="B69" s="2" t="s">
        <v>43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I69" s="2"/>
      <c r="J69" s="6">
        <f>calculoesp1!C69</f>
        <v>2.87</v>
      </c>
      <c r="K69" s="5">
        <f>calculoesp1!D69</f>
        <v>1</v>
      </c>
      <c r="L69" s="7">
        <f>calculoesp1!E69</f>
        <v>9.6061479346781938E-4</v>
      </c>
    </row>
    <row r="70" spans="1:12" x14ac:dyDescent="0.3">
      <c r="A70" s="1">
        <v>0.6203251736111095</v>
      </c>
      <c r="B70" s="2" t="s">
        <v>43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I70" s="2"/>
      <c r="J70" s="6">
        <f>calculoesp1!C70</f>
        <v>2.86</v>
      </c>
      <c r="K70" s="5">
        <f>calculoesp1!D70</f>
        <v>7</v>
      </c>
      <c r="L70" s="7">
        <f>calculoesp1!E70</f>
        <v>6.7243035542747355E-3</v>
      </c>
    </row>
    <row r="71" spans="1:12" x14ac:dyDescent="0.3">
      <c r="A71" s="1">
        <v>0.62044091435185034</v>
      </c>
      <c r="B71" s="2" t="s">
        <v>43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I71" s="2"/>
      <c r="J71" s="6">
        <f>calculoesp1!C71</f>
        <v>2.85</v>
      </c>
      <c r="K71" s="5">
        <f>calculoesp1!D71</f>
        <v>4</v>
      </c>
      <c r="L71" s="7">
        <f>calculoesp1!E71</f>
        <v>3.8424591738712775E-3</v>
      </c>
    </row>
    <row r="72" spans="1:12" x14ac:dyDescent="0.3">
      <c r="A72" s="1">
        <v>0.62055665509259095</v>
      </c>
      <c r="B72" s="2" t="s">
        <v>43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I72" s="2"/>
      <c r="J72" s="6">
        <f>calculoesp1!C72</f>
        <v>2.84</v>
      </c>
      <c r="K72" s="5">
        <f>calculoesp1!D72</f>
        <v>5</v>
      </c>
      <c r="L72" s="7">
        <f>calculoesp1!E72</f>
        <v>4.8030739673390974E-3</v>
      </c>
    </row>
    <row r="73" spans="1:12" x14ac:dyDescent="0.3">
      <c r="A73" s="1">
        <v>0.62067239583333178</v>
      </c>
      <c r="B73" s="2" t="s">
        <v>43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I73" s="2"/>
      <c r="J73" s="6">
        <f>calculoesp1!C73</f>
        <v>2.83</v>
      </c>
      <c r="K73" s="5">
        <f>calculoesp1!D73</f>
        <v>6</v>
      </c>
      <c r="L73" s="7">
        <f>calculoesp1!E73</f>
        <v>5.763688760806916E-3</v>
      </c>
    </row>
    <row r="74" spans="1:12" x14ac:dyDescent="0.3">
      <c r="A74" s="1">
        <v>0.62078813657407239</v>
      </c>
      <c r="B74" s="2" t="s">
        <v>43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I74" s="2"/>
      <c r="J74" s="6">
        <f>calculoesp1!C74</f>
        <v>2.82</v>
      </c>
      <c r="K74" s="5">
        <f>calculoesp1!D74</f>
        <v>3</v>
      </c>
      <c r="L74" s="7">
        <f>calculoesp1!E74</f>
        <v>2.881844380403458E-3</v>
      </c>
    </row>
    <row r="75" spans="1:12" x14ac:dyDescent="0.3">
      <c r="A75" s="1">
        <v>0.62090387731481322</v>
      </c>
      <c r="B75" s="2" t="s">
        <v>43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I75" s="2"/>
      <c r="J75" s="6">
        <f>calculoesp1!C75</f>
        <v>2.81</v>
      </c>
      <c r="K75" s="5">
        <f>calculoesp1!D75</f>
        <v>4</v>
      </c>
      <c r="L75" s="7">
        <f>calculoesp1!E75</f>
        <v>3.8424591738712775E-3</v>
      </c>
    </row>
    <row r="76" spans="1:12" x14ac:dyDescent="0.3">
      <c r="A76" s="1">
        <v>0.62101961805555383</v>
      </c>
      <c r="B76" s="2" t="s">
        <v>43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I76" s="2"/>
      <c r="J76" s="6">
        <f>calculoesp1!C76</f>
        <v>2.8</v>
      </c>
      <c r="K76" s="5">
        <f>calculoesp1!D76</f>
        <v>7</v>
      </c>
      <c r="L76" s="7">
        <f>calculoesp1!E76</f>
        <v>6.7243035542747355E-3</v>
      </c>
    </row>
    <row r="77" spans="1:12" x14ac:dyDescent="0.3">
      <c r="A77" s="1">
        <v>0.62113535879629467</v>
      </c>
      <c r="B77" s="2" t="s">
        <v>43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I77" s="2"/>
      <c r="J77" s="6">
        <f>calculoesp1!C77</f>
        <v>2.79</v>
      </c>
      <c r="K77" s="5">
        <f>calculoesp1!D77</f>
        <v>2</v>
      </c>
      <c r="L77" s="7">
        <f>calculoesp1!E77</f>
        <v>1.9212295869356388E-3</v>
      </c>
    </row>
    <row r="78" spans="1:12" x14ac:dyDescent="0.3">
      <c r="A78" s="1">
        <v>0.62125109953703528</v>
      </c>
      <c r="B78" s="2" t="s">
        <v>43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I78" s="2"/>
      <c r="J78" s="6">
        <f>calculoesp1!C78</f>
        <v>2.77</v>
      </c>
      <c r="K78" s="5">
        <f>calculoesp1!D78</f>
        <v>1</v>
      </c>
      <c r="L78" s="7">
        <f>calculoesp1!E78</f>
        <v>9.6061479346781938E-4</v>
      </c>
    </row>
    <row r="79" spans="1:12" x14ac:dyDescent="0.3">
      <c r="A79" s="1">
        <v>0.62136684027777611</v>
      </c>
      <c r="B79" s="2" t="s">
        <v>43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I79" s="2"/>
      <c r="J79" s="30"/>
    </row>
    <row r="80" spans="1:12" x14ac:dyDescent="0.3">
      <c r="A80" s="1">
        <v>0.62148258101851672</v>
      </c>
      <c r="B80" s="2" t="s">
        <v>43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I80" s="2"/>
    </row>
    <row r="81" spans="1:9" x14ac:dyDescent="0.3">
      <c r="A81" s="1">
        <v>0.62159832175925755</v>
      </c>
      <c r="B81" s="2" t="s">
        <v>43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I81" s="2"/>
    </row>
    <row r="82" spans="1:9" x14ac:dyDescent="0.3">
      <c r="A82" s="1">
        <v>0.62171406249999817</v>
      </c>
      <c r="B82" s="2" t="s">
        <v>43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I82" s="2"/>
    </row>
    <row r="83" spans="1:9" x14ac:dyDescent="0.3">
      <c r="A83" s="1">
        <v>0.621829803240739</v>
      </c>
      <c r="B83" s="2" t="s">
        <v>43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I83" s="2"/>
    </row>
    <row r="84" spans="1:9" x14ac:dyDescent="0.3">
      <c r="A84" s="1">
        <v>0.62194554398147961</v>
      </c>
      <c r="B84" s="2" t="s">
        <v>43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I84" s="2"/>
    </row>
    <row r="85" spans="1:9" x14ac:dyDescent="0.3">
      <c r="A85" s="1">
        <v>0.62206128472222044</v>
      </c>
      <c r="B85" s="2" t="s">
        <v>43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I85" s="2"/>
    </row>
    <row r="86" spans="1:9" x14ac:dyDescent="0.3">
      <c r="A86" s="1">
        <v>0.62217702546296105</v>
      </c>
      <c r="B86" s="2" t="s">
        <v>43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I86" s="2"/>
    </row>
    <row r="87" spans="1:9" x14ac:dyDescent="0.3">
      <c r="A87" s="1">
        <v>0.62229276620370189</v>
      </c>
      <c r="B87" s="2" t="s">
        <v>43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I87" s="2"/>
    </row>
    <row r="88" spans="1:9" x14ac:dyDescent="0.3">
      <c r="A88" s="1">
        <v>0.6224085069444425</v>
      </c>
      <c r="B88" s="2" t="s">
        <v>43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  <c r="I88" s="2"/>
    </row>
    <row r="89" spans="1:9" x14ac:dyDescent="0.3">
      <c r="A89" s="1">
        <v>0.62252424768518333</v>
      </c>
      <c r="B89" s="2" t="s">
        <v>43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  <c r="I89" s="2"/>
    </row>
    <row r="90" spans="1:9" x14ac:dyDescent="0.3">
      <c r="A90" s="1">
        <v>0.62263998842592394</v>
      </c>
      <c r="B90" s="2" t="s">
        <v>43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  <c r="I90" s="2"/>
    </row>
    <row r="91" spans="1:9" x14ac:dyDescent="0.3">
      <c r="A91" s="1">
        <v>0.62275572916666477</v>
      </c>
      <c r="B91" s="2" t="s">
        <v>43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  <c r="I91" s="2"/>
    </row>
    <row r="92" spans="1:9" x14ac:dyDescent="0.3">
      <c r="A92" s="1">
        <v>0.62287146990740538</v>
      </c>
      <c r="B92" s="2" t="s">
        <v>43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  <c r="I92" s="2"/>
    </row>
    <row r="93" spans="1:9" x14ac:dyDescent="0.3">
      <c r="A93" s="1">
        <v>0.62298721064814622</v>
      </c>
      <c r="B93" s="2" t="s">
        <v>43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  <c r="I93" s="2"/>
    </row>
    <row r="94" spans="1:9" x14ac:dyDescent="0.3">
      <c r="A94" s="1">
        <v>0.62310295138888683</v>
      </c>
      <c r="B94" s="2" t="s">
        <v>43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  <c r="I94" s="2"/>
    </row>
    <row r="95" spans="1:9" x14ac:dyDescent="0.3">
      <c r="A95" s="1">
        <v>0.62321869212962766</v>
      </c>
      <c r="B95" s="2" t="s">
        <v>43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  <c r="I95" s="2"/>
    </row>
    <row r="96" spans="1:9" x14ac:dyDescent="0.3">
      <c r="A96" s="1">
        <v>0.62333443287036827</v>
      </c>
      <c r="B96" s="2" t="s">
        <v>43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  <c r="I96" s="2"/>
    </row>
    <row r="97" spans="1:9" x14ac:dyDescent="0.3">
      <c r="A97" s="1">
        <v>0.6234501736111091</v>
      </c>
      <c r="B97" s="2" t="s">
        <v>43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  <c r="I97" s="2"/>
    </row>
    <row r="98" spans="1:9" x14ac:dyDescent="0.3">
      <c r="A98" s="1">
        <v>0.62356591435184971</v>
      </c>
      <c r="B98" s="2" t="s">
        <v>43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  <c r="I98" s="2"/>
    </row>
    <row r="99" spans="1:9" x14ac:dyDescent="0.3">
      <c r="A99" s="1">
        <v>0.62368165509259055</v>
      </c>
      <c r="B99" s="2" t="s">
        <v>43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  <c r="I99" s="2"/>
    </row>
    <row r="100" spans="1:9" x14ac:dyDescent="0.3">
      <c r="A100" s="1">
        <v>0.62379739583333116</v>
      </c>
      <c r="B100" s="2" t="s">
        <v>43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  <c r="I100" s="2"/>
    </row>
    <row r="101" spans="1:9" x14ac:dyDescent="0.3">
      <c r="A101" s="1">
        <v>0.62391313657407199</v>
      </c>
      <c r="B101" s="2" t="s">
        <v>43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  <c r="I101" s="2"/>
    </row>
    <row r="102" spans="1:9" x14ac:dyDescent="0.3">
      <c r="A102" s="1">
        <v>0.6240288773148126</v>
      </c>
      <c r="B102" s="2" t="s">
        <v>43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  <c r="I102" s="2"/>
    </row>
    <row r="103" spans="1:9" x14ac:dyDescent="0.3">
      <c r="A103" s="1">
        <v>0.62414461805555344</v>
      </c>
      <c r="B103" s="2" t="s">
        <v>43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  <c r="I103" s="2"/>
    </row>
    <row r="104" spans="1:9" x14ac:dyDescent="0.3">
      <c r="A104" s="1">
        <v>0.62426035879629405</v>
      </c>
      <c r="B104" s="2" t="s">
        <v>43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  <c r="I104" s="2"/>
    </row>
    <row r="105" spans="1:9" x14ac:dyDescent="0.3">
      <c r="A105" s="1">
        <v>0.62437609953703488</v>
      </c>
      <c r="B105" s="2" t="s">
        <v>43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  <c r="I105" s="2"/>
    </row>
    <row r="106" spans="1:9" x14ac:dyDescent="0.3">
      <c r="A106" s="1">
        <v>0.62449184027777549</v>
      </c>
      <c r="B106" s="2" t="s">
        <v>43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  <c r="I106" s="2"/>
    </row>
    <row r="107" spans="1:9" x14ac:dyDescent="0.3">
      <c r="A107" s="1">
        <v>0.62460758101851632</v>
      </c>
      <c r="B107" s="2" t="s">
        <v>43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  <c r="I107" s="2"/>
    </row>
    <row r="108" spans="1:9" x14ac:dyDescent="0.3">
      <c r="A108" s="1">
        <v>0.62472332175925693</v>
      </c>
      <c r="B108" s="2" t="s">
        <v>43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  <c r="I108" s="2"/>
    </row>
    <row r="109" spans="1:9" x14ac:dyDescent="0.3">
      <c r="A109" s="1">
        <v>0.62483906249999777</v>
      </c>
      <c r="B109" s="2" t="s">
        <v>43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  <c r="I109" s="2"/>
    </row>
    <row r="110" spans="1:9" x14ac:dyDescent="0.3">
      <c r="A110" s="1">
        <v>0.62495480324073838</v>
      </c>
      <c r="B110" s="2" t="s">
        <v>43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  <c r="I110" s="2"/>
    </row>
    <row r="111" spans="1:9" x14ac:dyDescent="0.3">
      <c r="A111" s="1">
        <v>0.62507054398147921</v>
      </c>
      <c r="B111" s="2" t="s">
        <v>43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  <c r="I111" s="2"/>
    </row>
    <row r="112" spans="1:9" x14ac:dyDescent="0.3">
      <c r="A112" s="1">
        <v>0.62518628472221982</v>
      </c>
      <c r="B112" s="2" t="s">
        <v>43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  <c r="I112" s="2"/>
    </row>
    <row r="113" spans="1:9" x14ac:dyDescent="0.3">
      <c r="A113" s="1">
        <v>0.62530202546296065</v>
      </c>
      <c r="B113" s="2" t="s">
        <v>43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  <c r="I113" s="2"/>
    </row>
    <row r="114" spans="1:9" x14ac:dyDescent="0.3">
      <c r="A114" s="1">
        <v>0.62541776620370126</v>
      </c>
      <c r="B114" s="2" t="s">
        <v>43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  <c r="I114" s="2"/>
    </row>
    <row r="115" spans="1:9" x14ac:dyDescent="0.3">
      <c r="A115" s="1">
        <v>0.6255335069444421</v>
      </c>
      <c r="B115" s="2" t="s">
        <v>43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  <c r="I115" s="2"/>
    </row>
    <row r="116" spans="1:9" x14ac:dyDescent="0.3">
      <c r="A116" s="1">
        <v>0.62564924768518271</v>
      </c>
      <c r="B116" s="2" t="s">
        <v>43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  <c r="I116" s="2"/>
    </row>
    <row r="117" spans="1:9" x14ac:dyDescent="0.3">
      <c r="A117" s="1">
        <v>0.62576498842592354</v>
      </c>
      <c r="B117" s="2" t="s">
        <v>43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  <c r="I117" s="2"/>
    </row>
    <row r="118" spans="1:9" x14ac:dyDescent="0.3">
      <c r="A118" s="1">
        <v>0.62588072916666415</v>
      </c>
      <c r="B118" s="2" t="s">
        <v>43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  <c r="I118" s="2"/>
    </row>
    <row r="119" spans="1:9" x14ac:dyDescent="0.3">
      <c r="A119" s="1">
        <v>0.62599646990740498</v>
      </c>
      <c r="B119" s="2" t="s">
        <v>43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  <c r="I119" s="2"/>
    </row>
    <row r="120" spans="1:9" x14ac:dyDescent="0.3">
      <c r="A120" s="1">
        <v>0.6261122106481456</v>
      </c>
      <c r="B120" s="2" t="s">
        <v>43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  <c r="I120" s="2"/>
    </row>
    <row r="121" spans="1:9" x14ac:dyDescent="0.3">
      <c r="A121" s="1">
        <v>0.62622795138888643</v>
      </c>
      <c r="B121" s="2" t="s">
        <v>43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  <c r="I121" s="2"/>
    </row>
    <row r="122" spans="1:9" x14ac:dyDescent="0.3">
      <c r="A122" s="1">
        <v>0.62634369212962704</v>
      </c>
      <c r="B122" s="2" t="s">
        <v>43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  <c r="I122" s="2"/>
    </row>
    <row r="123" spans="1:9" x14ac:dyDescent="0.3">
      <c r="A123" s="1">
        <v>0.62645943287036787</v>
      </c>
      <c r="B123" s="2" t="s">
        <v>43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  <c r="I123" s="2"/>
    </row>
    <row r="124" spans="1:9" x14ac:dyDescent="0.3">
      <c r="A124" s="1">
        <v>0.62657517361110848</v>
      </c>
      <c r="B124" s="2" t="s">
        <v>43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  <c r="I124" s="2"/>
    </row>
    <row r="125" spans="1:9" x14ac:dyDescent="0.3">
      <c r="A125" s="1">
        <v>0.62669091435184932</v>
      </c>
      <c r="B125" s="2" t="s">
        <v>43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  <c r="I125" s="2"/>
    </row>
    <row r="126" spans="1:9" x14ac:dyDescent="0.3">
      <c r="A126" s="1">
        <v>0.62680665509258993</v>
      </c>
      <c r="B126" s="2" t="s">
        <v>43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  <c r="I126" s="2"/>
    </row>
    <row r="127" spans="1:9" x14ac:dyDescent="0.3">
      <c r="A127" s="1">
        <v>0.62692239583333076</v>
      </c>
      <c r="B127" s="2" t="s">
        <v>43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  <c r="I127" s="2"/>
    </row>
    <row r="128" spans="1:9" x14ac:dyDescent="0.3">
      <c r="A128" s="1">
        <v>0.62703813657407137</v>
      </c>
      <c r="B128" s="2" t="s">
        <v>43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  <c r="I128" s="2"/>
    </row>
    <row r="129" spans="1:9" x14ac:dyDescent="0.3">
      <c r="A129" s="1">
        <v>0.6271538773148122</v>
      </c>
      <c r="B129" s="2" t="s">
        <v>43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  <c r="I129" s="2"/>
    </row>
    <row r="130" spans="1:9" x14ac:dyDescent="0.3">
      <c r="A130" s="1">
        <v>0.62726961805555281</v>
      </c>
      <c r="B130" s="2" t="s">
        <v>43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  <c r="I130" s="2"/>
    </row>
    <row r="131" spans="1:9" x14ac:dyDescent="0.3">
      <c r="A131" s="1">
        <v>0.62738535879629365</v>
      </c>
      <c r="B131" s="2" t="s">
        <v>43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  <c r="I131" s="2"/>
    </row>
    <row r="132" spans="1:9" x14ac:dyDescent="0.3">
      <c r="A132" s="1">
        <v>0.62750109953703426</v>
      </c>
      <c r="B132" s="2" t="s">
        <v>43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  <c r="I132" s="2"/>
    </row>
    <row r="133" spans="1:9" x14ac:dyDescent="0.3">
      <c r="A133" s="1">
        <v>0.62761684027777509</v>
      </c>
      <c r="B133" s="2" t="s">
        <v>43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  <c r="I133" s="2"/>
    </row>
    <row r="134" spans="1:9" x14ac:dyDescent="0.3">
      <c r="A134" s="1">
        <v>0.6277325810185157</v>
      </c>
      <c r="B134" s="2" t="s">
        <v>43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  <c r="I134" s="2"/>
    </row>
    <row r="135" spans="1:9" x14ac:dyDescent="0.3">
      <c r="A135" s="1">
        <v>0.62784832175925653</v>
      </c>
      <c r="B135" s="2" t="s">
        <v>43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  <c r="I135" s="2"/>
    </row>
    <row r="136" spans="1:9" x14ac:dyDescent="0.3">
      <c r="A136" s="1">
        <v>0.62796406249999714</v>
      </c>
      <c r="B136" s="2" t="s">
        <v>43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  <c r="I136" s="2"/>
    </row>
    <row r="137" spans="1:9" x14ac:dyDescent="0.3">
      <c r="A137" s="1">
        <v>0.62807980324073798</v>
      </c>
      <c r="B137" s="2" t="s">
        <v>43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  <c r="I137" s="2"/>
    </row>
    <row r="138" spans="1:9" x14ac:dyDescent="0.3">
      <c r="A138" s="1">
        <v>0.62819554398147859</v>
      </c>
      <c r="B138" s="2" t="s">
        <v>43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  <c r="I138" s="2"/>
    </row>
    <row r="139" spans="1:9" x14ac:dyDescent="0.3">
      <c r="A139" s="1">
        <v>0.62831128472221942</v>
      </c>
      <c r="B139" s="2" t="s">
        <v>43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  <c r="I139" s="2"/>
    </row>
    <row r="140" spans="1:9" x14ac:dyDescent="0.3">
      <c r="A140" s="1">
        <v>0.62842702546296003</v>
      </c>
      <c r="B140" s="2" t="s">
        <v>43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  <c r="I140" s="2"/>
    </row>
    <row r="141" spans="1:9" x14ac:dyDescent="0.3">
      <c r="A141" s="1">
        <v>0.62854276620370086</v>
      </c>
      <c r="B141" s="2" t="s">
        <v>43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  <c r="I141" s="2"/>
    </row>
    <row r="142" spans="1:9" x14ac:dyDescent="0.3">
      <c r="A142" s="1">
        <v>0.62865850694444148</v>
      </c>
      <c r="B142" s="2" t="s">
        <v>43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  <c r="I142" s="2"/>
    </row>
    <row r="143" spans="1:9" x14ac:dyDescent="0.3">
      <c r="A143" s="1">
        <v>0.62877424768518231</v>
      </c>
      <c r="B143" s="2" t="s">
        <v>43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  <c r="I143" s="2"/>
    </row>
    <row r="144" spans="1:9" x14ac:dyDescent="0.3">
      <c r="A144" s="1">
        <v>0.62888998842592292</v>
      </c>
      <c r="B144" s="2" t="s">
        <v>43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  <c r="I144" s="2"/>
    </row>
    <row r="145" spans="1:9" x14ac:dyDescent="0.3">
      <c r="A145" s="1">
        <v>0.62900572916666375</v>
      </c>
      <c r="B145" s="2" t="s">
        <v>43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  <c r="I145" s="2"/>
    </row>
    <row r="146" spans="1:9" x14ac:dyDescent="0.3">
      <c r="A146" s="1">
        <v>0.62912146990740436</v>
      </c>
      <c r="B146" s="2" t="s">
        <v>43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  <c r="I146" s="2"/>
    </row>
    <row r="147" spans="1:9" x14ac:dyDescent="0.3">
      <c r="A147" s="1">
        <v>0.6292372106481452</v>
      </c>
      <c r="B147" s="2" t="s">
        <v>43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  <c r="I147" s="2"/>
    </row>
    <row r="148" spans="1:9" x14ac:dyDescent="0.3">
      <c r="A148" s="1">
        <v>0.62935295138888581</v>
      </c>
      <c r="B148" s="2" t="s">
        <v>43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  <c r="I148" s="2"/>
    </row>
    <row r="149" spans="1:9" x14ac:dyDescent="0.3">
      <c r="A149" s="1">
        <v>0.62946869212962664</v>
      </c>
      <c r="B149" s="2" t="s">
        <v>43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  <c r="I149" s="2"/>
    </row>
    <row r="150" spans="1:9" x14ac:dyDescent="0.3">
      <c r="A150" s="1">
        <v>0.62958443287036725</v>
      </c>
      <c r="B150" s="2" t="s">
        <v>43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  <c r="I150" s="2"/>
    </row>
    <row r="151" spans="1:9" x14ac:dyDescent="0.3">
      <c r="A151" s="1">
        <v>0.62970017361110808</v>
      </c>
      <c r="B151" s="2" t="s">
        <v>43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  <c r="I151" s="2"/>
    </row>
    <row r="152" spans="1:9" x14ac:dyDescent="0.3">
      <c r="A152" s="1">
        <v>0.62981591435184869</v>
      </c>
      <c r="B152" s="2" t="s">
        <v>43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  <c r="I152" s="2"/>
    </row>
    <row r="153" spans="1:9" x14ac:dyDescent="0.3">
      <c r="A153" s="1">
        <v>0.62993165509258953</v>
      </c>
      <c r="B153" s="2" t="s">
        <v>43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  <c r="I153" s="2"/>
    </row>
    <row r="154" spans="1:9" x14ac:dyDescent="0.3">
      <c r="A154" s="1">
        <v>0.63004739583333014</v>
      </c>
      <c r="B154" s="2" t="s">
        <v>43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  <c r="I154" s="2"/>
    </row>
    <row r="155" spans="1:9" x14ac:dyDescent="0.3">
      <c r="A155" s="1">
        <v>0.63016313657407097</v>
      </c>
      <c r="B155" s="2" t="s">
        <v>43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  <c r="I155" s="2"/>
    </row>
    <row r="156" spans="1:9" x14ac:dyDescent="0.3">
      <c r="A156" s="1">
        <v>0.63027887731481158</v>
      </c>
      <c r="B156" s="2" t="s">
        <v>43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  <c r="I156" s="2"/>
    </row>
    <row r="157" spans="1:9" x14ac:dyDescent="0.3">
      <c r="A157" s="1">
        <v>0.63039461805555241</v>
      </c>
      <c r="B157" s="2" t="s">
        <v>43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  <c r="I157" s="2"/>
    </row>
    <row r="158" spans="1:9" x14ac:dyDescent="0.3">
      <c r="A158" s="1">
        <v>0.63051035879629302</v>
      </c>
      <c r="B158" s="2" t="s">
        <v>43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  <c r="I158" s="2"/>
    </row>
    <row r="159" spans="1:9" x14ac:dyDescent="0.3">
      <c r="A159" s="1">
        <v>0.63062609953703386</v>
      </c>
      <c r="B159" s="2" t="s">
        <v>43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  <c r="I159" s="2"/>
    </row>
    <row r="160" spans="1:9" x14ac:dyDescent="0.3">
      <c r="A160" s="1">
        <v>0.63074184027777447</v>
      </c>
      <c r="B160" s="2" t="s">
        <v>43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  <c r="I160" s="2"/>
    </row>
    <row r="161" spans="1:9" x14ac:dyDescent="0.3">
      <c r="A161" s="1">
        <v>0.6308575810185153</v>
      </c>
      <c r="B161" s="2" t="s">
        <v>43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  <c r="I161" s="2"/>
    </row>
    <row r="162" spans="1:9" x14ac:dyDescent="0.3">
      <c r="A162" s="1">
        <v>0.63097332175925591</v>
      </c>
      <c r="B162" s="2" t="s">
        <v>43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  <c r="I162" s="2"/>
    </row>
    <row r="163" spans="1:9" x14ac:dyDescent="0.3">
      <c r="A163" s="1">
        <v>0.63108906249999674</v>
      </c>
      <c r="B163" s="2" t="s">
        <v>43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  <c r="I163" s="2"/>
    </row>
    <row r="164" spans="1:9" x14ac:dyDescent="0.3">
      <c r="A164" s="1">
        <v>0.63120480324073736</v>
      </c>
      <c r="B164" s="2" t="s">
        <v>43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  <c r="I164" s="2"/>
    </row>
    <row r="165" spans="1:9" x14ac:dyDescent="0.3">
      <c r="A165" s="1">
        <v>0.63132054398147819</v>
      </c>
      <c r="B165" s="2" t="s">
        <v>43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  <c r="I165" s="2"/>
    </row>
    <row r="166" spans="1:9" x14ac:dyDescent="0.3">
      <c r="A166" s="1">
        <v>0.6314362847222188</v>
      </c>
      <c r="B166" s="2" t="s">
        <v>43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  <c r="I166" s="2"/>
    </row>
    <row r="167" spans="1:9" x14ac:dyDescent="0.3">
      <c r="A167" s="1">
        <v>0.63155202546295963</v>
      </c>
      <c r="B167" s="2" t="s">
        <v>43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  <c r="I167" s="2"/>
    </row>
    <row r="168" spans="1:9" x14ac:dyDescent="0.3">
      <c r="A168" s="1">
        <v>0.63166776620370024</v>
      </c>
      <c r="B168" s="2" t="s">
        <v>43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  <c r="I168" s="2"/>
    </row>
    <row r="169" spans="1:9" x14ac:dyDescent="0.3">
      <c r="A169" s="1">
        <v>0.63178350694444108</v>
      </c>
      <c r="B169" s="2" t="s">
        <v>43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  <c r="I169" s="2"/>
    </row>
    <row r="170" spans="1:9" x14ac:dyDescent="0.3">
      <c r="A170" s="1">
        <v>0.63189924768518169</v>
      </c>
      <c r="B170" s="2" t="s">
        <v>43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  <c r="I170" s="2"/>
    </row>
    <row r="171" spans="1:9" x14ac:dyDescent="0.3">
      <c r="A171" s="1">
        <v>0.63201498842592252</v>
      </c>
      <c r="B171" s="2" t="s">
        <v>43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  <c r="I171" s="2"/>
    </row>
    <row r="172" spans="1:9" x14ac:dyDescent="0.3">
      <c r="A172" s="1">
        <v>0.63213072916666313</v>
      </c>
      <c r="B172" s="2" t="s">
        <v>43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  <c r="I172" s="2"/>
    </row>
    <row r="173" spans="1:9" x14ac:dyDescent="0.3">
      <c r="A173" s="1">
        <v>0.63224646990740396</v>
      </c>
      <c r="B173" s="2" t="s">
        <v>43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  <c r="I173" s="2"/>
    </row>
    <row r="174" spans="1:9" x14ac:dyDescent="0.3">
      <c r="A174" s="1">
        <v>0.63236221064814457</v>
      </c>
      <c r="B174" s="2" t="s">
        <v>43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  <c r="I174" s="2"/>
    </row>
    <row r="175" spans="1:9" x14ac:dyDescent="0.3">
      <c r="A175" s="1">
        <v>0.63247795138888541</v>
      </c>
      <c r="B175" s="2" t="s">
        <v>43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  <c r="I175" s="2"/>
    </row>
    <row r="176" spans="1:9" x14ac:dyDescent="0.3">
      <c r="A176" s="1">
        <v>0.63259369212962602</v>
      </c>
      <c r="B176" s="2" t="s">
        <v>43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  <c r="I176" s="2"/>
    </row>
    <row r="177" spans="1:9" x14ac:dyDescent="0.3">
      <c r="A177" s="1">
        <v>0.63270943287036685</v>
      </c>
      <c r="B177" s="2" t="s">
        <v>43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  <c r="I177" s="2"/>
    </row>
    <row r="178" spans="1:9" x14ac:dyDescent="0.3">
      <c r="A178" s="1">
        <v>0.63282517361110746</v>
      </c>
      <c r="B178" s="2" t="s">
        <v>43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  <c r="I178" s="2"/>
    </row>
    <row r="179" spans="1:9" x14ac:dyDescent="0.3">
      <c r="A179" s="1">
        <v>0.63294091435184829</v>
      </c>
      <c r="B179" s="2" t="s">
        <v>43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  <c r="I179" s="2"/>
    </row>
    <row r="180" spans="1:9" x14ac:dyDescent="0.3">
      <c r="A180" s="1">
        <v>0.6330566550925889</v>
      </c>
      <c r="B180" s="2" t="s">
        <v>43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  <c r="I180" s="2"/>
    </row>
    <row r="181" spans="1:9" x14ac:dyDescent="0.3">
      <c r="A181" s="1">
        <v>0.63317239583332974</v>
      </c>
      <c r="B181" s="2" t="s">
        <v>43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  <c r="I181" s="2"/>
    </row>
    <row r="182" spans="1:9" x14ac:dyDescent="0.3">
      <c r="A182" s="1">
        <v>0.63328813657407035</v>
      </c>
      <c r="B182" s="2" t="s">
        <v>43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  <c r="I182" s="2"/>
    </row>
    <row r="183" spans="1:9" x14ac:dyDescent="0.3">
      <c r="A183" s="1">
        <v>0.63340387731481118</v>
      </c>
      <c r="B183" s="2" t="s">
        <v>43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  <c r="I183" s="2"/>
    </row>
    <row r="184" spans="1:9" x14ac:dyDescent="0.3">
      <c r="A184" s="1">
        <v>0.63351961805555179</v>
      </c>
      <c r="B184" s="2" t="s">
        <v>43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  <c r="I184" s="2"/>
    </row>
    <row r="185" spans="1:9" x14ac:dyDescent="0.3">
      <c r="A185" s="1">
        <v>0.63363535879629262</v>
      </c>
      <c r="B185" s="2" t="s">
        <v>43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  <c r="I185" s="2"/>
    </row>
    <row r="186" spans="1:9" x14ac:dyDescent="0.3">
      <c r="A186" s="1">
        <v>0.63375109953703324</v>
      </c>
      <c r="B186" s="2" t="s">
        <v>43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  <c r="I186" s="2"/>
    </row>
    <row r="187" spans="1:9" x14ac:dyDescent="0.3">
      <c r="A187" s="1">
        <v>0.63386684027777407</v>
      </c>
      <c r="B187" s="2" t="s">
        <v>43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  <c r="I187" s="2"/>
    </row>
    <row r="188" spans="1:9" x14ac:dyDescent="0.3">
      <c r="A188" s="1">
        <v>0.63398258101851468</v>
      </c>
      <c r="B188" s="2" t="s">
        <v>43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  <c r="I188" s="2"/>
    </row>
    <row r="189" spans="1:9" x14ac:dyDescent="0.3">
      <c r="A189" s="1">
        <v>0.63409832175925551</v>
      </c>
      <c r="B189" s="2" t="s">
        <v>43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  <c r="I189" s="2"/>
    </row>
    <row r="190" spans="1:9" x14ac:dyDescent="0.3">
      <c r="A190" s="1">
        <v>0.63421406249999612</v>
      </c>
      <c r="B190" s="2" t="s">
        <v>43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  <c r="I190" s="2"/>
    </row>
    <row r="191" spans="1:9" x14ac:dyDescent="0.3">
      <c r="A191" s="1">
        <v>0.63432980324073696</v>
      </c>
      <c r="B191" s="2" t="s">
        <v>43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  <c r="I191" s="2"/>
    </row>
    <row r="192" spans="1:9" x14ac:dyDescent="0.3">
      <c r="A192" s="1">
        <v>0.63444554398147757</v>
      </c>
      <c r="B192" s="2" t="s">
        <v>43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  <c r="I192" s="2"/>
    </row>
    <row r="193" spans="1:9" x14ac:dyDescent="0.3">
      <c r="A193" s="1">
        <v>0.6345612847222184</v>
      </c>
      <c r="B193" s="2" t="s">
        <v>43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  <c r="I193" s="2"/>
    </row>
    <row r="194" spans="1:9" x14ac:dyDescent="0.3">
      <c r="A194" s="1">
        <v>0.63467702546295901</v>
      </c>
      <c r="B194" s="2" t="s">
        <v>43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  <c r="I194" s="2"/>
    </row>
    <row r="195" spans="1:9" x14ac:dyDescent="0.3">
      <c r="A195" s="1">
        <v>0.63479276620369984</v>
      </c>
      <c r="B195" s="2" t="s">
        <v>43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  <c r="I195" s="2"/>
    </row>
    <row r="196" spans="1:9" x14ac:dyDescent="0.3">
      <c r="A196" s="1">
        <v>0.63490850694444045</v>
      </c>
      <c r="B196" s="2" t="s">
        <v>43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  <c r="I196" s="2"/>
    </row>
    <row r="197" spans="1:9" x14ac:dyDescent="0.3">
      <c r="A197" s="32">
        <v>0.63502424768518129</v>
      </c>
      <c r="B197" s="33" t="s">
        <v>43</v>
      </c>
      <c r="C197" s="33" t="s">
        <v>13</v>
      </c>
      <c r="D197" s="33" t="s">
        <v>9</v>
      </c>
      <c r="E197" s="33" t="s">
        <v>10</v>
      </c>
      <c r="F197" s="33" t="s">
        <v>11</v>
      </c>
      <c r="G197" s="3">
        <v>3.2</v>
      </c>
      <c r="H197" s="33" t="s">
        <v>12</v>
      </c>
      <c r="I197" s="2"/>
    </row>
    <row r="198" spans="1:9" x14ac:dyDescent="0.3">
      <c r="A198" s="1">
        <v>0.6351399884259219</v>
      </c>
      <c r="B198" s="2" t="s">
        <v>43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  <c r="I198" s="2"/>
    </row>
    <row r="199" spans="1:9" x14ac:dyDescent="0.3">
      <c r="A199" s="1">
        <v>0.63525572916666273</v>
      </c>
      <c r="B199" s="2" t="s">
        <v>43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  <c r="I199" s="2"/>
    </row>
    <row r="200" spans="1:9" x14ac:dyDescent="0.3">
      <c r="A200" s="1">
        <v>0.63537146990740334</v>
      </c>
      <c r="B200" s="2" t="s">
        <v>43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  <c r="I200" s="2"/>
    </row>
    <row r="201" spans="1:9" x14ac:dyDescent="0.3">
      <c r="A201" s="1">
        <v>0.63548721064814417</v>
      </c>
      <c r="B201" s="2" t="s">
        <v>43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  <c r="I201" s="2"/>
    </row>
    <row r="202" spans="1:9" x14ac:dyDescent="0.3">
      <c r="A202" s="1">
        <v>0.63560295138888478</v>
      </c>
      <c r="B202" s="2" t="s">
        <v>43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  <c r="I202" s="2"/>
    </row>
    <row r="203" spans="1:9" x14ac:dyDescent="0.3">
      <c r="A203" s="1">
        <v>0.63571869212962562</v>
      </c>
      <c r="B203" s="2" t="s">
        <v>43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  <c r="I203" s="2"/>
    </row>
    <row r="204" spans="1:9" x14ac:dyDescent="0.3">
      <c r="A204" s="1">
        <v>0.63583443287036623</v>
      </c>
      <c r="B204" s="2" t="s">
        <v>43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  <c r="I204" s="2"/>
    </row>
    <row r="205" spans="1:9" x14ac:dyDescent="0.3">
      <c r="A205" s="1">
        <v>0.63595017361110706</v>
      </c>
      <c r="B205" s="2" t="s">
        <v>43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</v>
      </c>
      <c r="H205" s="2" t="s">
        <v>12</v>
      </c>
      <c r="I205" s="2"/>
    </row>
    <row r="206" spans="1:9" x14ac:dyDescent="0.3">
      <c r="A206" s="1">
        <v>0.63606591435184767</v>
      </c>
      <c r="B206" s="2" t="s">
        <v>43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  <c r="I206" s="2"/>
    </row>
    <row r="207" spans="1:9" x14ac:dyDescent="0.3">
      <c r="A207" s="1">
        <v>0.6361816550925885</v>
      </c>
      <c r="B207" s="2" t="s">
        <v>43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  <c r="I207" s="2"/>
    </row>
    <row r="208" spans="1:9" x14ac:dyDescent="0.3">
      <c r="A208" s="1">
        <v>0.63629739583332912</v>
      </c>
      <c r="B208" s="2" t="s">
        <v>43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  <c r="I208" s="2"/>
    </row>
    <row r="209" spans="1:9" x14ac:dyDescent="0.3">
      <c r="A209" s="1">
        <v>0.63641313657406995</v>
      </c>
      <c r="B209" s="2" t="s">
        <v>43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  <c r="I209" s="2"/>
    </row>
    <row r="210" spans="1:9" x14ac:dyDescent="0.3">
      <c r="A210" s="1">
        <v>0.63652887731481056</v>
      </c>
      <c r="B210" s="2" t="s">
        <v>43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  <c r="I210" s="2"/>
    </row>
    <row r="211" spans="1:9" x14ac:dyDescent="0.3">
      <c r="A211" s="1">
        <v>0.63664461805555139</v>
      </c>
      <c r="B211" s="2" t="s">
        <v>43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  <c r="I211" s="2"/>
    </row>
    <row r="212" spans="1:9" x14ac:dyDescent="0.3">
      <c r="A212" s="1">
        <v>0.636760358796292</v>
      </c>
      <c r="B212" s="2" t="s">
        <v>43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  <c r="I212" s="2"/>
    </row>
    <row r="213" spans="1:9" x14ac:dyDescent="0.3">
      <c r="A213" s="1">
        <v>0.63687609953703284</v>
      </c>
      <c r="B213" s="2" t="s">
        <v>43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  <c r="I213" s="2"/>
    </row>
    <row r="214" spans="1:9" x14ac:dyDescent="0.3">
      <c r="A214" s="1">
        <v>0.63699184027777345</v>
      </c>
      <c r="B214" s="2" t="s">
        <v>43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  <c r="I214" s="2"/>
    </row>
    <row r="215" spans="1:9" x14ac:dyDescent="0.3">
      <c r="A215" s="1">
        <v>0.63710758101851428</v>
      </c>
      <c r="B215" s="2" t="s">
        <v>43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  <c r="I215" s="2"/>
    </row>
    <row r="216" spans="1:9" x14ac:dyDescent="0.3">
      <c r="A216" s="1">
        <v>0.63722332175925489</v>
      </c>
      <c r="B216" s="2" t="s">
        <v>43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  <c r="I216" s="2"/>
    </row>
    <row r="217" spans="1:9" x14ac:dyDescent="0.3">
      <c r="A217" s="1">
        <v>0.63733906249999572</v>
      </c>
      <c r="B217" s="2" t="s">
        <v>43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  <c r="I217" s="2"/>
    </row>
    <row r="218" spans="1:9" x14ac:dyDescent="0.3">
      <c r="A218" s="1">
        <v>0.63745480324073633</v>
      </c>
      <c r="B218" s="2" t="s">
        <v>43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  <c r="I218" s="2"/>
    </row>
    <row r="219" spans="1:9" x14ac:dyDescent="0.3">
      <c r="A219" s="1">
        <v>0.63757054398147717</v>
      </c>
      <c r="B219" s="2" t="s">
        <v>43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  <c r="I219" s="2"/>
    </row>
    <row r="220" spans="1:9" x14ac:dyDescent="0.3">
      <c r="A220" s="1">
        <v>0.63768628472221778</v>
      </c>
      <c r="B220" s="2" t="s">
        <v>43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  <c r="I220" s="2"/>
    </row>
    <row r="221" spans="1:9" x14ac:dyDescent="0.3">
      <c r="A221" s="1">
        <v>0.63780202546295861</v>
      </c>
      <c r="B221" s="2" t="s">
        <v>43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  <c r="I221" s="2"/>
    </row>
    <row r="222" spans="1:9" x14ac:dyDescent="0.3">
      <c r="A222" s="1">
        <v>0.63791776620369922</v>
      </c>
      <c r="B222" s="2" t="s">
        <v>43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  <c r="I222" s="2"/>
    </row>
    <row r="223" spans="1:9" x14ac:dyDescent="0.3">
      <c r="A223" s="1">
        <v>0.63803350694444005</v>
      </c>
      <c r="B223" s="2" t="s">
        <v>43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  <c r="I223" s="2"/>
    </row>
    <row r="224" spans="1:9" x14ac:dyDescent="0.3">
      <c r="A224" s="1">
        <v>0.63814924768518067</v>
      </c>
      <c r="B224" s="2" t="s">
        <v>43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  <c r="I224" s="2"/>
    </row>
    <row r="225" spans="1:9" x14ac:dyDescent="0.3">
      <c r="A225" s="1">
        <v>0.6382649884259215</v>
      </c>
      <c r="B225" s="2" t="s">
        <v>43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  <c r="I225" s="2"/>
    </row>
    <row r="226" spans="1:9" x14ac:dyDescent="0.3">
      <c r="A226" s="1">
        <v>0.63838072916666211</v>
      </c>
      <c r="B226" s="2" t="s">
        <v>43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  <c r="I226" s="2"/>
    </row>
    <row r="227" spans="1:9" x14ac:dyDescent="0.3">
      <c r="A227" s="1">
        <v>0.63849646990740294</v>
      </c>
      <c r="B227" s="2" t="s">
        <v>43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  <c r="I227" s="2"/>
    </row>
    <row r="228" spans="1:9" x14ac:dyDescent="0.3">
      <c r="A228" s="1">
        <v>0.63861221064814355</v>
      </c>
      <c r="B228" s="2" t="s">
        <v>43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  <c r="I228" s="2"/>
    </row>
    <row r="229" spans="1:9" x14ac:dyDescent="0.3">
      <c r="A229" s="1">
        <v>0.63872795138888439</v>
      </c>
      <c r="B229" s="2" t="s">
        <v>43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  <c r="I229" s="2"/>
    </row>
    <row r="230" spans="1:9" x14ac:dyDescent="0.3">
      <c r="A230" s="1">
        <v>0.638843692129625</v>
      </c>
      <c r="B230" s="2" t="s">
        <v>43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  <c r="I230" s="2"/>
    </row>
    <row r="231" spans="1:9" x14ac:dyDescent="0.3">
      <c r="A231" s="1">
        <v>0.63895943287036583</v>
      </c>
      <c r="B231" s="2" t="s">
        <v>43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  <c r="I231" s="2"/>
    </row>
    <row r="232" spans="1:9" x14ac:dyDescent="0.3">
      <c r="A232" s="1">
        <v>0.63907517361110644</v>
      </c>
      <c r="B232" s="2" t="s">
        <v>43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  <c r="I232" s="2"/>
    </row>
    <row r="233" spans="1:9" x14ac:dyDescent="0.3">
      <c r="A233" s="1">
        <v>0.63919091435184727</v>
      </c>
      <c r="B233" s="2" t="s">
        <v>43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  <c r="I233" s="2"/>
    </row>
    <row r="234" spans="1:9" x14ac:dyDescent="0.3">
      <c r="A234" s="1">
        <v>0.63930665509258788</v>
      </c>
      <c r="B234" s="2" t="s">
        <v>43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  <c r="I234" s="2"/>
    </row>
    <row r="235" spans="1:9" x14ac:dyDescent="0.3">
      <c r="A235" s="1">
        <v>0.63942239583332872</v>
      </c>
      <c r="B235" s="2" t="s">
        <v>43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  <c r="I235" s="2"/>
    </row>
    <row r="236" spans="1:9" x14ac:dyDescent="0.3">
      <c r="A236" s="1">
        <v>0.63953813657406933</v>
      </c>
      <c r="B236" s="2" t="s">
        <v>43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  <c r="I236" s="2"/>
    </row>
    <row r="237" spans="1:9" x14ac:dyDescent="0.3">
      <c r="A237" s="1">
        <v>0.63965387731481016</v>
      </c>
      <c r="B237" s="2" t="s">
        <v>43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  <c r="I237" s="2"/>
    </row>
    <row r="238" spans="1:9" x14ac:dyDescent="0.3">
      <c r="A238" s="1">
        <v>0.63976961805555077</v>
      </c>
      <c r="B238" s="2" t="s">
        <v>43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  <c r="I238" s="2"/>
    </row>
    <row r="239" spans="1:9" x14ac:dyDescent="0.3">
      <c r="A239" s="1">
        <v>0.6398853587962916</v>
      </c>
      <c r="B239" s="2" t="s">
        <v>43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  <c r="I239" s="2"/>
    </row>
    <row r="240" spans="1:9" x14ac:dyDescent="0.3">
      <c r="A240" s="1">
        <v>0.64000109953703221</v>
      </c>
      <c r="B240" s="2" t="s">
        <v>43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  <c r="I240" s="2"/>
    </row>
    <row r="241" spans="1:9" x14ac:dyDescent="0.3">
      <c r="A241" s="1">
        <v>0.64011684027777305</v>
      </c>
      <c r="B241" s="2" t="s">
        <v>43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  <c r="I241" s="2"/>
    </row>
    <row r="242" spans="1:9" x14ac:dyDescent="0.3">
      <c r="A242" s="1">
        <v>0.64023258101851366</v>
      </c>
      <c r="B242" s="2" t="s">
        <v>43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  <c r="I242" s="2"/>
    </row>
    <row r="243" spans="1:9" x14ac:dyDescent="0.3">
      <c r="A243" s="1">
        <v>0.64034832175925449</v>
      </c>
      <c r="B243" s="2" t="s">
        <v>43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  <c r="I243" s="2"/>
    </row>
    <row r="244" spans="1:9" x14ac:dyDescent="0.3">
      <c r="A244" s="1">
        <v>0.6404640624999951</v>
      </c>
      <c r="B244" s="2" t="s">
        <v>43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  <c r="I244" s="2"/>
    </row>
    <row r="245" spans="1:9" x14ac:dyDescent="0.3">
      <c r="A245" s="1">
        <v>0.64057980324073593</v>
      </c>
      <c r="B245" s="2" t="s">
        <v>43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  <c r="I245" s="2"/>
    </row>
    <row r="246" spans="1:9" x14ac:dyDescent="0.3">
      <c r="A246" s="1">
        <v>0.64069554398147655</v>
      </c>
      <c r="B246" s="2" t="s">
        <v>43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  <c r="I246" s="2"/>
    </row>
    <row r="247" spans="1:9" x14ac:dyDescent="0.3">
      <c r="A247" s="1">
        <v>0.64081128472221738</v>
      </c>
      <c r="B247" s="2" t="s">
        <v>43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  <c r="I247" s="2"/>
    </row>
    <row r="248" spans="1:9" x14ac:dyDescent="0.3">
      <c r="A248" s="1">
        <v>0.64092702546295799</v>
      </c>
      <c r="B248" s="2" t="s">
        <v>43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  <c r="I248" s="2"/>
    </row>
    <row r="249" spans="1:9" x14ac:dyDescent="0.3">
      <c r="A249" s="1">
        <v>0.64104276620369882</v>
      </c>
      <c r="B249" s="2" t="s">
        <v>43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  <c r="I249" s="2"/>
    </row>
    <row r="250" spans="1:9" x14ac:dyDescent="0.3">
      <c r="A250" s="1">
        <v>0.64115850694443943</v>
      </c>
      <c r="B250" s="2" t="s">
        <v>43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  <c r="I250" s="2"/>
    </row>
    <row r="251" spans="1:9" x14ac:dyDescent="0.3">
      <c r="A251" s="1">
        <v>0.64127424768518027</v>
      </c>
      <c r="B251" s="2" t="s">
        <v>43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  <c r="I251" s="2"/>
    </row>
    <row r="252" spans="1:9" x14ac:dyDescent="0.3">
      <c r="A252" s="1">
        <v>0.64138998842592088</v>
      </c>
      <c r="B252" s="2" t="s">
        <v>43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  <c r="I252" s="2"/>
    </row>
    <row r="253" spans="1:9" x14ac:dyDescent="0.3">
      <c r="A253" s="1">
        <v>0.64150572916666171</v>
      </c>
      <c r="B253" s="2" t="s">
        <v>43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  <c r="I253" s="2"/>
    </row>
    <row r="254" spans="1:9" x14ac:dyDescent="0.3">
      <c r="A254" s="1">
        <v>0.64162146990740232</v>
      </c>
      <c r="B254" s="2" t="s">
        <v>43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  <c r="I254" s="2"/>
    </row>
    <row r="255" spans="1:9" x14ac:dyDescent="0.3">
      <c r="A255" s="1">
        <v>0.64173721064814315</v>
      </c>
      <c r="B255" s="2" t="s">
        <v>43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  <c r="I255" s="2"/>
    </row>
    <row r="256" spans="1:9" x14ac:dyDescent="0.3">
      <c r="A256" s="1">
        <v>0.64185295138888376</v>
      </c>
      <c r="B256" s="2" t="s">
        <v>43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  <c r="I256" s="2"/>
    </row>
    <row r="257" spans="1:9" x14ac:dyDescent="0.3">
      <c r="A257" s="1">
        <v>0.6419686921296246</v>
      </c>
      <c r="B257" s="2" t="s">
        <v>43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  <c r="I257" s="2"/>
    </row>
    <row r="258" spans="1:9" x14ac:dyDescent="0.3">
      <c r="A258" s="1">
        <v>0.64208443287036521</v>
      </c>
      <c r="B258" s="2" t="s">
        <v>43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  <c r="I258" s="2"/>
    </row>
    <row r="259" spans="1:9" x14ac:dyDescent="0.3">
      <c r="A259" s="1">
        <v>0.64220017361110604</v>
      </c>
      <c r="B259" s="2" t="s">
        <v>43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  <c r="I259" s="2"/>
    </row>
    <row r="260" spans="1:9" x14ac:dyDescent="0.3">
      <c r="A260" s="1">
        <v>0.64231591435184665</v>
      </c>
      <c r="B260" s="2" t="s">
        <v>43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  <c r="I260" s="2"/>
    </row>
    <row r="261" spans="1:9" x14ac:dyDescent="0.3">
      <c r="A261" s="1">
        <v>0.64243165509258748</v>
      </c>
      <c r="B261" s="2" t="s">
        <v>43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  <c r="I261" s="2"/>
    </row>
    <row r="262" spans="1:9" x14ac:dyDescent="0.3">
      <c r="A262" s="1">
        <v>0.64254739583332809</v>
      </c>
      <c r="B262" s="2" t="s">
        <v>43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  <c r="I262" s="2"/>
    </row>
    <row r="263" spans="1:9" x14ac:dyDescent="0.3">
      <c r="A263" s="1">
        <v>0.64266313657406893</v>
      </c>
      <c r="B263" s="2" t="s">
        <v>43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  <c r="I263" s="2"/>
    </row>
    <row r="264" spans="1:9" x14ac:dyDescent="0.3">
      <c r="A264" s="1">
        <v>0.64277887731480954</v>
      </c>
      <c r="B264" s="2" t="s">
        <v>43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  <c r="I264" s="2"/>
    </row>
    <row r="265" spans="1:9" x14ac:dyDescent="0.3">
      <c r="A265" s="1">
        <v>0.64289461805555037</v>
      </c>
      <c r="B265" s="2" t="s">
        <v>43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  <c r="I265" s="2"/>
    </row>
    <row r="266" spans="1:9" x14ac:dyDescent="0.3">
      <c r="A266" s="1">
        <v>0.64301035879629098</v>
      </c>
      <c r="B266" s="2" t="s">
        <v>43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  <c r="I266" s="2"/>
    </row>
    <row r="267" spans="1:9" x14ac:dyDescent="0.3">
      <c r="A267" s="1">
        <v>0.64312609953703181</v>
      </c>
      <c r="B267" s="2" t="s">
        <v>43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  <c r="I267" s="2"/>
    </row>
    <row r="268" spans="1:9" x14ac:dyDescent="0.3">
      <c r="A268" s="1">
        <v>0.64324184027777243</v>
      </c>
      <c r="B268" s="2" t="s">
        <v>43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  <c r="I268" s="2"/>
    </row>
    <row r="269" spans="1:9" x14ac:dyDescent="0.3">
      <c r="A269" s="1">
        <v>0.64335758101851326</v>
      </c>
      <c r="B269" s="2" t="s">
        <v>43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  <c r="I269" s="2"/>
    </row>
    <row r="270" spans="1:9" x14ac:dyDescent="0.3">
      <c r="A270" s="1">
        <v>0.64347332175925387</v>
      </c>
      <c r="B270" s="2" t="s">
        <v>43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  <c r="I270" s="2"/>
    </row>
    <row r="271" spans="1:9" x14ac:dyDescent="0.3">
      <c r="A271" s="1">
        <v>0.6435890624999947</v>
      </c>
      <c r="B271" s="2" t="s">
        <v>43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  <c r="I271" s="2"/>
    </row>
    <row r="272" spans="1:9" x14ac:dyDescent="0.3">
      <c r="A272" s="1">
        <v>0.64370480324073531</v>
      </c>
      <c r="B272" s="2" t="s">
        <v>43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  <c r="I272" s="2"/>
    </row>
    <row r="273" spans="1:9" x14ac:dyDescent="0.3">
      <c r="A273" s="1">
        <v>0.64382054398147615</v>
      </c>
      <c r="B273" s="2" t="s">
        <v>43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  <c r="I273" s="2"/>
    </row>
    <row r="274" spans="1:9" x14ac:dyDescent="0.3">
      <c r="A274" s="1">
        <v>0.64393628472221676</v>
      </c>
      <c r="B274" s="2" t="s">
        <v>43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  <c r="I274" s="2"/>
    </row>
    <row r="275" spans="1:9" x14ac:dyDescent="0.3">
      <c r="A275" s="1">
        <v>0.64405202546295759</v>
      </c>
      <c r="B275" s="2" t="s">
        <v>43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  <c r="I275" s="2"/>
    </row>
    <row r="276" spans="1:9" x14ac:dyDescent="0.3">
      <c r="A276" s="1">
        <v>0.6441677662036982</v>
      </c>
      <c r="B276" s="2" t="s">
        <v>43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  <c r="I276" s="2"/>
    </row>
    <row r="277" spans="1:9" x14ac:dyDescent="0.3">
      <c r="A277" s="1">
        <v>0.64428350694443903</v>
      </c>
      <c r="B277" s="2" t="s">
        <v>43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  <c r="I277" s="2"/>
    </row>
    <row r="278" spans="1:9" x14ac:dyDescent="0.3">
      <c r="A278" s="1">
        <v>0.64439924768517964</v>
      </c>
      <c r="B278" s="2" t="s">
        <v>43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  <c r="I278" s="2"/>
    </row>
    <row r="279" spans="1:9" x14ac:dyDescent="0.3">
      <c r="A279" s="1">
        <v>0.64451498842592048</v>
      </c>
      <c r="B279" s="2" t="s">
        <v>43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  <c r="I279" s="2"/>
    </row>
    <row r="280" spans="1:9" x14ac:dyDescent="0.3">
      <c r="A280" s="1">
        <v>0.64463072916666109</v>
      </c>
      <c r="B280" s="2" t="s">
        <v>43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  <c r="I280" s="2"/>
    </row>
    <row r="281" spans="1:9" x14ac:dyDescent="0.3">
      <c r="A281" s="1">
        <v>0.64474646990740192</v>
      </c>
      <c r="B281" s="2" t="s">
        <v>43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  <c r="I281" s="2"/>
    </row>
    <row r="282" spans="1:9" x14ac:dyDescent="0.3">
      <c r="A282" s="1">
        <v>0.64486221064814253</v>
      </c>
      <c r="B282" s="2" t="s">
        <v>43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  <c r="I282" s="2"/>
    </row>
    <row r="283" spans="1:9" x14ac:dyDescent="0.3">
      <c r="A283" s="1">
        <v>0.64497795138888336</v>
      </c>
      <c r="B283" s="2" t="s">
        <v>43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  <c r="I283" s="2"/>
    </row>
    <row r="284" spans="1:9" x14ac:dyDescent="0.3">
      <c r="A284" s="1">
        <v>0.64509369212962397</v>
      </c>
      <c r="B284" s="2" t="s">
        <v>43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  <c r="I284" s="2"/>
    </row>
    <row r="285" spans="1:9" x14ac:dyDescent="0.3">
      <c r="A285" s="1">
        <v>0.64520943287036481</v>
      </c>
      <c r="B285" s="2" t="s">
        <v>43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  <c r="I285" s="2"/>
    </row>
    <row r="286" spans="1:9" x14ac:dyDescent="0.3">
      <c r="A286" s="1">
        <v>0.64532517361110542</v>
      </c>
      <c r="B286" s="2" t="s">
        <v>43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  <c r="I286" s="2"/>
    </row>
    <row r="287" spans="1:9" x14ac:dyDescent="0.3">
      <c r="A287" s="1">
        <v>0.64544091435184625</v>
      </c>
      <c r="B287" s="2" t="s">
        <v>43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  <c r="I287" s="2"/>
    </row>
    <row r="288" spans="1:9" x14ac:dyDescent="0.3">
      <c r="A288" s="1">
        <v>0.64555665509258686</v>
      </c>
      <c r="B288" s="2" t="s">
        <v>43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  <c r="I288" s="2"/>
    </row>
    <row r="289" spans="1:9" x14ac:dyDescent="0.3">
      <c r="A289" s="1">
        <v>0.64567239583332769</v>
      </c>
      <c r="B289" s="2" t="s">
        <v>43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  <c r="I289" s="2"/>
    </row>
    <row r="290" spans="1:9" x14ac:dyDescent="0.3">
      <c r="A290" s="1">
        <v>0.64578813657406831</v>
      </c>
      <c r="B290" s="2" t="s">
        <v>43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  <c r="I290" s="2"/>
    </row>
    <row r="291" spans="1:9" x14ac:dyDescent="0.3">
      <c r="A291" s="1">
        <v>0.64590387731480914</v>
      </c>
      <c r="B291" s="2" t="s">
        <v>43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  <c r="I291" s="2"/>
    </row>
    <row r="292" spans="1:9" x14ac:dyDescent="0.3">
      <c r="A292" s="1">
        <v>0.64601961805554975</v>
      </c>
      <c r="B292" s="2" t="s">
        <v>43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  <c r="I292" s="2"/>
    </row>
    <row r="293" spans="1:9" x14ac:dyDescent="0.3">
      <c r="A293" s="1">
        <v>0.64613535879629058</v>
      </c>
      <c r="B293" s="2" t="s">
        <v>43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  <c r="I293" s="2"/>
    </row>
    <row r="294" spans="1:9" x14ac:dyDescent="0.3">
      <c r="A294" s="1">
        <v>0.64625109953703119</v>
      </c>
      <c r="B294" s="2" t="s">
        <v>43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  <c r="I294" s="2"/>
    </row>
    <row r="295" spans="1:9" x14ac:dyDescent="0.3">
      <c r="A295" s="1">
        <v>0.64636684027777203</v>
      </c>
      <c r="B295" s="2" t="s">
        <v>43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  <c r="I295" s="2"/>
    </row>
    <row r="296" spans="1:9" x14ac:dyDescent="0.3">
      <c r="A296" s="1">
        <v>0.64648258101851264</v>
      </c>
      <c r="B296" s="2" t="s">
        <v>43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  <c r="I296" s="2"/>
    </row>
    <row r="297" spans="1:9" x14ac:dyDescent="0.3">
      <c r="A297" s="1">
        <v>0.64659832175925347</v>
      </c>
      <c r="B297" s="2" t="s">
        <v>43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  <c r="I297" s="2"/>
    </row>
    <row r="298" spans="1:9" x14ac:dyDescent="0.3">
      <c r="A298" s="1">
        <v>0.64671406249999408</v>
      </c>
      <c r="B298" s="2" t="s">
        <v>43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  <c r="I298" s="2"/>
    </row>
    <row r="299" spans="1:9" x14ac:dyDescent="0.3">
      <c r="A299" s="1">
        <v>0.64682980324073491</v>
      </c>
      <c r="B299" s="2" t="s">
        <v>43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  <c r="I299" s="2"/>
    </row>
    <row r="300" spans="1:9" x14ac:dyDescent="0.3">
      <c r="A300" s="1">
        <v>0.64694554398147552</v>
      </c>
      <c r="B300" s="2" t="s">
        <v>43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  <c r="I300" s="2"/>
    </row>
    <row r="301" spans="1:9" x14ac:dyDescent="0.3">
      <c r="A301" s="1">
        <v>0.64706128472221636</v>
      </c>
      <c r="B301" s="2" t="s">
        <v>43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  <c r="I301" s="2"/>
    </row>
    <row r="302" spans="1:9" x14ac:dyDescent="0.3">
      <c r="A302" s="1">
        <v>0.64717702546295697</v>
      </c>
      <c r="B302" s="2" t="s">
        <v>43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  <c r="I302" s="2"/>
    </row>
    <row r="303" spans="1:9" x14ac:dyDescent="0.3">
      <c r="A303" s="1">
        <v>0.6472927662036978</v>
      </c>
      <c r="B303" s="2" t="s">
        <v>43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  <c r="I303" s="2"/>
    </row>
    <row r="304" spans="1:9" x14ac:dyDescent="0.3">
      <c r="A304" s="1">
        <v>0.64740850694443841</v>
      </c>
      <c r="B304" s="2" t="s">
        <v>43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  <c r="I304" s="2"/>
    </row>
    <row r="305" spans="1:9" x14ac:dyDescent="0.3">
      <c r="A305" s="1">
        <v>0.64752424768517924</v>
      </c>
      <c r="B305" s="2" t="s">
        <v>43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  <c r="I305" s="2"/>
    </row>
    <row r="306" spans="1:9" x14ac:dyDescent="0.3">
      <c r="A306" s="1">
        <v>0.64763998842591985</v>
      </c>
      <c r="B306" s="2" t="s">
        <v>43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  <c r="I306" s="2"/>
    </row>
    <row r="307" spans="1:9" x14ac:dyDescent="0.3">
      <c r="A307" s="1">
        <v>0.64775572916666069</v>
      </c>
      <c r="B307" s="2" t="s">
        <v>43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  <c r="I307" s="2"/>
    </row>
    <row r="308" spans="1:9" x14ac:dyDescent="0.3">
      <c r="A308" s="1">
        <v>0.6478714699074013</v>
      </c>
      <c r="B308" s="2" t="s">
        <v>43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  <c r="I308" s="2"/>
    </row>
    <row r="309" spans="1:9" x14ac:dyDescent="0.3">
      <c r="A309" s="1">
        <v>0.64798721064814213</v>
      </c>
      <c r="B309" s="2" t="s">
        <v>43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  <c r="I309" s="2"/>
    </row>
    <row r="310" spans="1:9" x14ac:dyDescent="0.3">
      <c r="A310" s="1">
        <v>0.64810295138888274</v>
      </c>
      <c r="B310" s="2" t="s">
        <v>43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  <c r="I310" s="2"/>
    </row>
    <row r="311" spans="1:9" x14ac:dyDescent="0.3">
      <c r="A311" s="1">
        <v>0.64821869212962357</v>
      </c>
      <c r="B311" s="2" t="s">
        <v>43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  <c r="I311" s="2"/>
    </row>
    <row r="312" spans="1:9" x14ac:dyDescent="0.3">
      <c r="A312" s="1">
        <v>0.64833443287036419</v>
      </c>
      <c r="B312" s="2" t="s">
        <v>43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  <c r="I312" s="2"/>
    </row>
    <row r="313" spans="1:9" x14ac:dyDescent="0.3">
      <c r="A313" s="1">
        <v>0.64845017361110502</v>
      </c>
      <c r="B313" s="2" t="s">
        <v>43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  <c r="I313" s="2"/>
    </row>
    <row r="314" spans="1:9" x14ac:dyDescent="0.3">
      <c r="A314" s="1">
        <v>0.64856591435184563</v>
      </c>
      <c r="B314" s="2" t="s">
        <v>43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  <c r="I314" s="2"/>
    </row>
    <row r="315" spans="1:9" x14ac:dyDescent="0.3">
      <c r="A315" s="1">
        <v>0.64868165509258646</v>
      </c>
      <c r="B315" s="2" t="s">
        <v>43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  <c r="I315" s="2"/>
    </row>
    <row r="316" spans="1:9" x14ac:dyDescent="0.3">
      <c r="A316" s="1">
        <v>0.64879739583332707</v>
      </c>
      <c r="B316" s="2" t="s">
        <v>43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  <c r="I316" s="2"/>
    </row>
    <row r="317" spans="1:9" x14ac:dyDescent="0.3">
      <c r="A317" s="1">
        <v>0.64891313657406791</v>
      </c>
      <c r="B317" s="2" t="s">
        <v>43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  <c r="I317" s="2"/>
    </row>
    <row r="318" spans="1:9" x14ac:dyDescent="0.3">
      <c r="A318" s="1">
        <v>0.64902887731480852</v>
      </c>
      <c r="B318" s="2" t="s">
        <v>43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  <c r="I318" s="2"/>
    </row>
    <row r="319" spans="1:9" x14ac:dyDescent="0.3">
      <c r="A319" s="1">
        <v>0.64914461805554935</v>
      </c>
      <c r="B319" s="2" t="s">
        <v>43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  <c r="I319" s="2"/>
    </row>
    <row r="320" spans="1:9" x14ac:dyDescent="0.3">
      <c r="A320" s="1">
        <v>0.64926035879628996</v>
      </c>
      <c r="B320" s="2" t="s">
        <v>43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  <c r="I320" s="2"/>
    </row>
    <row r="321" spans="1:9" x14ac:dyDescent="0.3">
      <c r="A321" s="1">
        <v>0.64937609953703079</v>
      </c>
      <c r="B321" s="2" t="s">
        <v>43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  <c r="I321" s="2"/>
    </row>
    <row r="322" spans="1:9" x14ac:dyDescent="0.3">
      <c r="A322" s="1">
        <v>0.6494918402777714</v>
      </c>
      <c r="B322" s="2" t="s">
        <v>43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  <c r="I322" s="2"/>
    </row>
    <row r="323" spans="1:9" x14ac:dyDescent="0.3">
      <c r="A323" s="1">
        <v>0.64960758101851224</v>
      </c>
      <c r="B323" s="2" t="s">
        <v>43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  <c r="I323" s="2"/>
    </row>
    <row r="324" spans="1:9" x14ac:dyDescent="0.3">
      <c r="A324" s="1">
        <v>0.64972332175925285</v>
      </c>
      <c r="B324" s="2" t="s">
        <v>43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  <c r="I324" s="2"/>
    </row>
    <row r="325" spans="1:9" x14ac:dyDescent="0.3">
      <c r="A325" s="1">
        <v>0.64983906249999368</v>
      </c>
      <c r="B325" s="2" t="s">
        <v>43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  <c r="I325" s="2"/>
    </row>
    <row r="326" spans="1:9" x14ac:dyDescent="0.3">
      <c r="A326" s="1">
        <v>0.64995480324073429</v>
      </c>
      <c r="B326" s="2" t="s">
        <v>43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  <c r="I326" s="2"/>
    </row>
    <row r="327" spans="1:9" x14ac:dyDescent="0.3">
      <c r="A327" s="1">
        <v>0.65007054398147512</v>
      </c>
      <c r="B327" s="2" t="s">
        <v>43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  <c r="I327" s="2"/>
    </row>
    <row r="328" spans="1:9" x14ac:dyDescent="0.3">
      <c r="A328" s="1">
        <v>0.65018628472221573</v>
      </c>
      <c r="B328" s="2" t="s">
        <v>43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  <c r="I328" s="2"/>
    </row>
    <row r="329" spans="1:9" x14ac:dyDescent="0.3">
      <c r="A329" s="1">
        <v>0.65030202546295657</v>
      </c>
      <c r="B329" s="2" t="s">
        <v>43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  <c r="I329" s="2"/>
    </row>
    <row r="330" spans="1:9" x14ac:dyDescent="0.3">
      <c r="A330" s="1">
        <v>0.65041776620369718</v>
      </c>
      <c r="B330" s="2" t="s">
        <v>43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  <c r="I330" s="2"/>
    </row>
    <row r="331" spans="1:9" x14ac:dyDescent="0.3">
      <c r="A331" s="1">
        <v>0.65053350694443801</v>
      </c>
      <c r="B331" s="2" t="s">
        <v>43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  <c r="I331" s="2"/>
    </row>
    <row r="332" spans="1:9" x14ac:dyDescent="0.3">
      <c r="A332" s="1">
        <v>0.65064924768517862</v>
      </c>
      <c r="B332" s="2" t="s">
        <v>43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  <c r="I332" s="2"/>
    </row>
    <row r="333" spans="1:9" x14ac:dyDescent="0.3">
      <c r="A333" s="1">
        <v>0.65076498842591946</v>
      </c>
      <c r="B333" s="2" t="s">
        <v>43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  <c r="I333" s="2"/>
    </row>
    <row r="334" spans="1:9" x14ac:dyDescent="0.3">
      <c r="A334" s="1">
        <v>0.65088072916666007</v>
      </c>
      <c r="B334" s="2" t="s">
        <v>43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  <c r="I334" s="2"/>
    </row>
    <row r="335" spans="1:9" x14ac:dyDescent="0.3">
      <c r="A335" s="1">
        <v>0.6509964699074009</v>
      </c>
      <c r="B335" s="2" t="s">
        <v>43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  <c r="I335" s="2"/>
    </row>
    <row r="336" spans="1:9" x14ac:dyDescent="0.3">
      <c r="A336" s="1">
        <v>0.65111221064814151</v>
      </c>
      <c r="B336" s="2" t="s">
        <v>43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  <c r="I336" s="2"/>
    </row>
    <row r="337" spans="1:9" x14ac:dyDescent="0.3">
      <c r="A337" s="1">
        <v>0.65122795138888234</v>
      </c>
      <c r="B337" s="2" t="s">
        <v>43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  <c r="I337" s="2"/>
    </row>
    <row r="338" spans="1:9" x14ac:dyDescent="0.3">
      <c r="A338" s="1">
        <v>0.65134369212962295</v>
      </c>
      <c r="B338" s="2" t="s">
        <v>43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  <c r="I338" s="2"/>
    </row>
    <row r="339" spans="1:9" x14ac:dyDescent="0.3">
      <c r="A339" s="1">
        <v>0.65145943287036379</v>
      </c>
      <c r="B339" s="2" t="s">
        <v>43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  <c r="I339" s="2"/>
    </row>
    <row r="340" spans="1:9" x14ac:dyDescent="0.3">
      <c r="A340" s="1">
        <v>0.6515751736111044</v>
      </c>
      <c r="B340" s="2" t="s">
        <v>43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  <c r="I340" s="2"/>
    </row>
    <row r="341" spans="1:9" x14ac:dyDescent="0.3">
      <c r="A341" s="1">
        <v>0.65169091435184523</v>
      </c>
      <c r="B341" s="2" t="s">
        <v>43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  <c r="I341" s="2"/>
    </row>
    <row r="342" spans="1:9" x14ac:dyDescent="0.3">
      <c r="A342" s="1">
        <v>0.65180665509258584</v>
      </c>
      <c r="B342" s="2" t="s">
        <v>43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  <c r="I342" s="2"/>
    </row>
    <row r="343" spans="1:9" x14ac:dyDescent="0.3">
      <c r="A343" s="1">
        <v>0.65192239583332667</v>
      </c>
      <c r="B343" s="2" t="s">
        <v>43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  <c r="I343" s="2"/>
    </row>
    <row r="344" spans="1:9" x14ac:dyDescent="0.3">
      <c r="A344" s="1">
        <v>0.65203813657406728</v>
      </c>
      <c r="B344" s="2" t="s">
        <v>43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  <c r="I344" s="2"/>
    </row>
    <row r="345" spans="1:9" x14ac:dyDescent="0.3">
      <c r="A345" s="1">
        <v>0.65215387731480812</v>
      </c>
      <c r="B345" s="2" t="s">
        <v>43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  <c r="I345" s="2"/>
    </row>
    <row r="346" spans="1:9" x14ac:dyDescent="0.3">
      <c r="A346" s="1">
        <v>0.65226961805554873</v>
      </c>
      <c r="B346" s="2" t="s">
        <v>43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  <c r="I346" s="2"/>
    </row>
    <row r="347" spans="1:9" x14ac:dyDescent="0.3">
      <c r="A347" s="1">
        <v>0.65238535879628956</v>
      </c>
      <c r="B347" s="2" t="s">
        <v>43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  <c r="I347" s="2"/>
    </row>
    <row r="348" spans="1:9" x14ac:dyDescent="0.3">
      <c r="A348" s="1">
        <v>0.65250109953703017</v>
      </c>
      <c r="B348" s="2" t="s">
        <v>43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  <c r="I348" s="2"/>
    </row>
    <row r="349" spans="1:9" x14ac:dyDescent="0.3">
      <c r="A349" s="1">
        <v>0.652616840277771</v>
      </c>
      <c r="B349" s="2" t="s">
        <v>43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  <c r="I349" s="2"/>
    </row>
    <row r="350" spans="1:9" x14ac:dyDescent="0.3">
      <c r="A350" s="1">
        <v>0.65273258101851162</v>
      </c>
      <c r="B350" s="2" t="s">
        <v>43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  <c r="I350" s="2"/>
    </row>
    <row r="351" spans="1:9" x14ac:dyDescent="0.3">
      <c r="A351" s="1">
        <v>0.65284832175925245</v>
      </c>
      <c r="B351" s="2" t="s">
        <v>43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  <c r="I351" s="2"/>
    </row>
    <row r="352" spans="1:9" x14ac:dyDescent="0.3">
      <c r="A352" s="1">
        <v>0.65296406249999306</v>
      </c>
      <c r="B352" s="2" t="s">
        <v>43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  <c r="I352" s="2"/>
    </row>
    <row r="353" spans="1:9" x14ac:dyDescent="0.3">
      <c r="A353" s="1">
        <v>0.65307980324073389</v>
      </c>
      <c r="B353" s="2" t="s">
        <v>43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  <c r="I353" s="2"/>
    </row>
    <row r="354" spans="1:9" x14ac:dyDescent="0.3">
      <c r="A354" s="1">
        <v>0.6531955439814745</v>
      </c>
      <c r="B354" s="2" t="s">
        <v>43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  <c r="I354" s="2"/>
    </row>
    <row r="355" spans="1:9" x14ac:dyDescent="0.3">
      <c r="A355" s="1">
        <v>0.65331128472221534</v>
      </c>
      <c r="B355" s="2" t="s">
        <v>43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  <c r="I355" s="2"/>
    </row>
    <row r="356" spans="1:9" x14ac:dyDescent="0.3">
      <c r="A356" s="1">
        <v>0.65342702546295595</v>
      </c>
      <c r="B356" s="2" t="s">
        <v>43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  <c r="I356" s="2"/>
    </row>
    <row r="357" spans="1:9" x14ac:dyDescent="0.3">
      <c r="A357" s="1">
        <v>0.65354276620369678</v>
      </c>
      <c r="B357" s="2" t="s">
        <v>43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  <c r="I357" s="2"/>
    </row>
    <row r="358" spans="1:9" x14ac:dyDescent="0.3">
      <c r="A358" s="1">
        <v>0.65365850694443739</v>
      </c>
      <c r="B358" s="2" t="s">
        <v>43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  <c r="I358" s="2"/>
    </row>
    <row r="359" spans="1:9" x14ac:dyDescent="0.3">
      <c r="A359" s="1">
        <v>0.65377424768517822</v>
      </c>
      <c r="B359" s="2" t="s">
        <v>43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  <c r="I359" s="2"/>
    </row>
    <row r="360" spans="1:9" x14ac:dyDescent="0.3">
      <c r="A360" s="1">
        <v>0.65388998842591883</v>
      </c>
      <c r="B360" s="2" t="s">
        <v>43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  <c r="I360" s="2"/>
    </row>
    <row r="361" spans="1:9" x14ac:dyDescent="0.3">
      <c r="A361" s="1">
        <v>0.65400572916665967</v>
      </c>
      <c r="B361" s="2" t="s">
        <v>43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  <c r="I361" s="2"/>
    </row>
    <row r="362" spans="1:9" x14ac:dyDescent="0.3">
      <c r="A362" s="1">
        <v>0.65412146990740028</v>
      </c>
      <c r="B362" s="2" t="s">
        <v>43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  <c r="I362" s="2"/>
    </row>
    <row r="363" spans="1:9" x14ac:dyDescent="0.3">
      <c r="A363" s="1">
        <v>0.65423721064814111</v>
      </c>
      <c r="B363" s="2" t="s">
        <v>43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  <c r="I363" s="2"/>
    </row>
    <row r="364" spans="1:9" x14ac:dyDescent="0.3">
      <c r="A364" s="1">
        <v>0.65435295138888172</v>
      </c>
      <c r="B364" s="2" t="s">
        <v>43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  <c r="I364" s="2"/>
    </row>
    <row r="365" spans="1:9" x14ac:dyDescent="0.3">
      <c r="A365" s="1">
        <v>0.65446869212962255</v>
      </c>
      <c r="B365" s="2" t="s">
        <v>43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  <c r="I365" s="2"/>
    </row>
    <row r="366" spans="1:9" x14ac:dyDescent="0.3">
      <c r="A366" s="1">
        <v>0.65458443287036316</v>
      </c>
      <c r="B366" s="2" t="s">
        <v>43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  <c r="I366" s="2"/>
    </row>
    <row r="367" spans="1:9" x14ac:dyDescent="0.3">
      <c r="A367" s="1">
        <v>0.654700173611104</v>
      </c>
      <c r="B367" s="2" t="s">
        <v>43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  <c r="I367" s="2"/>
    </row>
    <row r="368" spans="1:9" x14ac:dyDescent="0.3">
      <c r="A368" s="1">
        <v>0.65481591435184461</v>
      </c>
      <c r="B368" s="2" t="s">
        <v>43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  <c r="I368" s="2"/>
    </row>
    <row r="369" spans="1:9" x14ac:dyDescent="0.3">
      <c r="A369" s="1">
        <v>0.65493165509258544</v>
      </c>
      <c r="B369" s="2" t="s">
        <v>43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  <c r="I369" s="2"/>
    </row>
    <row r="370" spans="1:9" x14ac:dyDescent="0.3">
      <c r="A370" s="1">
        <v>0.65504739583332605</v>
      </c>
      <c r="B370" s="2" t="s">
        <v>43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  <c r="I370" s="2"/>
    </row>
    <row r="371" spans="1:9" x14ac:dyDescent="0.3">
      <c r="A371" s="1">
        <v>0.65516313657406688</v>
      </c>
      <c r="B371" s="2" t="s">
        <v>43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  <c r="I371" s="2"/>
    </row>
    <row r="372" spans="1:9" x14ac:dyDescent="0.3">
      <c r="A372" s="1">
        <v>0.6552788773148075</v>
      </c>
      <c r="B372" s="2" t="s">
        <v>43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  <c r="I372" s="2"/>
    </row>
    <row r="373" spans="1:9" x14ac:dyDescent="0.3">
      <c r="A373" s="1">
        <v>0.65539461805554833</v>
      </c>
      <c r="B373" s="2" t="s">
        <v>43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  <c r="I373" s="2"/>
    </row>
    <row r="374" spans="1:9" x14ac:dyDescent="0.3">
      <c r="A374" s="1">
        <v>0.65551035879628894</v>
      </c>
      <c r="B374" s="2" t="s">
        <v>43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  <c r="I374" s="2"/>
    </row>
    <row r="375" spans="1:9" x14ac:dyDescent="0.3">
      <c r="A375" s="1">
        <v>0.65562609953702977</v>
      </c>
      <c r="B375" s="2" t="s">
        <v>43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  <c r="I375" s="2"/>
    </row>
    <row r="376" spans="1:9" x14ac:dyDescent="0.3">
      <c r="A376" s="1">
        <v>0.65574184027777038</v>
      </c>
      <c r="B376" s="2" t="s">
        <v>43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  <c r="I376" s="2"/>
    </row>
    <row r="377" spans="1:9" x14ac:dyDescent="0.3">
      <c r="A377" s="1">
        <v>0.65585758101851122</v>
      </c>
      <c r="B377" s="2" t="s">
        <v>43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  <c r="I377" s="2"/>
    </row>
    <row r="378" spans="1:9" x14ac:dyDescent="0.3">
      <c r="A378" s="1">
        <v>0.65597332175925183</v>
      </c>
      <c r="B378" s="2" t="s">
        <v>43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  <c r="I378" s="2"/>
    </row>
    <row r="379" spans="1:9" x14ac:dyDescent="0.3">
      <c r="A379" s="1">
        <v>0.65608906249999266</v>
      </c>
      <c r="B379" s="2" t="s">
        <v>43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  <c r="I379" s="2"/>
    </row>
    <row r="380" spans="1:9" x14ac:dyDescent="0.3">
      <c r="A380" s="1">
        <v>0.65620480324073327</v>
      </c>
      <c r="B380" s="2" t="s">
        <v>43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  <c r="I380" s="2"/>
    </row>
    <row r="381" spans="1:9" x14ac:dyDescent="0.3">
      <c r="A381" s="1">
        <v>0.6563205439814741</v>
      </c>
      <c r="B381" s="2" t="s">
        <v>43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  <c r="I381" s="2"/>
    </row>
    <row r="382" spans="1:9" x14ac:dyDescent="0.3">
      <c r="A382" s="1">
        <v>0.65643628472221471</v>
      </c>
      <c r="B382" s="2" t="s">
        <v>43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  <c r="I382" s="2"/>
    </row>
    <row r="383" spans="1:9" x14ac:dyDescent="0.3">
      <c r="A383" s="1">
        <v>0.65655202546295555</v>
      </c>
      <c r="B383" s="2" t="s">
        <v>43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  <c r="I383" s="2"/>
    </row>
    <row r="384" spans="1:9" x14ac:dyDescent="0.3">
      <c r="A384" s="1">
        <v>0.65666776620369616</v>
      </c>
      <c r="B384" s="2" t="s">
        <v>43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  <c r="I384" s="2"/>
    </row>
    <row r="385" spans="1:9" x14ac:dyDescent="0.3">
      <c r="A385" s="1">
        <v>0.65678350694443699</v>
      </c>
      <c r="B385" s="2" t="s">
        <v>43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  <c r="I385" s="2"/>
    </row>
    <row r="386" spans="1:9" x14ac:dyDescent="0.3">
      <c r="A386" s="1">
        <v>0.6568992476851776</v>
      </c>
      <c r="B386" s="2" t="s">
        <v>43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  <c r="I386" s="2"/>
    </row>
    <row r="387" spans="1:9" x14ac:dyDescent="0.3">
      <c r="A387" s="1">
        <v>0.65701498842591843</v>
      </c>
      <c r="B387" s="2" t="s">
        <v>43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  <c r="I387" s="2"/>
    </row>
    <row r="388" spans="1:9" x14ac:dyDescent="0.3">
      <c r="A388" s="1">
        <v>0.65713072916665904</v>
      </c>
      <c r="B388" s="2" t="s">
        <v>43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  <c r="I388" s="2"/>
    </row>
    <row r="389" spans="1:9" x14ac:dyDescent="0.3">
      <c r="A389" s="1">
        <v>0.65724646990739988</v>
      </c>
      <c r="B389" s="2" t="s">
        <v>43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  <c r="I389" s="2"/>
    </row>
    <row r="390" spans="1:9" x14ac:dyDescent="0.3">
      <c r="A390" s="1">
        <v>0.65736221064814049</v>
      </c>
      <c r="B390" s="2" t="s">
        <v>43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  <c r="I390" s="2"/>
    </row>
    <row r="391" spans="1:9" x14ac:dyDescent="0.3">
      <c r="A391" s="1">
        <v>0.65747795138888132</v>
      </c>
      <c r="B391" s="2" t="s">
        <v>43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  <c r="I391" s="2"/>
    </row>
    <row r="392" spans="1:9" x14ac:dyDescent="0.3">
      <c r="A392" s="1">
        <v>0.65759369212962193</v>
      </c>
      <c r="B392" s="2" t="s">
        <v>43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  <c r="I392" s="2"/>
    </row>
    <row r="393" spans="1:9" x14ac:dyDescent="0.3">
      <c r="A393" s="1">
        <v>0.65770943287036276</v>
      </c>
      <c r="B393" s="2" t="s">
        <v>43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  <c r="I393" s="2"/>
    </row>
    <row r="394" spans="1:9" x14ac:dyDescent="0.3">
      <c r="A394" s="1">
        <v>0.65782517361110338</v>
      </c>
      <c r="B394" s="2" t="s">
        <v>43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  <c r="I394" s="2"/>
    </row>
    <row r="395" spans="1:9" x14ac:dyDescent="0.3">
      <c r="A395" s="1">
        <v>0.65794091435184421</v>
      </c>
      <c r="B395" s="2" t="s">
        <v>43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  <c r="I395" s="2"/>
    </row>
    <row r="396" spans="1:9" x14ac:dyDescent="0.3">
      <c r="A396" s="1">
        <v>0.65805665509258482</v>
      </c>
      <c r="B396" s="2" t="s">
        <v>43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  <c r="I396" s="2"/>
    </row>
    <row r="397" spans="1:9" x14ac:dyDescent="0.3">
      <c r="A397" s="1">
        <v>0.65817239583332565</v>
      </c>
      <c r="B397" s="2" t="s">
        <v>43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  <c r="I397" s="2"/>
    </row>
    <row r="398" spans="1:9" x14ac:dyDescent="0.3">
      <c r="A398" s="1">
        <v>0.65828813657406626</v>
      </c>
      <c r="B398" s="2" t="s">
        <v>43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  <c r="I398" s="2"/>
    </row>
    <row r="399" spans="1:9" x14ac:dyDescent="0.3">
      <c r="A399" s="1">
        <v>0.6584038773148071</v>
      </c>
      <c r="B399" s="2" t="s">
        <v>43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  <c r="I399" s="2"/>
    </row>
    <row r="400" spans="1:9" x14ac:dyDescent="0.3">
      <c r="A400" s="1">
        <v>0.65851961805554771</v>
      </c>
      <c r="B400" s="2" t="s">
        <v>43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  <c r="I400" s="2"/>
    </row>
    <row r="401" spans="1:9" x14ac:dyDescent="0.3">
      <c r="A401" s="1">
        <v>0.65863535879628854</v>
      </c>
      <c r="B401" s="2" t="s">
        <v>43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  <c r="I401" s="2"/>
    </row>
    <row r="402" spans="1:9" x14ac:dyDescent="0.3">
      <c r="A402" s="1">
        <v>0.65875109953702915</v>
      </c>
      <c r="B402" s="2" t="s">
        <v>43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  <c r="I402" s="2"/>
    </row>
    <row r="403" spans="1:9" x14ac:dyDescent="0.3">
      <c r="A403" s="1">
        <v>0.65886684027776998</v>
      </c>
      <c r="B403" s="2" t="s">
        <v>43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  <c r="I403" s="2"/>
    </row>
    <row r="404" spans="1:9" x14ac:dyDescent="0.3">
      <c r="A404" s="1">
        <v>0.65898258101851059</v>
      </c>
      <c r="B404" s="2" t="s">
        <v>43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  <c r="I404" s="2"/>
    </row>
    <row r="405" spans="1:9" x14ac:dyDescent="0.3">
      <c r="A405" s="1">
        <v>0.65909832175925143</v>
      </c>
      <c r="B405" s="2" t="s">
        <v>43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  <c r="I405" s="2"/>
    </row>
    <row r="406" spans="1:9" x14ac:dyDescent="0.3">
      <c r="A406" s="1">
        <v>0.65921406249999204</v>
      </c>
      <c r="B406" s="2" t="s">
        <v>43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  <c r="I406" s="2"/>
    </row>
    <row r="407" spans="1:9" x14ac:dyDescent="0.3">
      <c r="A407" s="1">
        <v>0.65932980324073287</v>
      </c>
      <c r="B407" s="2" t="s">
        <v>43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  <c r="I407" s="2"/>
    </row>
    <row r="408" spans="1:9" x14ac:dyDescent="0.3">
      <c r="A408" s="1">
        <v>0.65944554398147348</v>
      </c>
      <c r="B408" s="2" t="s">
        <v>43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  <c r="I408" s="2"/>
    </row>
    <row r="409" spans="1:9" x14ac:dyDescent="0.3">
      <c r="A409" s="1">
        <v>0.65956128472221431</v>
      </c>
      <c r="B409" s="2" t="s">
        <v>43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  <c r="I409" s="2"/>
    </row>
    <row r="410" spans="1:9" x14ac:dyDescent="0.3">
      <c r="A410" s="1">
        <v>0.65967702546295492</v>
      </c>
      <c r="B410" s="2" t="s">
        <v>43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  <c r="I410" s="2"/>
    </row>
    <row r="411" spans="1:9" x14ac:dyDescent="0.3">
      <c r="A411" s="1">
        <v>0.65979276620369576</v>
      </c>
      <c r="B411" s="2" t="s">
        <v>43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  <c r="I411" s="2"/>
    </row>
    <row r="412" spans="1:9" x14ac:dyDescent="0.3">
      <c r="A412" s="1">
        <v>0.65990850694443637</v>
      </c>
      <c r="B412" s="2" t="s">
        <v>43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  <c r="I412" s="2"/>
    </row>
    <row r="413" spans="1:9" x14ac:dyDescent="0.3">
      <c r="A413" s="1">
        <v>0.6600242476851772</v>
      </c>
      <c r="B413" s="2" t="s">
        <v>43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  <c r="I413" s="2"/>
    </row>
    <row r="414" spans="1:9" x14ac:dyDescent="0.3">
      <c r="A414" s="1">
        <v>0.66013998842591781</v>
      </c>
      <c r="B414" s="2" t="s">
        <v>43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  <c r="I414" s="2"/>
    </row>
    <row r="415" spans="1:9" x14ac:dyDescent="0.3">
      <c r="A415" s="1">
        <v>0.66025572916665864</v>
      </c>
      <c r="B415" s="2" t="s">
        <v>43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  <c r="I415" s="2"/>
    </row>
    <row r="416" spans="1:9" x14ac:dyDescent="0.3">
      <c r="A416" s="1">
        <v>0.66037146990739926</v>
      </c>
      <c r="B416" s="2" t="s">
        <v>43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  <c r="I416" s="2"/>
    </row>
    <row r="417" spans="1:9" x14ac:dyDescent="0.3">
      <c r="A417" s="1">
        <v>0.66048721064814009</v>
      </c>
      <c r="B417" s="2" t="s">
        <v>43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  <c r="I417" s="2"/>
    </row>
    <row r="418" spans="1:9" x14ac:dyDescent="0.3">
      <c r="A418" s="1">
        <v>0.6606029513888807</v>
      </c>
      <c r="B418" s="2" t="s">
        <v>43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  <c r="I418" s="2"/>
    </row>
    <row r="419" spans="1:9" x14ac:dyDescent="0.3">
      <c r="A419" s="1">
        <v>0.66071869212962153</v>
      </c>
      <c r="B419" s="2" t="s">
        <v>43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  <c r="I419" s="2"/>
    </row>
    <row r="420" spans="1:9" x14ac:dyDescent="0.3">
      <c r="A420" s="1">
        <v>0.66083443287036214</v>
      </c>
      <c r="B420" s="2" t="s">
        <v>43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  <c r="I420" s="2"/>
    </row>
    <row r="421" spans="1:9" x14ac:dyDescent="0.3">
      <c r="A421" s="1">
        <v>0.66095017361110298</v>
      </c>
      <c r="B421" s="2" t="s">
        <v>43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  <c r="I421" s="2"/>
    </row>
    <row r="422" spans="1:9" x14ac:dyDescent="0.3">
      <c r="A422" s="1">
        <v>0.66106591435184359</v>
      </c>
      <c r="B422" s="2" t="s">
        <v>43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  <c r="I422" s="2"/>
    </row>
    <row r="423" spans="1:9" x14ac:dyDescent="0.3">
      <c r="A423" s="1">
        <v>0.66118165509258442</v>
      </c>
      <c r="B423" s="2" t="s">
        <v>43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  <c r="I423" s="2"/>
    </row>
    <row r="424" spans="1:9" x14ac:dyDescent="0.3">
      <c r="A424" s="1">
        <v>0.66129739583332503</v>
      </c>
      <c r="B424" s="2" t="s">
        <v>43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  <c r="I424" s="2"/>
    </row>
    <row r="425" spans="1:9" x14ac:dyDescent="0.3">
      <c r="A425" s="1">
        <v>0.66141313657406586</v>
      </c>
      <c r="B425" s="2" t="s">
        <v>43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  <c r="I425" s="2"/>
    </row>
    <row r="426" spans="1:9" x14ac:dyDescent="0.3">
      <c r="A426" s="1">
        <v>0.66152887731480647</v>
      </c>
      <c r="B426" s="2" t="s">
        <v>43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  <c r="I426" s="2"/>
    </row>
    <row r="427" spans="1:9" x14ac:dyDescent="0.3">
      <c r="A427" s="1">
        <v>0.66164461805554731</v>
      </c>
      <c r="B427" s="2" t="s">
        <v>43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  <c r="I427" s="2"/>
    </row>
    <row r="428" spans="1:9" x14ac:dyDescent="0.3">
      <c r="A428" s="1">
        <v>0.66176035879628792</v>
      </c>
      <c r="B428" s="2" t="s">
        <v>43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  <c r="I428" s="2"/>
    </row>
    <row r="429" spans="1:9" x14ac:dyDescent="0.3">
      <c r="A429" s="1">
        <v>0.66187609953702875</v>
      </c>
      <c r="B429" s="2" t="s">
        <v>43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  <c r="I429" s="2"/>
    </row>
    <row r="430" spans="1:9" x14ac:dyDescent="0.3">
      <c r="A430" s="1">
        <v>0.66199184027776936</v>
      </c>
      <c r="B430" s="2" t="s">
        <v>43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  <c r="I430" s="2"/>
    </row>
    <row r="431" spans="1:9" x14ac:dyDescent="0.3">
      <c r="A431" s="1">
        <v>0.66210758101851019</v>
      </c>
      <c r="B431" s="2" t="s">
        <v>43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  <c r="I431" s="2"/>
    </row>
    <row r="432" spans="1:9" x14ac:dyDescent="0.3">
      <c r="A432" s="1">
        <v>0.6622233217592508</v>
      </c>
      <c r="B432" s="2" t="s">
        <v>43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  <c r="I432" s="2"/>
    </row>
    <row r="433" spans="1:9" x14ac:dyDescent="0.3">
      <c r="A433" s="1">
        <v>0.66233906249999164</v>
      </c>
      <c r="B433" s="2" t="s">
        <v>43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  <c r="I433" s="2"/>
    </row>
    <row r="434" spans="1:9" x14ac:dyDescent="0.3">
      <c r="A434" s="1">
        <v>0.66245480324073225</v>
      </c>
      <c r="B434" s="2" t="s">
        <v>43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  <c r="I434" s="2"/>
    </row>
    <row r="435" spans="1:9" x14ac:dyDescent="0.3">
      <c r="A435" s="1">
        <v>0.66257054398147308</v>
      </c>
      <c r="B435" s="2" t="s">
        <v>43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  <c r="I435" s="2"/>
    </row>
    <row r="436" spans="1:9" x14ac:dyDescent="0.3">
      <c r="A436" s="1">
        <v>0.66268628472221369</v>
      </c>
      <c r="B436" s="2" t="s">
        <v>43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  <c r="I436" s="2"/>
    </row>
    <row r="437" spans="1:9" x14ac:dyDescent="0.3">
      <c r="A437" s="1">
        <v>0.66280202546295452</v>
      </c>
      <c r="B437" s="2" t="s">
        <v>43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  <c r="I437" s="2"/>
    </row>
    <row r="438" spans="1:9" x14ac:dyDescent="0.3">
      <c r="A438" s="1">
        <v>0.66291776620369514</v>
      </c>
      <c r="B438" s="2" t="s">
        <v>43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  <c r="I438" s="2"/>
    </row>
    <row r="439" spans="1:9" x14ac:dyDescent="0.3">
      <c r="A439" s="1">
        <v>0.66303350694443597</v>
      </c>
      <c r="B439" s="2" t="s">
        <v>43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  <c r="I439" s="2"/>
    </row>
    <row r="440" spans="1:9" x14ac:dyDescent="0.3">
      <c r="A440" s="1">
        <v>0.66314924768517658</v>
      </c>
      <c r="B440" s="2" t="s">
        <v>43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  <c r="I440" s="2"/>
    </row>
    <row r="441" spans="1:9" x14ac:dyDescent="0.3">
      <c r="A441" s="1">
        <v>0.66326498842591741</v>
      </c>
      <c r="B441" s="2" t="s">
        <v>43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  <c r="I441" s="2"/>
    </row>
    <row r="442" spans="1:9" x14ac:dyDescent="0.3">
      <c r="A442" s="1">
        <v>0.66338072916665802</v>
      </c>
      <c r="B442" s="2" t="s">
        <v>43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  <c r="I442" s="2"/>
    </row>
    <row r="443" spans="1:9" x14ac:dyDescent="0.3">
      <c r="A443" s="1">
        <v>0.66349646990739886</v>
      </c>
      <c r="B443" s="2" t="s">
        <v>43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  <c r="I443" s="2"/>
    </row>
    <row r="444" spans="1:9" x14ac:dyDescent="0.3">
      <c r="A444" s="1">
        <v>0.66361221064813947</v>
      </c>
      <c r="B444" s="2" t="s">
        <v>43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  <c r="I444" s="2"/>
    </row>
    <row r="445" spans="1:9" x14ac:dyDescent="0.3">
      <c r="A445" s="1">
        <v>0.6637279513888803</v>
      </c>
      <c r="B445" s="2" t="s">
        <v>43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  <c r="I445" s="2"/>
    </row>
    <row r="446" spans="1:9" x14ac:dyDescent="0.3">
      <c r="A446" s="1">
        <v>0.66384369212962091</v>
      </c>
      <c r="B446" s="2" t="s">
        <v>43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  <c r="I446" s="2"/>
    </row>
    <row r="447" spans="1:9" x14ac:dyDescent="0.3">
      <c r="A447" s="1">
        <v>0.66395943287036174</v>
      </c>
      <c r="B447" s="2" t="s">
        <v>43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  <c r="I447" s="2"/>
    </row>
    <row r="448" spans="1:9" x14ac:dyDescent="0.3">
      <c r="A448" s="1">
        <v>0.66407517361110235</v>
      </c>
      <c r="B448" s="2" t="s">
        <v>43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  <c r="I448" s="2"/>
    </row>
    <row r="449" spans="1:9" x14ac:dyDescent="0.3">
      <c r="A449" s="1">
        <v>0.66419091435184319</v>
      </c>
      <c r="B449" s="2" t="s">
        <v>43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</v>
      </c>
      <c r="H449" s="2" t="s">
        <v>12</v>
      </c>
      <c r="I449" s="2"/>
    </row>
    <row r="450" spans="1:9" x14ac:dyDescent="0.3">
      <c r="A450" s="1">
        <v>0.6643066550925838</v>
      </c>
      <c r="B450" s="2" t="s">
        <v>43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3.22</v>
      </c>
      <c r="H450" s="2" t="s">
        <v>12</v>
      </c>
      <c r="I450" s="2"/>
    </row>
    <row r="451" spans="1:9" x14ac:dyDescent="0.3">
      <c r="A451" s="1">
        <v>0.66442239583332463</v>
      </c>
      <c r="B451" s="2" t="s">
        <v>43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  <c r="I451" s="2"/>
    </row>
    <row r="452" spans="1:9" x14ac:dyDescent="0.3">
      <c r="A452" s="1">
        <v>0.66453813657406524</v>
      </c>
      <c r="B452" s="2" t="s">
        <v>43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  <c r="I452" s="2"/>
    </row>
    <row r="453" spans="1:9" x14ac:dyDescent="0.3">
      <c r="A453" s="1">
        <v>0.66465387731480607</v>
      </c>
      <c r="B453" s="2" t="s">
        <v>43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</v>
      </c>
      <c r="H453" s="2" t="s">
        <v>12</v>
      </c>
      <c r="I453" s="2"/>
    </row>
    <row r="454" spans="1:9" x14ac:dyDescent="0.3">
      <c r="A454" s="1">
        <v>0.66476961805554668</v>
      </c>
      <c r="B454" s="2" t="s">
        <v>43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3.22</v>
      </c>
      <c r="H454" s="2" t="s">
        <v>12</v>
      </c>
      <c r="I454" s="2"/>
    </row>
    <row r="455" spans="1:9" x14ac:dyDescent="0.3">
      <c r="A455" s="1">
        <v>0.66488535879628752</v>
      </c>
      <c r="B455" s="2" t="s">
        <v>43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  <c r="I455" s="2"/>
    </row>
    <row r="456" spans="1:9" x14ac:dyDescent="0.3">
      <c r="A456" s="1">
        <v>0.66500109953702813</v>
      </c>
      <c r="B456" s="2" t="s">
        <v>43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  <c r="I456" s="2"/>
    </row>
    <row r="457" spans="1:9" x14ac:dyDescent="0.3">
      <c r="A457" s="1">
        <v>0.66511684027776896</v>
      </c>
      <c r="B457" s="2" t="s">
        <v>43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  <c r="I457" s="2"/>
    </row>
    <row r="458" spans="1:9" x14ac:dyDescent="0.3">
      <c r="A458" s="1">
        <v>0.66523258101850957</v>
      </c>
      <c r="B458" s="2" t="s">
        <v>43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  <c r="I458" s="2"/>
    </row>
    <row r="459" spans="1:9" x14ac:dyDescent="0.3">
      <c r="A459" s="1">
        <v>0.66534832175925041</v>
      </c>
      <c r="B459" s="2" t="s">
        <v>43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  <c r="I459" s="2"/>
    </row>
    <row r="460" spans="1:9" x14ac:dyDescent="0.3">
      <c r="A460" s="1">
        <v>0.66546406249999102</v>
      </c>
      <c r="B460" s="2" t="s">
        <v>43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</v>
      </c>
      <c r="H460" s="2" t="s">
        <v>12</v>
      </c>
      <c r="I460" s="2"/>
    </row>
    <row r="461" spans="1:9" x14ac:dyDescent="0.3">
      <c r="A461" s="1">
        <v>0.66557980324073185</v>
      </c>
      <c r="B461" s="2" t="s">
        <v>43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  <c r="I461" s="2"/>
    </row>
    <row r="462" spans="1:9" x14ac:dyDescent="0.3">
      <c r="A462" s="1">
        <v>0.66569554398147246</v>
      </c>
      <c r="B462" s="2" t="s">
        <v>43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  <c r="I462" s="2"/>
    </row>
    <row r="463" spans="1:9" x14ac:dyDescent="0.3">
      <c r="A463" s="1">
        <v>0.66581128472221329</v>
      </c>
      <c r="B463" s="2" t="s">
        <v>43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  <c r="I463" s="2"/>
    </row>
    <row r="464" spans="1:9" x14ac:dyDescent="0.3">
      <c r="A464" s="1">
        <v>0.6659270254629539</v>
      </c>
      <c r="B464" s="2" t="s">
        <v>43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</v>
      </c>
      <c r="H464" s="2" t="s">
        <v>12</v>
      </c>
      <c r="I464" s="2"/>
    </row>
    <row r="465" spans="1:9" x14ac:dyDescent="0.3">
      <c r="A465" s="1">
        <v>0.66604276620369474</v>
      </c>
      <c r="B465" s="2" t="s">
        <v>43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  <c r="I465" s="2"/>
    </row>
    <row r="466" spans="1:9" x14ac:dyDescent="0.3">
      <c r="A466" s="1">
        <v>0.66615850694443535</v>
      </c>
      <c r="B466" s="2" t="s">
        <v>43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  <c r="I466" s="2"/>
    </row>
    <row r="467" spans="1:9" x14ac:dyDescent="0.3">
      <c r="A467" s="1">
        <v>0.66627424768517618</v>
      </c>
      <c r="B467" s="2" t="s">
        <v>43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  <c r="I467" s="2"/>
    </row>
    <row r="468" spans="1:9" x14ac:dyDescent="0.3">
      <c r="A468" s="1">
        <v>0.66638998842591679</v>
      </c>
      <c r="B468" s="2" t="s">
        <v>43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  <c r="I468" s="2"/>
    </row>
    <row r="469" spans="1:9" x14ac:dyDescent="0.3">
      <c r="A469" s="1">
        <v>0.66650572916665762</v>
      </c>
      <c r="B469" s="2" t="s">
        <v>43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  <c r="I469" s="2"/>
    </row>
    <row r="470" spans="1:9" x14ac:dyDescent="0.3">
      <c r="A470" s="1">
        <v>0.66662146990739823</v>
      </c>
      <c r="B470" s="2" t="s">
        <v>43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  <c r="I470" s="2"/>
    </row>
    <row r="471" spans="1:9" x14ac:dyDescent="0.3">
      <c r="A471" s="1">
        <v>0.66673721064813907</v>
      </c>
      <c r="B471" s="2" t="s">
        <v>43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  <c r="I471" s="2"/>
    </row>
    <row r="472" spans="1:9" x14ac:dyDescent="0.3">
      <c r="A472" s="1">
        <v>0.66685295138887968</v>
      </c>
      <c r="B472" s="2" t="s">
        <v>43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</v>
      </c>
      <c r="H472" s="2" t="s">
        <v>12</v>
      </c>
      <c r="I472" s="2"/>
    </row>
    <row r="473" spans="1:9" x14ac:dyDescent="0.3">
      <c r="A473" s="1">
        <v>0.66696869212962051</v>
      </c>
      <c r="B473" s="2" t="s">
        <v>43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  <c r="I473" s="2"/>
    </row>
    <row r="474" spans="1:9" x14ac:dyDescent="0.3">
      <c r="A474" s="1">
        <v>0.66708443287036112</v>
      </c>
      <c r="B474" s="2" t="s">
        <v>43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  <c r="I474" s="2"/>
    </row>
    <row r="475" spans="1:9" x14ac:dyDescent="0.3">
      <c r="A475" s="1">
        <v>0.66720017361110195</v>
      </c>
      <c r="B475" s="2" t="s">
        <v>43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  <c r="I475" s="2"/>
    </row>
    <row r="476" spans="1:9" x14ac:dyDescent="0.3">
      <c r="A476" s="1">
        <v>0.66731591435184257</v>
      </c>
      <c r="B476" s="2" t="s">
        <v>43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</v>
      </c>
      <c r="H476" s="2" t="s">
        <v>12</v>
      </c>
      <c r="I476" s="2"/>
    </row>
    <row r="477" spans="1:9" x14ac:dyDescent="0.3">
      <c r="A477" s="1">
        <v>0.6674316550925834</v>
      </c>
      <c r="B477" s="2" t="s">
        <v>43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  <c r="I477" s="2"/>
    </row>
    <row r="478" spans="1:9" x14ac:dyDescent="0.3">
      <c r="A478" s="1">
        <v>0.66754739583332401</v>
      </c>
      <c r="B478" s="2" t="s">
        <v>43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  <c r="I478" s="2"/>
    </row>
    <row r="479" spans="1:9" x14ac:dyDescent="0.3">
      <c r="A479" s="1">
        <v>0.66766313657406484</v>
      </c>
      <c r="B479" s="2" t="s">
        <v>43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  <c r="I479" s="2"/>
    </row>
    <row r="480" spans="1:9" x14ac:dyDescent="0.3">
      <c r="A480" s="1">
        <v>0.66777887731480545</v>
      </c>
      <c r="B480" s="2" t="s">
        <v>43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</v>
      </c>
      <c r="H480" s="2" t="s">
        <v>12</v>
      </c>
      <c r="I480" s="2"/>
    </row>
    <row r="481" spans="1:9" x14ac:dyDescent="0.3">
      <c r="A481" s="1">
        <v>0.66789461805554629</v>
      </c>
      <c r="B481" s="2" t="s">
        <v>43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  <c r="I481" s="2"/>
    </row>
    <row r="482" spans="1:9" x14ac:dyDescent="0.3">
      <c r="A482" s="1">
        <v>0.6680103587962869</v>
      </c>
      <c r="B482" s="2" t="s">
        <v>43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  <c r="I482" s="2"/>
    </row>
    <row r="483" spans="1:9" x14ac:dyDescent="0.3">
      <c r="A483" s="1">
        <v>0.66812609953702773</v>
      </c>
      <c r="B483" s="2" t="s">
        <v>43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</v>
      </c>
      <c r="H483" s="2" t="s">
        <v>12</v>
      </c>
      <c r="I483" s="2"/>
    </row>
    <row r="484" spans="1:9" x14ac:dyDescent="0.3">
      <c r="A484" s="1">
        <v>0.66824184027776834</v>
      </c>
      <c r="B484" s="2" t="s">
        <v>43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  <c r="I484" s="2"/>
    </row>
    <row r="485" spans="1:9" x14ac:dyDescent="0.3">
      <c r="A485" s="1">
        <v>0.66835758101850917</v>
      </c>
      <c r="B485" s="2" t="s">
        <v>43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  <c r="I485" s="2"/>
    </row>
    <row r="486" spans="1:9" x14ac:dyDescent="0.3">
      <c r="A486" s="1">
        <v>0.66847332175924978</v>
      </c>
      <c r="B486" s="2" t="s">
        <v>43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  <c r="I486" s="2"/>
    </row>
    <row r="487" spans="1:9" x14ac:dyDescent="0.3">
      <c r="A487" s="1">
        <v>0.66858906249999062</v>
      </c>
      <c r="B487" s="2" t="s">
        <v>43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</v>
      </c>
      <c r="H487" s="2" t="s">
        <v>12</v>
      </c>
      <c r="I487" s="2"/>
    </row>
    <row r="488" spans="1:9" x14ac:dyDescent="0.3">
      <c r="A488" s="1">
        <v>0.66870480324073123</v>
      </c>
      <c r="B488" s="2" t="s">
        <v>43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  <c r="I488" s="2"/>
    </row>
    <row r="489" spans="1:9" x14ac:dyDescent="0.3">
      <c r="A489" s="1">
        <v>0.66882054398147206</v>
      </c>
      <c r="B489" s="2" t="s">
        <v>43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  <c r="I489" s="2"/>
    </row>
    <row r="490" spans="1:9" x14ac:dyDescent="0.3">
      <c r="A490" s="1">
        <v>0.66893628472221267</v>
      </c>
      <c r="B490" s="2" t="s">
        <v>43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  <c r="I490" s="2"/>
    </row>
    <row r="491" spans="1:9" x14ac:dyDescent="0.3">
      <c r="A491" s="1">
        <v>0.6690520254629535</v>
      </c>
      <c r="B491" s="2" t="s">
        <v>43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  <c r="I491" s="2"/>
    </row>
    <row r="492" spans="1:9" x14ac:dyDescent="0.3">
      <c r="A492" s="1">
        <v>0.66916776620369411</v>
      </c>
      <c r="B492" s="2" t="s">
        <v>43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  <c r="I492" s="2"/>
    </row>
    <row r="493" spans="1:9" x14ac:dyDescent="0.3">
      <c r="A493" s="1">
        <v>0.66928350694443495</v>
      </c>
      <c r="B493" s="2" t="s">
        <v>43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  <c r="I493" s="2"/>
    </row>
    <row r="494" spans="1:9" x14ac:dyDescent="0.3">
      <c r="A494" s="1">
        <v>0.66939924768517556</v>
      </c>
      <c r="B494" s="2" t="s">
        <v>43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  <c r="I494" s="2"/>
    </row>
    <row r="495" spans="1:9" x14ac:dyDescent="0.3">
      <c r="A495" s="1">
        <v>0.66951498842591639</v>
      </c>
      <c r="B495" s="2" t="s">
        <v>43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  <c r="I495" s="2"/>
    </row>
    <row r="496" spans="1:9" x14ac:dyDescent="0.3">
      <c r="A496" s="1">
        <v>0.669630729166657</v>
      </c>
      <c r="B496" s="2" t="s">
        <v>43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  <c r="I496" s="2"/>
    </row>
    <row r="497" spans="1:9" x14ac:dyDescent="0.3">
      <c r="A497" s="1">
        <v>0.66974646990739783</v>
      </c>
      <c r="B497" s="2" t="s">
        <v>43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  <c r="I497" s="2"/>
    </row>
    <row r="498" spans="1:9" x14ac:dyDescent="0.3">
      <c r="A498" s="1">
        <v>0.66986221064813845</v>
      </c>
      <c r="B498" s="2" t="s">
        <v>43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  <c r="I498" s="2"/>
    </row>
    <row r="499" spans="1:9" x14ac:dyDescent="0.3">
      <c r="A499" s="1">
        <v>0.66997795138887928</v>
      </c>
      <c r="B499" s="2" t="s">
        <v>43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  <c r="I499" s="2"/>
    </row>
    <row r="500" spans="1:9" x14ac:dyDescent="0.3">
      <c r="A500" s="1">
        <v>0.67009369212961989</v>
      </c>
      <c r="B500" s="2" t="s">
        <v>43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  <c r="I500" s="2"/>
    </row>
    <row r="501" spans="1:9" x14ac:dyDescent="0.3">
      <c r="A501" s="1">
        <v>0.67020943287036072</v>
      </c>
      <c r="B501" s="2" t="s">
        <v>43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  <c r="I501" s="2"/>
    </row>
    <row r="502" spans="1:9" x14ac:dyDescent="0.3">
      <c r="A502" s="1">
        <v>0.67032517361110133</v>
      </c>
      <c r="B502" s="2" t="s">
        <v>43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  <c r="I502" s="2"/>
    </row>
    <row r="503" spans="1:9" x14ac:dyDescent="0.3">
      <c r="A503" s="1">
        <v>0.67044091435184217</v>
      </c>
      <c r="B503" s="2" t="s">
        <v>43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  <c r="I503" s="2"/>
    </row>
    <row r="504" spans="1:9" x14ac:dyDescent="0.3">
      <c r="A504" s="1">
        <v>0.67055665509258278</v>
      </c>
      <c r="B504" s="2" t="s">
        <v>43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  <c r="I504" s="2"/>
    </row>
    <row r="505" spans="1:9" x14ac:dyDescent="0.3">
      <c r="A505" s="1">
        <v>0.67067239583332361</v>
      </c>
      <c r="B505" s="2" t="s">
        <v>43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  <c r="I505" s="2"/>
    </row>
    <row r="506" spans="1:9" x14ac:dyDescent="0.3">
      <c r="A506" s="1">
        <v>0.67078813657406422</v>
      </c>
      <c r="B506" s="2" t="s">
        <v>43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  <c r="I506" s="2"/>
    </row>
    <row r="507" spans="1:9" x14ac:dyDescent="0.3">
      <c r="A507" s="1">
        <v>0.67090387731480505</v>
      </c>
      <c r="B507" s="2" t="s">
        <v>43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  <c r="I507" s="2"/>
    </row>
    <row r="508" spans="1:9" x14ac:dyDescent="0.3">
      <c r="A508" s="1">
        <v>0.67101961805554566</v>
      </c>
      <c r="B508" s="2" t="s">
        <v>43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  <c r="I508" s="2"/>
    </row>
    <row r="509" spans="1:9" x14ac:dyDescent="0.3">
      <c r="A509" s="1">
        <v>0.6711353587962865</v>
      </c>
      <c r="B509" s="2" t="s">
        <v>43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  <c r="I509" s="2"/>
    </row>
    <row r="510" spans="1:9" x14ac:dyDescent="0.3">
      <c r="A510" s="1">
        <v>0.67125109953702711</v>
      </c>
      <c r="B510" s="2" t="s">
        <v>43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  <c r="I510" s="2"/>
    </row>
    <row r="511" spans="1:9" x14ac:dyDescent="0.3">
      <c r="A511" s="1">
        <v>0.67136684027776794</v>
      </c>
      <c r="B511" s="2" t="s">
        <v>43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  <c r="I511" s="2"/>
    </row>
    <row r="512" spans="1:9" x14ac:dyDescent="0.3">
      <c r="A512" s="1">
        <v>0.67148258101850855</v>
      </c>
      <c r="B512" s="2" t="s">
        <v>43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</v>
      </c>
      <c r="H512" s="2" t="s">
        <v>12</v>
      </c>
      <c r="I512" s="2"/>
    </row>
    <row r="513" spans="1:9" x14ac:dyDescent="0.3">
      <c r="A513" s="1">
        <v>0.67159832175924938</v>
      </c>
      <c r="B513" s="2" t="s">
        <v>43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  <c r="I513" s="2"/>
    </row>
    <row r="514" spans="1:9" x14ac:dyDescent="0.3">
      <c r="A514" s="1">
        <v>0.67171406249998999</v>
      </c>
      <c r="B514" s="2" t="s">
        <v>43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  <c r="I514" s="2"/>
    </row>
    <row r="515" spans="1:9" x14ac:dyDescent="0.3">
      <c r="A515" s="1">
        <v>0.67182980324073083</v>
      </c>
      <c r="B515" s="2" t="s">
        <v>43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  <c r="I515" s="2"/>
    </row>
    <row r="516" spans="1:9" x14ac:dyDescent="0.3">
      <c r="A516" s="1">
        <v>0.67194554398147144</v>
      </c>
      <c r="B516" s="2" t="s">
        <v>43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</v>
      </c>
      <c r="H516" s="2" t="s">
        <v>12</v>
      </c>
      <c r="I516" s="2"/>
    </row>
    <row r="517" spans="1:9" x14ac:dyDescent="0.3">
      <c r="A517" s="1">
        <v>0.67206128472221227</v>
      </c>
      <c r="B517" s="2" t="s">
        <v>43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  <c r="I517" s="2"/>
    </row>
    <row r="518" spans="1:9" x14ac:dyDescent="0.3">
      <c r="A518" s="1">
        <v>0.67217702546295288</v>
      </c>
      <c r="B518" s="2" t="s">
        <v>43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  <c r="I518" s="2"/>
    </row>
    <row r="519" spans="1:9" x14ac:dyDescent="0.3">
      <c r="A519" s="1">
        <v>0.67229276620369371</v>
      </c>
      <c r="B519" s="2" t="s">
        <v>43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  <c r="I519" s="2"/>
    </row>
    <row r="520" spans="1:9" x14ac:dyDescent="0.3">
      <c r="A520" s="1">
        <v>0.67240850694443433</v>
      </c>
      <c r="B520" s="2" t="s">
        <v>43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</v>
      </c>
      <c r="H520" s="2" t="s">
        <v>12</v>
      </c>
      <c r="I520" s="2"/>
    </row>
    <row r="521" spans="1:9" x14ac:dyDescent="0.3">
      <c r="A521" s="1">
        <v>0.67252424768517516</v>
      </c>
      <c r="B521" s="2" t="s">
        <v>43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  <c r="I521" s="2"/>
    </row>
    <row r="522" spans="1:9" x14ac:dyDescent="0.3">
      <c r="A522" s="1">
        <v>0.67263998842591577</v>
      </c>
      <c r="B522" s="2" t="s">
        <v>43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  <c r="I522" s="2"/>
    </row>
    <row r="523" spans="1:9" x14ac:dyDescent="0.3">
      <c r="A523" s="1">
        <v>0.6727557291666566</v>
      </c>
      <c r="B523" s="2" t="s">
        <v>43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</v>
      </c>
      <c r="H523" s="2" t="s">
        <v>12</v>
      </c>
      <c r="I523" s="2"/>
    </row>
    <row r="524" spans="1:9" x14ac:dyDescent="0.3">
      <c r="A524" s="1">
        <v>0.67287146990739721</v>
      </c>
      <c r="B524" s="2" t="s">
        <v>43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  <c r="I524" s="2"/>
    </row>
    <row r="525" spans="1:9" x14ac:dyDescent="0.3">
      <c r="A525" s="1">
        <v>0.67298721064813805</v>
      </c>
      <c r="B525" s="2" t="s">
        <v>43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  <c r="I525" s="2"/>
    </row>
    <row r="526" spans="1:9" x14ac:dyDescent="0.3">
      <c r="A526" s="1">
        <v>0.67310295138887866</v>
      </c>
      <c r="B526" s="2" t="s">
        <v>43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  <c r="I526" s="2"/>
    </row>
    <row r="527" spans="1:9" x14ac:dyDescent="0.3">
      <c r="A527" s="1">
        <v>0.67321869212961949</v>
      </c>
      <c r="B527" s="2" t="s">
        <v>43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</v>
      </c>
      <c r="H527" s="2" t="s">
        <v>12</v>
      </c>
      <c r="I527" s="2"/>
    </row>
    <row r="528" spans="1:9" x14ac:dyDescent="0.3">
      <c r="A528" s="1">
        <v>0.6733344328703601</v>
      </c>
      <c r="B528" s="2" t="s">
        <v>43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  <c r="I528" s="2"/>
    </row>
    <row r="529" spans="1:9" x14ac:dyDescent="0.3">
      <c r="A529" s="1">
        <v>0.67345017361110093</v>
      </c>
      <c r="B529" s="2" t="s">
        <v>43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  <c r="I529" s="2"/>
    </row>
    <row r="530" spans="1:9" x14ac:dyDescent="0.3">
      <c r="A530" s="1">
        <v>0.67356591435184154</v>
      </c>
      <c r="B530" s="2" t="s">
        <v>43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</v>
      </c>
      <c r="H530" s="2" t="s">
        <v>12</v>
      </c>
      <c r="I530" s="2"/>
    </row>
    <row r="531" spans="1:9" x14ac:dyDescent="0.3">
      <c r="A531" s="1">
        <v>0.67368165509258238</v>
      </c>
      <c r="B531" s="2" t="s">
        <v>43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  <c r="I531" s="2"/>
    </row>
    <row r="532" spans="1:9" x14ac:dyDescent="0.3">
      <c r="A532" s="1">
        <v>0.67379739583332299</v>
      </c>
      <c r="B532" s="2" t="s">
        <v>43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  <c r="I532" s="2"/>
    </row>
    <row r="533" spans="1:9" x14ac:dyDescent="0.3">
      <c r="A533" s="1">
        <v>0.67391313657406382</v>
      </c>
      <c r="B533" s="2" t="s">
        <v>43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  <c r="I533" s="2"/>
    </row>
    <row r="534" spans="1:9" x14ac:dyDescent="0.3">
      <c r="A534" s="1">
        <v>0.67402887731480443</v>
      </c>
      <c r="B534" s="2" t="s">
        <v>43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  <c r="I534" s="2"/>
    </row>
    <row r="535" spans="1:9" x14ac:dyDescent="0.3">
      <c r="A535" s="1">
        <v>0.67414461805554526</v>
      </c>
      <c r="B535" s="2" t="s">
        <v>43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  <c r="I535" s="2"/>
    </row>
    <row r="536" spans="1:9" x14ac:dyDescent="0.3">
      <c r="A536" s="1">
        <v>0.67426035879628587</v>
      </c>
      <c r="B536" s="2" t="s">
        <v>43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  <c r="I536" s="2"/>
    </row>
    <row r="537" spans="1:9" x14ac:dyDescent="0.3">
      <c r="A537" s="1">
        <v>0.67437609953702671</v>
      </c>
      <c r="B537" s="2" t="s">
        <v>43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</v>
      </c>
      <c r="H537" s="2" t="s">
        <v>12</v>
      </c>
      <c r="I537" s="2"/>
    </row>
    <row r="538" spans="1:9" x14ac:dyDescent="0.3">
      <c r="A538" s="1">
        <v>0.67449184027776732</v>
      </c>
      <c r="B538" s="2" t="s">
        <v>43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  <c r="I538" s="2"/>
    </row>
    <row r="539" spans="1:9" x14ac:dyDescent="0.3">
      <c r="A539" s="1">
        <v>0.67460758101850815</v>
      </c>
      <c r="B539" s="2" t="s">
        <v>43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  <c r="I539" s="2"/>
    </row>
    <row r="540" spans="1:9" x14ac:dyDescent="0.3">
      <c r="A540" s="1">
        <v>0.67472332175924876</v>
      </c>
      <c r="B540" s="2" t="s">
        <v>43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  <c r="I540" s="2"/>
    </row>
    <row r="541" spans="1:9" x14ac:dyDescent="0.3">
      <c r="A541" s="1">
        <v>0.67483906249998959</v>
      </c>
      <c r="B541" s="2" t="s">
        <v>43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  <c r="I541" s="2"/>
    </row>
    <row r="542" spans="1:9" x14ac:dyDescent="0.3">
      <c r="A542" s="1">
        <v>0.67495480324073021</v>
      </c>
      <c r="B542" s="2" t="s">
        <v>43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  <c r="I542" s="2"/>
    </row>
    <row r="543" spans="1:9" x14ac:dyDescent="0.3">
      <c r="A543" s="1">
        <v>0.67507054398147104</v>
      </c>
      <c r="B543" s="2" t="s">
        <v>43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  <c r="I543" s="2"/>
    </row>
    <row r="544" spans="1:9" x14ac:dyDescent="0.3">
      <c r="A544" s="1">
        <v>0.67518628472221165</v>
      </c>
      <c r="B544" s="2" t="s">
        <v>43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  <c r="I544" s="2"/>
    </row>
    <row r="545" spans="1:9" x14ac:dyDescent="0.3">
      <c r="A545" s="1">
        <v>0.67530202546295248</v>
      </c>
      <c r="B545" s="2" t="s">
        <v>43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  <c r="I545" s="2"/>
    </row>
    <row r="546" spans="1:9" x14ac:dyDescent="0.3">
      <c r="A546" s="1">
        <v>0.67541776620369309</v>
      </c>
      <c r="B546" s="2" t="s">
        <v>43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  <c r="I546" s="2"/>
    </row>
    <row r="547" spans="1:9" x14ac:dyDescent="0.3">
      <c r="A547" s="1">
        <v>0.67553350694443393</v>
      </c>
      <c r="B547" s="2" t="s">
        <v>43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  <c r="I547" s="2"/>
    </row>
    <row r="548" spans="1:9" x14ac:dyDescent="0.3">
      <c r="A548" s="1">
        <v>0.67564924768517454</v>
      </c>
      <c r="B548" s="2" t="s">
        <v>43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  <c r="I548" s="2"/>
    </row>
    <row r="549" spans="1:9" x14ac:dyDescent="0.3">
      <c r="A549" s="1">
        <v>0.67576498842591537</v>
      </c>
      <c r="B549" s="2" t="s">
        <v>43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  <c r="I549" s="2"/>
    </row>
    <row r="550" spans="1:9" x14ac:dyDescent="0.3">
      <c r="A550" s="1">
        <v>0.67588072916665598</v>
      </c>
      <c r="B550" s="2" t="s">
        <v>43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  <c r="I550" s="2"/>
    </row>
    <row r="551" spans="1:9" x14ac:dyDescent="0.3">
      <c r="A551" s="1">
        <v>0.67599646990739681</v>
      </c>
      <c r="B551" s="2" t="s">
        <v>43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  <c r="I551" s="2"/>
    </row>
    <row r="552" spans="1:9" x14ac:dyDescent="0.3">
      <c r="A552" s="1">
        <v>0.67611221064813742</v>
      </c>
      <c r="B552" s="2" t="s">
        <v>43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  <c r="I552" s="2"/>
    </row>
    <row r="553" spans="1:9" x14ac:dyDescent="0.3">
      <c r="A553" s="1">
        <v>0.67622795138887826</v>
      </c>
      <c r="B553" s="2" t="s">
        <v>43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  <c r="I553" s="2"/>
    </row>
    <row r="554" spans="1:9" x14ac:dyDescent="0.3">
      <c r="A554" s="1">
        <v>0.67634369212961887</v>
      </c>
      <c r="B554" s="2" t="s">
        <v>43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  <c r="I554" s="2"/>
    </row>
    <row r="555" spans="1:9" x14ac:dyDescent="0.3">
      <c r="A555" s="1">
        <v>0.6764594328703597</v>
      </c>
      <c r="B555" s="2" t="s">
        <v>43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  <c r="I555" s="2"/>
    </row>
    <row r="556" spans="1:9" x14ac:dyDescent="0.3">
      <c r="A556" s="1">
        <v>0.67657517361110031</v>
      </c>
      <c r="B556" s="2" t="s">
        <v>43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  <c r="I556" s="2"/>
    </row>
    <row r="557" spans="1:9" x14ac:dyDescent="0.3">
      <c r="A557" s="1">
        <v>0.67669091435184114</v>
      </c>
      <c r="B557" s="2" t="s">
        <v>43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  <c r="I557" s="2"/>
    </row>
    <row r="558" spans="1:9" x14ac:dyDescent="0.3">
      <c r="A558" s="1">
        <v>0.67680665509258175</v>
      </c>
      <c r="B558" s="2" t="s">
        <v>43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  <c r="I558" s="2"/>
    </row>
    <row r="559" spans="1:9" x14ac:dyDescent="0.3">
      <c r="A559" s="1">
        <v>0.67692239583332259</v>
      </c>
      <c r="B559" s="2" t="s">
        <v>43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  <c r="I559" s="2"/>
    </row>
    <row r="560" spans="1:9" x14ac:dyDescent="0.3">
      <c r="A560" s="1">
        <v>0.6770381365740632</v>
      </c>
      <c r="B560" s="2" t="s">
        <v>43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  <c r="I560" s="2"/>
    </row>
    <row r="561" spans="1:9" x14ac:dyDescent="0.3">
      <c r="A561" s="1">
        <v>0.67715387731480403</v>
      </c>
      <c r="B561" s="2" t="s">
        <v>43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  <c r="I561" s="2"/>
    </row>
    <row r="562" spans="1:9" x14ac:dyDescent="0.3">
      <c r="A562" s="1">
        <v>0.67726961805554464</v>
      </c>
      <c r="B562" s="2" t="s">
        <v>43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  <c r="I562" s="2"/>
    </row>
    <row r="563" spans="1:9" x14ac:dyDescent="0.3">
      <c r="A563" s="1">
        <v>0.67738535879628547</v>
      </c>
      <c r="B563" s="2" t="s">
        <v>43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  <c r="I563" s="2"/>
    </row>
    <row r="564" spans="1:9" x14ac:dyDescent="0.3">
      <c r="A564" s="1">
        <v>0.67750109953702609</v>
      </c>
      <c r="B564" s="2" t="s">
        <v>43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  <c r="I564" s="2"/>
    </row>
    <row r="565" spans="1:9" x14ac:dyDescent="0.3">
      <c r="A565" s="1">
        <v>0.67761684027776692</v>
      </c>
      <c r="B565" s="2" t="s">
        <v>43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  <c r="I565" s="2"/>
    </row>
    <row r="566" spans="1:9" x14ac:dyDescent="0.3">
      <c r="A566" s="1">
        <v>0.67773258101850753</v>
      </c>
      <c r="B566" s="2" t="s">
        <v>43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  <c r="I566" s="2"/>
    </row>
    <row r="567" spans="1:9" x14ac:dyDescent="0.3">
      <c r="A567" s="1">
        <v>0.67784832175924836</v>
      </c>
      <c r="B567" s="2" t="s">
        <v>43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  <c r="I567" s="2"/>
    </row>
    <row r="568" spans="1:9" x14ac:dyDescent="0.3">
      <c r="A568" s="1">
        <v>0.67796406249998897</v>
      </c>
      <c r="B568" s="2" t="s">
        <v>43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  <c r="I568" s="2"/>
    </row>
    <row r="569" spans="1:9" x14ac:dyDescent="0.3">
      <c r="A569" s="1">
        <v>0.67807980324072981</v>
      </c>
      <c r="B569" s="2" t="s">
        <v>43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  <c r="I569" s="2"/>
    </row>
    <row r="570" spans="1:9" x14ac:dyDescent="0.3">
      <c r="A570" s="1">
        <v>0.67819554398147042</v>
      </c>
      <c r="B570" s="2" t="s">
        <v>43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  <c r="I570" s="2"/>
    </row>
    <row r="571" spans="1:9" x14ac:dyDescent="0.3">
      <c r="A571" s="1">
        <v>0.67831128472221125</v>
      </c>
      <c r="B571" s="2" t="s">
        <v>43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  <c r="I571" s="2"/>
    </row>
    <row r="572" spans="1:9" x14ac:dyDescent="0.3">
      <c r="A572" s="1">
        <v>0.67842702546295186</v>
      </c>
      <c r="B572" s="2" t="s">
        <v>43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  <c r="I572" s="2"/>
    </row>
    <row r="573" spans="1:9" x14ac:dyDescent="0.3">
      <c r="A573" s="1">
        <v>0.67854276620369269</v>
      </c>
      <c r="B573" s="2" t="s">
        <v>43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  <c r="I573" s="2"/>
    </row>
    <row r="574" spans="1:9" x14ac:dyDescent="0.3">
      <c r="A574" s="1">
        <v>0.6786585069444333</v>
      </c>
      <c r="B574" s="2" t="s">
        <v>43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  <c r="I574" s="2"/>
    </row>
    <row r="575" spans="1:9" x14ac:dyDescent="0.3">
      <c r="A575" s="1">
        <v>0.67877424768517414</v>
      </c>
      <c r="B575" s="2" t="s">
        <v>43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  <c r="I575" s="2"/>
    </row>
    <row r="576" spans="1:9" x14ac:dyDescent="0.3">
      <c r="A576" s="1">
        <v>0.67888998842591475</v>
      </c>
      <c r="B576" s="2" t="s">
        <v>43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  <c r="I576" s="2"/>
    </row>
    <row r="577" spans="1:9" x14ac:dyDescent="0.3">
      <c r="A577" s="1">
        <v>0.67900572916665558</v>
      </c>
      <c r="B577" s="2" t="s">
        <v>43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  <c r="I577" s="2"/>
    </row>
    <row r="578" spans="1:9" x14ac:dyDescent="0.3">
      <c r="A578" s="1">
        <v>0.67912146990739619</v>
      </c>
      <c r="B578" s="2" t="s">
        <v>43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  <c r="I578" s="2"/>
    </row>
    <row r="579" spans="1:9" x14ac:dyDescent="0.3">
      <c r="A579" s="1">
        <v>0.67923721064813702</v>
      </c>
      <c r="B579" s="2" t="s">
        <v>43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  <c r="I579" s="2"/>
    </row>
    <row r="580" spans="1:9" x14ac:dyDescent="0.3">
      <c r="A580" s="1">
        <v>0.67935295138887763</v>
      </c>
      <c r="B580" s="2" t="s">
        <v>43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  <c r="I580" s="2"/>
    </row>
    <row r="581" spans="1:9" x14ac:dyDescent="0.3">
      <c r="A581" s="1">
        <v>0.67946869212961847</v>
      </c>
      <c r="B581" s="2" t="s">
        <v>43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  <c r="I581" s="2"/>
    </row>
    <row r="582" spans="1:9" x14ac:dyDescent="0.3">
      <c r="A582" s="1">
        <v>0.67958443287035908</v>
      </c>
      <c r="B582" s="2" t="s">
        <v>43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  <c r="I582" s="2"/>
    </row>
    <row r="583" spans="1:9" x14ac:dyDescent="0.3">
      <c r="A583" s="1">
        <v>0.67970017361109991</v>
      </c>
      <c r="B583" s="2" t="s">
        <v>43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  <c r="I583" s="2"/>
    </row>
    <row r="584" spans="1:9" x14ac:dyDescent="0.3">
      <c r="A584" s="1">
        <v>0.67981591435184052</v>
      </c>
      <c r="B584" s="2" t="s">
        <v>43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  <c r="I584" s="2"/>
    </row>
    <row r="585" spans="1:9" x14ac:dyDescent="0.3">
      <c r="A585" s="1">
        <v>0.67993165509258136</v>
      </c>
      <c r="B585" s="2" t="s">
        <v>43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3.22</v>
      </c>
      <c r="H585" s="2" t="s">
        <v>12</v>
      </c>
      <c r="I585" s="2"/>
    </row>
    <row r="586" spans="1:9" x14ac:dyDescent="0.3">
      <c r="A586" s="1">
        <v>0.68004739583332197</v>
      </c>
      <c r="B586" s="2" t="s">
        <v>43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  <c r="I586" s="2"/>
    </row>
    <row r="587" spans="1:9" x14ac:dyDescent="0.3">
      <c r="A587" s="1">
        <v>0.6801631365740628</v>
      </c>
      <c r="B587" s="2" t="s">
        <v>43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  <c r="I587" s="2"/>
    </row>
    <row r="588" spans="1:9" x14ac:dyDescent="0.3">
      <c r="A588" s="1">
        <v>0.68027887731480341</v>
      </c>
      <c r="B588" s="2" t="s">
        <v>43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  <c r="I588" s="2"/>
    </row>
    <row r="589" spans="1:9" x14ac:dyDescent="0.3">
      <c r="A589" s="1">
        <v>0.68039461805554424</v>
      </c>
      <c r="B589" s="2" t="s">
        <v>43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</v>
      </c>
      <c r="H589" s="2" t="s">
        <v>12</v>
      </c>
      <c r="I589" s="2"/>
    </row>
    <row r="590" spans="1:9" x14ac:dyDescent="0.3">
      <c r="A590" s="1">
        <v>0.68051035879628485</v>
      </c>
      <c r="B590" s="2" t="s">
        <v>43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  <c r="I590" s="2"/>
    </row>
    <row r="591" spans="1:9" x14ac:dyDescent="0.3">
      <c r="A591" s="1">
        <v>0.68062609953702569</v>
      </c>
      <c r="B591" s="2" t="s">
        <v>43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  <c r="I591" s="2"/>
    </row>
    <row r="592" spans="1:9" x14ac:dyDescent="0.3">
      <c r="A592" s="1">
        <v>0.6807418402777663</v>
      </c>
      <c r="B592" s="2" t="s">
        <v>43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3.2100000000000004</v>
      </c>
      <c r="H592" s="2" t="s">
        <v>12</v>
      </c>
      <c r="I592" s="2"/>
    </row>
    <row r="593" spans="1:9" x14ac:dyDescent="0.3">
      <c r="A593" s="1">
        <v>0.68085758101850713</v>
      </c>
      <c r="B593" s="2" t="s">
        <v>43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  <c r="I593" s="2"/>
    </row>
    <row r="594" spans="1:9" x14ac:dyDescent="0.3">
      <c r="A594" s="1">
        <v>0.68097332175924774</v>
      </c>
      <c r="B594" s="2" t="s">
        <v>43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  <c r="I594" s="2"/>
    </row>
    <row r="595" spans="1:9" x14ac:dyDescent="0.3">
      <c r="A595" s="1">
        <v>0.68108906249998857</v>
      </c>
      <c r="B595" s="2" t="s">
        <v>43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  <c r="I595" s="2"/>
    </row>
    <row r="596" spans="1:9" x14ac:dyDescent="0.3">
      <c r="A596" s="1">
        <v>0.68120480324072918</v>
      </c>
      <c r="B596" s="2" t="s">
        <v>43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  <c r="I596" s="2"/>
    </row>
    <row r="597" spans="1:9" x14ac:dyDescent="0.3">
      <c r="A597" s="1">
        <v>0.68132054398147002</v>
      </c>
      <c r="B597" s="2" t="s">
        <v>43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  <c r="I597" s="2"/>
    </row>
    <row r="598" spans="1:9" x14ac:dyDescent="0.3">
      <c r="A598" s="1">
        <v>0.68143628472221063</v>
      </c>
      <c r="B598" s="2" t="s">
        <v>43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  <c r="I598" s="2"/>
    </row>
    <row r="599" spans="1:9" x14ac:dyDescent="0.3">
      <c r="A599" s="1">
        <v>0.68155202546295146</v>
      </c>
      <c r="B599" s="2" t="s">
        <v>43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  <c r="I599" s="2"/>
    </row>
    <row r="600" spans="1:9" x14ac:dyDescent="0.3">
      <c r="A600" s="1">
        <v>0.68166776620369207</v>
      </c>
      <c r="B600" s="2" t="s">
        <v>43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  <c r="I600" s="2"/>
    </row>
    <row r="601" spans="1:9" x14ac:dyDescent="0.3">
      <c r="A601" s="1">
        <v>0.6817835069444329</v>
      </c>
      <c r="B601" s="2" t="s">
        <v>43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  <c r="I601" s="2"/>
    </row>
    <row r="602" spans="1:9" x14ac:dyDescent="0.3">
      <c r="A602" s="1">
        <v>0.68189924768517352</v>
      </c>
      <c r="B602" s="2" t="s">
        <v>43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  <c r="I602" s="2"/>
    </row>
    <row r="603" spans="1:9" x14ac:dyDescent="0.3">
      <c r="A603" s="1">
        <v>0.68201498842591435</v>
      </c>
      <c r="B603" s="2" t="s">
        <v>43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  <c r="I603" s="2"/>
    </row>
    <row r="604" spans="1:9" x14ac:dyDescent="0.3">
      <c r="A604" s="1">
        <v>0.68213072916665496</v>
      </c>
      <c r="B604" s="2" t="s">
        <v>43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  <c r="I604" s="2"/>
    </row>
    <row r="605" spans="1:9" x14ac:dyDescent="0.3">
      <c r="A605" s="1">
        <v>0.68224646990739579</v>
      </c>
      <c r="B605" s="2" t="s">
        <v>43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3.22</v>
      </c>
      <c r="H605" s="2" t="s">
        <v>12</v>
      </c>
      <c r="I605" s="2"/>
    </row>
    <row r="606" spans="1:9" x14ac:dyDescent="0.3">
      <c r="A606" s="1">
        <v>0.6823622106481364</v>
      </c>
      <c r="B606" s="2" t="s">
        <v>43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</v>
      </c>
      <c r="H606" s="2" t="s">
        <v>12</v>
      </c>
      <c r="I606" s="2"/>
    </row>
    <row r="607" spans="1:9" x14ac:dyDescent="0.3">
      <c r="A607" s="1">
        <v>0.68247795138887724</v>
      </c>
      <c r="B607" s="2" t="s">
        <v>43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  <c r="I607" s="2"/>
    </row>
    <row r="608" spans="1:9" x14ac:dyDescent="0.3">
      <c r="A608" s="1">
        <v>0.68259369212961785</v>
      </c>
      <c r="B608" s="2" t="s">
        <v>43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  <c r="I608" s="2"/>
    </row>
    <row r="609" spans="1:9" x14ac:dyDescent="0.3">
      <c r="A609" s="1">
        <v>0.68270943287035868</v>
      </c>
      <c r="B609" s="2" t="s">
        <v>43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  <c r="I609" s="2"/>
    </row>
    <row r="610" spans="1:9" x14ac:dyDescent="0.3">
      <c r="A610" s="1">
        <v>0.68282517361109929</v>
      </c>
      <c r="B610" s="2" t="s">
        <v>43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  <c r="I610" s="2"/>
    </row>
    <row r="611" spans="1:9" x14ac:dyDescent="0.3">
      <c r="A611" s="1">
        <v>0.68294091435184012</v>
      </c>
      <c r="B611" s="2" t="s">
        <v>43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  <c r="I611" s="2"/>
    </row>
    <row r="612" spans="1:9" x14ac:dyDescent="0.3">
      <c r="A612" s="1">
        <v>0.68305665509258073</v>
      </c>
      <c r="B612" s="2" t="s">
        <v>43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3.22</v>
      </c>
      <c r="H612" s="2" t="s">
        <v>12</v>
      </c>
      <c r="I612" s="2"/>
    </row>
    <row r="613" spans="1:9" x14ac:dyDescent="0.3">
      <c r="A613" s="1">
        <v>0.68317239583332157</v>
      </c>
      <c r="B613" s="2" t="s">
        <v>43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  <c r="I613" s="2"/>
    </row>
    <row r="614" spans="1:9" x14ac:dyDescent="0.3">
      <c r="A614" s="1">
        <v>0.68328813657406218</v>
      </c>
      <c r="B614" s="2" t="s">
        <v>43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  <c r="I614" s="2"/>
    </row>
    <row r="615" spans="1:9" x14ac:dyDescent="0.3">
      <c r="A615" s="1">
        <v>0.68340387731480301</v>
      </c>
      <c r="B615" s="2" t="s">
        <v>43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  <c r="I615" s="2"/>
    </row>
    <row r="616" spans="1:9" x14ac:dyDescent="0.3">
      <c r="A616" s="1">
        <v>0.68351961805554362</v>
      </c>
      <c r="B616" s="2" t="s">
        <v>43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  <c r="I616" s="2"/>
    </row>
    <row r="617" spans="1:9" x14ac:dyDescent="0.3">
      <c r="A617" s="1">
        <v>0.68363535879628445</v>
      </c>
      <c r="B617" s="2" t="s">
        <v>43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  <c r="I617" s="2"/>
    </row>
    <row r="618" spans="1:9" x14ac:dyDescent="0.3">
      <c r="A618" s="1">
        <v>0.68375109953702506</v>
      </c>
      <c r="B618" s="2" t="s">
        <v>43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  <c r="I618" s="2"/>
    </row>
    <row r="619" spans="1:9" x14ac:dyDescent="0.3">
      <c r="A619" s="1">
        <v>0.6838668402777659</v>
      </c>
      <c r="B619" s="2" t="s">
        <v>43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  <c r="I619" s="2"/>
    </row>
    <row r="620" spans="1:9" x14ac:dyDescent="0.3">
      <c r="A620" s="1">
        <v>0.68398258101850651</v>
      </c>
      <c r="B620" s="2" t="s">
        <v>43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  <c r="I620" s="2"/>
    </row>
    <row r="621" spans="1:9" x14ac:dyDescent="0.3">
      <c r="A621" s="1">
        <v>0.68409832175924734</v>
      </c>
      <c r="B621" s="2" t="s">
        <v>43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3.2100000000000004</v>
      </c>
      <c r="H621" s="2" t="s">
        <v>12</v>
      </c>
      <c r="I621" s="2"/>
    </row>
    <row r="622" spans="1:9" x14ac:dyDescent="0.3">
      <c r="A622" s="1">
        <v>0.68421406249998795</v>
      </c>
      <c r="B622" s="2" t="s">
        <v>43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  <c r="I622" s="2"/>
    </row>
    <row r="623" spans="1:9" x14ac:dyDescent="0.3">
      <c r="A623" s="1">
        <v>0.68432980324072878</v>
      </c>
      <c r="B623" s="2" t="s">
        <v>43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  <c r="I623" s="2"/>
    </row>
    <row r="624" spans="1:9" x14ac:dyDescent="0.3">
      <c r="A624" s="1">
        <v>0.6844455439814694</v>
      </c>
      <c r="B624" s="2" t="s">
        <v>43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  <c r="I624" s="2"/>
    </row>
    <row r="625" spans="1:9" x14ac:dyDescent="0.3">
      <c r="A625" s="1">
        <v>0.68456128472221023</v>
      </c>
      <c r="B625" s="2" t="s">
        <v>43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  <c r="I625" s="2"/>
    </row>
    <row r="626" spans="1:9" x14ac:dyDescent="0.3">
      <c r="A626" s="1">
        <v>0.68467702546295084</v>
      </c>
      <c r="B626" s="2" t="s">
        <v>43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  <c r="I626" s="2"/>
    </row>
    <row r="627" spans="1:9" x14ac:dyDescent="0.3">
      <c r="A627" s="1">
        <v>0.68479276620369167</v>
      </c>
      <c r="B627" s="2" t="s">
        <v>43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  <c r="I627" s="2"/>
    </row>
    <row r="628" spans="1:9" x14ac:dyDescent="0.3">
      <c r="A628" s="1">
        <v>0.68490850694443228</v>
      </c>
      <c r="B628" s="2" t="s">
        <v>43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3.22</v>
      </c>
      <c r="H628" s="2" t="s">
        <v>12</v>
      </c>
      <c r="I628" s="2"/>
    </row>
    <row r="629" spans="1:9" x14ac:dyDescent="0.3">
      <c r="A629" s="1">
        <v>0.68502424768517312</v>
      </c>
      <c r="B629" s="2" t="s">
        <v>43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  <c r="I629" s="2"/>
    </row>
    <row r="630" spans="1:9" x14ac:dyDescent="0.3">
      <c r="A630" s="1">
        <v>0.68513998842591373</v>
      </c>
      <c r="B630" s="2" t="s">
        <v>43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  <c r="I630" s="2"/>
    </row>
    <row r="631" spans="1:9" x14ac:dyDescent="0.3">
      <c r="A631" s="1">
        <v>0.68525572916665456</v>
      </c>
      <c r="B631" s="2" t="s">
        <v>43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  <c r="I631" s="2"/>
    </row>
    <row r="632" spans="1:9" x14ac:dyDescent="0.3">
      <c r="A632" s="1">
        <v>0.68537146990739517</v>
      </c>
      <c r="B632" s="2" t="s">
        <v>43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  <c r="I632" s="2"/>
    </row>
    <row r="633" spans="1:9" x14ac:dyDescent="0.3">
      <c r="A633" s="1">
        <v>0.685487210648136</v>
      </c>
      <c r="B633" s="2" t="s">
        <v>43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  <c r="I633" s="2"/>
    </row>
    <row r="634" spans="1:9" x14ac:dyDescent="0.3">
      <c r="A634" s="1">
        <v>0.68560295138887661</v>
      </c>
      <c r="B634" s="2" t="s">
        <v>43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  <c r="I634" s="2"/>
    </row>
    <row r="635" spans="1:9" x14ac:dyDescent="0.3">
      <c r="A635" s="1">
        <v>0.68571869212961745</v>
      </c>
      <c r="B635" s="2" t="s">
        <v>43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3.2100000000000004</v>
      </c>
      <c r="H635" s="2" t="s">
        <v>12</v>
      </c>
      <c r="I635" s="2"/>
    </row>
    <row r="636" spans="1:9" x14ac:dyDescent="0.3">
      <c r="A636" s="1">
        <v>0.68583443287035806</v>
      </c>
      <c r="B636" s="2" t="s">
        <v>43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  <c r="I636" s="2"/>
    </row>
    <row r="637" spans="1:9" x14ac:dyDescent="0.3">
      <c r="A637" s="1">
        <v>0.68595017361109889</v>
      </c>
      <c r="B637" s="2" t="s">
        <v>43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  <c r="I637" s="2"/>
    </row>
    <row r="638" spans="1:9" x14ac:dyDescent="0.3">
      <c r="A638" s="1">
        <v>0.6860659143518395</v>
      </c>
      <c r="B638" s="2" t="s">
        <v>43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  <c r="I638" s="2"/>
    </row>
    <row r="639" spans="1:9" x14ac:dyDescent="0.3">
      <c r="A639" s="1">
        <v>0.68618165509258033</v>
      </c>
      <c r="B639" s="2" t="s">
        <v>43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  <c r="I639" s="2"/>
    </row>
    <row r="640" spans="1:9" x14ac:dyDescent="0.3">
      <c r="A640" s="1">
        <v>0.68629739583332094</v>
      </c>
      <c r="B640" s="2" t="s">
        <v>43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  <c r="I640" s="2"/>
    </row>
    <row r="641" spans="1:9" x14ac:dyDescent="0.3">
      <c r="A641" s="1">
        <v>0.68641313657406178</v>
      </c>
      <c r="B641" s="2" t="s">
        <v>43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  <c r="I641" s="2"/>
    </row>
    <row r="642" spans="1:9" x14ac:dyDescent="0.3">
      <c r="A642" s="1">
        <v>0.68652887731480239</v>
      </c>
      <c r="B642" s="2" t="s">
        <v>43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3.2100000000000004</v>
      </c>
      <c r="H642" s="2" t="s">
        <v>12</v>
      </c>
      <c r="I642" s="2"/>
    </row>
    <row r="643" spans="1:9" x14ac:dyDescent="0.3">
      <c r="A643" s="1">
        <v>0.68664461805554322</v>
      </c>
      <c r="B643" s="2" t="s">
        <v>43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  <c r="I643" s="2"/>
    </row>
    <row r="644" spans="1:9" x14ac:dyDescent="0.3">
      <c r="A644" s="1">
        <v>0.68676035879628383</v>
      </c>
      <c r="B644" s="2" t="s">
        <v>43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3.22</v>
      </c>
      <c r="H644" s="2" t="s">
        <v>12</v>
      </c>
      <c r="I644" s="2"/>
    </row>
    <row r="645" spans="1:9" x14ac:dyDescent="0.3">
      <c r="A645" s="1">
        <v>0.68687609953702466</v>
      </c>
      <c r="B645" s="2" t="s">
        <v>43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  <c r="I645" s="2"/>
    </row>
    <row r="646" spans="1:9" x14ac:dyDescent="0.3">
      <c r="A646" s="1">
        <v>0.68699184027776528</v>
      </c>
      <c r="B646" s="2" t="s">
        <v>43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  <c r="I646" s="2"/>
    </row>
    <row r="647" spans="1:9" x14ac:dyDescent="0.3">
      <c r="A647" s="1">
        <v>0.68710758101850611</v>
      </c>
      <c r="B647" s="2" t="s">
        <v>43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</v>
      </c>
      <c r="H647" s="2" t="s">
        <v>12</v>
      </c>
      <c r="I647" s="2"/>
    </row>
    <row r="648" spans="1:9" x14ac:dyDescent="0.3">
      <c r="A648" s="1">
        <v>0.68722332175924672</v>
      </c>
      <c r="B648" s="2" t="s">
        <v>43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  <c r="I648" s="2"/>
    </row>
    <row r="649" spans="1:9" x14ac:dyDescent="0.3">
      <c r="A649" s="1">
        <v>0.68733906249998755</v>
      </c>
      <c r="B649" s="2" t="s">
        <v>43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  <c r="I649" s="2"/>
    </row>
    <row r="650" spans="1:9" x14ac:dyDescent="0.3">
      <c r="A650" s="1">
        <v>0.68745480324072816</v>
      </c>
      <c r="B650" s="2" t="s">
        <v>43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3.22</v>
      </c>
      <c r="H650" s="2" t="s">
        <v>12</v>
      </c>
      <c r="I650" s="2"/>
    </row>
    <row r="651" spans="1:9" x14ac:dyDescent="0.3">
      <c r="A651" s="1">
        <v>0.687570543981469</v>
      </c>
      <c r="B651" s="2" t="s">
        <v>43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  <c r="I651" s="2"/>
    </row>
    <row r="652" spans="1:9" x14ac:dyDescent="0.3">
      <c r="A652" s="1">
        <v>0.68768628472220961</v>
      </c>
      <c r="B652" s="2" t="s">
        <v>43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3.2100000000000004</v>
      </c>
      <c r="H652" s="2" t="s">
        <v>12</v>
      </c>
      <c r="I652" s="2"/>
    </row>
    <row r="653" spans="1:9" x14ac:dyDescent="0.3">
      <c r="A653" s="1">
        <v>0.68780202546295044</v>
      </c>
      <c r="B653" s="2" t="s">
        <v>43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  <c r="I653" s="2"/>
    </row>
    <row r="654" spans="1:9" x14ac:dyDescent="0.3">
      <c r="A654" s="1">
        <v>0.68791776620369105</v>
      </c>
      <c r="B654" s="2" t="s">
        <v>43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  <c r="I654" s="2"/>
    </row>
    <row r="655" spans="1:9" x14ac:dyDescent="0.3">
      <c r="A655" s="1">
        <v>0.68803350694443188</v>
      </c>
      <c r="B655" s="2" t="s">
        <v>43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  <c r="I655" s="2"/>
    </row>
    <row r="656" spans="1:9" x14ac:dyDescent="0.3">
      <c r="A656" s="1">
        <v>0.68814924768517249</v>
      </c>
      <c r="B656" s="2" t="s">
        <v>43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  <c r="I656" s="2"/>
    </row>
    <row r="657" spans="1:9" x14ac:dyDescent="0.3">
      <c r="A657" s="1">
        <v>0.68826498842591333</v>
      </c>
      <c r="B657" s="2" t="s">
        <v>43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3.22</v>
      </c>
      <c r="H657" s="2" t="s">
        <v>12</v>
      </c>
      <c r="I657" s="2"/>
    </row>
    <row r="658" spans="1:9" x14ac:dyDescent="0.3">
      <c r="A658" s="1">
        <v>0.68838072916665394</v>
      </c>
      <c r="B658" s="2" t="s">
        <v>43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  <c r="I658" s="2"/>
    </row>
    <row r="659" spans="1:9" x14ac:dyDescent="0.3">
      <c r="A659" s="1">
        <v>0.68849646990739477</v>
      </c>
      <c r="B659" s="2" t="s">
        <v>43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3.22</v>
      </c>
      <c r="H659" s="2" t="s">
        <v>12</v>
      </c>
      <c r="I659" s="2"/>
    </row>
    <row r="660" spans="1:9" x14ac:dyDescent="0.3">
      <c r="A660" s="1">
        <v>0.68861221064813538</v>
      </c>
      <c r="B660" s="2" t="s">
        <v>43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  <c r="I660" s="2"/>
    </row>
    <row r="661" spans="1:9" x14ac:dyDescent="0.3">
      <c r="A661" s="1">
        <v>0.68872795138887621</v>
      </c>
      <c r="B661" s="2" t="s">
        <v>43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  <c r="I661" s="2"/>
    </row>
    <row r="662" spans="1:9" x14ac:dyDescent="0.3">
      <c r="A662" s="1">
        <v>0.68884369212961682</v>
      </c>
      <c r="B662" s="2" t="s">
        <v>43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  <c r="I662" s="2"/>
    </row>
    <row r="663" spans="1:9" x14ac:dyDescent="0.3">
      <c r="A663" s="1">
        <v>0.68895943287035766</v>
      </c>
      <c r="B663" s="2" t="s">
        <v>43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</v>
      </c>
      <c r="H663" s="2" t="s">
        <v>12</v>
      </c>
      <c r="I663" s="2"/>
    </row>
    <row r="664" spans="1:9" x14ac:dyDescent="0.3">
      <c r="A664" s="1">
        <v>0.68907517361109827</v>
      </c>
      <c r="B664" s="2" t="s">
        <v>43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  <c r="I664" s="2"/>
    </row>
    <row r="665" spans="1:9" x14ac:dyDescent="0.3">
      <c r="A665" s="1">
        <v>0.6891909143518391</v>
      </c>
      <c r="B665" s="2" t="s">
        <v>43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</v>
      </c>
      <c r="H665" s="2" t="s">
        <v>12</v>
      </c>
      <c r="I665" s="2"/>
    </row>
    <row r="666" spans="1:9" x14ac:dyDescent="0.3">
      <c r="A666" s="1">
        <v>0.68930665509257971</v>
      </c>
      <c r="B666" s="2" t="s">
        <v>43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</v>
      </c>
      <c r="H666" s="2" t="s">
        <v>12</v>
      </c>
      <c r="I666" s="2"/>
    </row>
    <row r="667" spans="1:9" x14ac:dyDescent="0.3">
      <c r="A667" s="1">
        <v>0.68942239583332054</v>
      </c>
      <c r="B667" s="2" t="s">
        <v>43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</v>
      </c>
      <c r="H667" s="2" t="s">
        <v>12</v>
      </c>
      <c r="I667" s="2"/>
    </row>
    <row r="668" spans="1:9" x14ac:dyDescent="0.3">
      <c r="A668" s="1">
        <v>0.68953813657406116</v>
      </c>
      <c r="B668" s="2" t="s">
        <v>43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</v>
      </c>
      <c r="H668" s="2" t="s">
        <v>12</v>
      </c>
      <c r="I668" s="2"/>
    </row>
    <row r="669" spans="1:9" x14ac:dyDescent="0.3">
      <c r="A669" s="1">
        <v>0.68965387731480199</v>
      </c>
      <c r="B669" s="2" t="s">
        <v>43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3.2100000000000004</v>
      </c>
      <c r="H669" s="2" t="s">
        <v>12</v>
      </c>
      <c r="I669" s="2"/>
    </row>
    <row r="670" spans="1:9" x14ac:dyDescent="0.3">
      <c r="A670" s="1">
        <v>0.6897696180555426</v>
      </c>
      <c r="B670" s="2" t="s">
        <v>43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</v>
      </c>
      <c r="H670" s="2" t="s">
        <v>12</v>
      </c>
      <c r="I670" s="2"/>
    </row>
    <row r="671" spans="1:9" x14ac:dyDescent="0.3">
      <c r="A671" s="1">
        <v>0.68988535879628343</v>
      </c>
      <c r="B671" s="2" t="s">
        <v>43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  <c r="I671" s="2"/>
    </row>
    <row r="672" spans="1:9" x14ac:dyDescent="0.3">
      <c r="A672" s="1">
        <v>0.69000109953702404</v>
      </c>
      <c r="B672" s="2" t="s">
        <v>43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</v>
      </c>
      <c r="H672" s="2" t="s">
        <v>12</v>
      </c>
      <c r="I672" s="2"/>
    </row>
    <row r="673" spans="1:9" x14ac:dyDescent="0.3">
      <c r="A673" s="1">
        <v>0.69011684027776488</v>
      </c>
      <c r="B673" s="2" t="s">
        <v>43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</v>
      </c>
      <c r="H673" s="2" t="s">
        <v>12</v>
      </c>
      <c r="I673" s="2"/>
    </row>
    <row r="674" spans="1:9" x14ac:dyDescent="0.3">
      <c r="A674" s="1">
        <v>0.69023258101850549</v>
      </c>
      <c r="B674" s="2" t="s">
        <v>43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</v>
      </c>
      <c r="H674" s="2" t="s">
        <v>12</v>
      </c>
      <c r="I674" s="2"/>
    </row>
    <row r="675" spans="1:9" x14ac:dyDescent="0.3">
      <c r="A675" s="1">
        <v>0.69034832175924632</v>
      </c>
      <c r="B675" s="2" t="s">
        <v>43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3.1800000000000006</v>
      </c>
      <c r="H675" s="2" t="s">
        <v>12</v>
      </c>
      <c r="I675" s="2"/>
    </row>
    <row r="676" spans="1:9" x14ac:dyDescent="0.3">
      <c r="A676" s="1">
        <v>0.69046406249998693</v>
      </c>
      <c r="B676" s="2" t="s">
        <v>43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  <c r="I676" s="2"/>
    </row>
    <row r="677" spans="1:9" x14ac:dyDescent="0.3">
      <c r="A677" s="1">
        <v>0.69057980324072776</v>
      </c>
      <c r="B677" s="2" t="s">
        <v>43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</v>
      </c>
      <c r="H677" s="2" t="s">
        <v>12</v>
      </c>
      <c r="I677" s="2"/>
    </row>
    <row r="678" spans="1:9" x14ac:dyDescent="0.3">
      <c r="A678" s="1">
        <v>0.69069554398146837</v>
      </c>
      <c r="B678" s="2" t="s">
        <v>43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</v>
      </c>
      <c r="H678" s="2" t="s">
        <v>12</v>
      </c>
      <c r="I678" s="2"/>
    </row>
    <row r="679" spans="1:9" x14ac:dyDescent="0.3">
      <c r="A679" s="1">
        <v>0.69081128472220921</v>
      </c>
      <c r="B679" s="2" t="s">
        <v>43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  <c r="I679" s="2"/>
    </row>
    <row r="680" spans="1:9" x14ac:dyDescent="0.3">
      <c r="A680" s="1">
        <v>0.69092702546294982</v>
      </c>
      <c r="B680" s="2" t="s">
        <v>43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</v>
      </c>
      <c r="H680" s="2" t="s">
        <v>12</v>
      </c>
      <c r="I680" s="2"/>
    </row>
    <row r="681" spans="1:9" x14ac:dyDescent="0.3">
      <c r="A681" s="1">
        <v>0.69104276620369065</v>
      </c>
      <c r="B681" s="2" t="s">
        <v>43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  <c r="I681" s="2"/>
    </row>
    <row r="682" spans="1:9" x14ac:dyDescent="0.3">
      <c r="A682" s="1">
        <v>0.69115850694443126</v>
      </c>
      <c r="B682" s="2" t="s">
        <v>43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</v>
      </c>
      <c r="H682" s="2" t="s">
        <v>12</v>
      </c>
      <c r="I682" s="2"/>
    </row>
    <row r="683" spans="1:9" x14ac:dyDescent="0.3">
      <c r="A683" s="1">
        <v>0.69127424768517209</v>
      </c>
      <c r="B683" s="2" t="s">
        <v>43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</v>
      </c>
      <c r="H683" s="2" t="s">
        <v>12</v>
      </c>
      <c r="I683" s="2"/>
    </row>
    <row r="684" spans="1:9" x14ac:dyDescent="0.3">
      <c r="A684" s="1">
        <v>0.6913899884259127</v>
      </c>
      <c r="B684" s="2" t="s">
        <v>43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  <c r="I684" s="2"/>
    </row>
    <row r="685" spans="1:9" x14ac:dyDescent="0.3">
      <c r="A685" s="1">
        <v>0.69150572916665354</v>
      </c>
      <c r="B685" s="2" t="s">
        <v>43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</v>
      </c>
      <c r="H685" s="2" t="s">
        <v>12</v>
      </c>
      <c r="I685" s="2"/>
    </row>
    <row r="686" spans="1:9" x14ac:dyDescent="0.3">
      <c r="A686" s="1">
        <v>0.69162146990739415</v>
      </c>
      <c r="B686" s="2" t="s">
        <v>43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  <c r="I686" s="2"/>
    </row>
    <row r="687" spans="1:9" x14ac:dyDescent="0.3">
      <c r="A687" s="1">
        <v>0.69173721064813498</v>
      </c>
      <c r="B687" s="2" t="s">
        <v>43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</v>
      </c>
      <c r="H687" s="2" t="s">
        <v>12</v>
      </c>
      <c r="I687" s="2"/>
    </row>
    <row r="688" spans="1:9" x14ac:dyDescent="0.3">
      <c r="A688" s="1">
        <v>0.69185295138887559</v>
      </c>
      <c r="B688" s="2" t="s">
        <v>43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</v>
      </c>
      <c r="H688" s="2" t="s">
        <v>12</v>
      </c>
      <c r="I688" s="2"/>
    </row>
    <row r="689" spans="1:9" x14ac:dyDescent="0.3">
      <c r="A689" s="1">
        <v>0.69196869212961643</v>
      </c>
      <c r="B689" s="2" t="s">
        <v>43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3.1600000000000006</v>
      </c>
      <c r="H689" s="2" t="s">
        <v>12</v>
      </c>
      <c r="I689" s="2"/>
    </row>
    <row r="690" spans="1:9" x14ac:dyDescent="0.3">
      <c r="A690" s="1">
        <v>0.69208443287035704</v>
      </c>
      <c r="B690" s="2" t="s">
        <v>43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  <c r="I690" s="2"/>
    </row>
    <row r="691" spans="1:9" x14ac:dyDescent="0.3">
      <c r="A691" s="1">
        <v>0.69220017361109787</v>
      </c>
      <c r="B691" s="2" t="s">
        <v>43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  <c r="I691" s="2"/>
    </row>
    <row r="692" spans="1:9" x14ac:dyDescent="0.3">
      <c r="A692" s="1">
        <v>0.69231591435183848</v>
      </c>
      <c r="B692" s="2" t="s">
        <v>43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3.1999999999999997</v>
      </c>
      <c r="H692" s="2" t="s">
        <v>12</v>
      </c>
      <c r="I692" s="2"/>
    </row>
    <row r="693" spans="1:9" x14ac:dyDescent="0.3">
      <c r="A693" s="1">
        <v>0.69243165509257931</v>
      </c>
      <c r="B693" s="2" t="s">
        <v>43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</v>
      </c>
      <c r="H693" s="2" t="s">
        <v>12</v>
      </c>
      <c r="I693" s="2"/>
    </row>
    <row r="694" spans="1:9" x14ac:dyDescent="0.3">
      <c r="A694" s="1">
        <v>0.69254739583331992</v>
      </c>
      <c r="B694" s="2" t="s">
        <v>43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  <c r="I694" s="2"/>
    </row>
    <row r="695" spans="1:9" x14ac:dyDescent="0.3">
      <c r="A695" s="1">
        <v>0.69266313657406076</v>
      </c>
      <c r="B695" s="2" t="s">
        <v>43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3.1800000000000006</v>
      </c>
      <c r="H695" s="2" t="s">
        <v>12</v>
      </c>
      <c r="I695" s="2"/>
    </row>
    <row r="696" spans="1:9" x14ac:dyDescent="0.3">
      <c r="A696" s="1">
        <v>0.69277887731480137</v>
      </c>
      <c r="B696" s="2" t="s">
        <v>43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</v>
      </c>
      <c r="H696" s="2" t="s">
        <v>12</v>
      </c>
      <c r="I696" s="2"/>
    </row>
    <row r="697" spans="1:9" x14ac:dyDescent="0.3">
      <c r="A697" s="1">
        <v>0.6928946180555422</v>
      </c>
      <c r="B697" s="2" t="s">
        <v>43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</v>
      </c>
      <c r="H697" s="2" t="s">
        <v>12</v>
      </c>
      <c r="I697" s="2"/>
    </row>
    <row r="698" spans="1:9" x14ac:dyDescent="0.3">
      <c r="A698" s="1">
        <v>0.69301035879628281</v>
      </c>
      <c r="B698" s="2" t="s">
        <v>43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</v>
      </c>
      <c r="H698" s="2" t="s">
        <v>12</v>
      </c>
      <c r="I698" s="2"/>
    </row>
    <row r="699" spans="1:9" x14ac:dyDescent="0.3">
      <c r="A699" s="1">
        <v>0.69312609953702364</v>
      </c>
      <c r="B699" s="2" t="s">
        <v>43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  <c r="I699" s="2"/>
    </row>
    <row r="700" spans="1:9" x14ac:dyDescent="0.3">
      <c r="A700" s="1">
        <v>0.69324184027776425</v>
      </c>
      <c r="B700" s="2" t="s">
        <v>43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3.1999999999999997</v>
      </c>
      <c r="H700" s="2" t="s">
        <v>12</v>
      </c>
      <c r="I700" s="2"/>
    </row>
    <row r="701" spans="1:9" x14ac:dyDescent="0.3">
      <c r="A701" s="1">
        <v>0.69335758101850509</v>
      </c>
      <c r="B701" s="2" t="s">
        <v>43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</v>
      </c>
      <c r="H701" s="2" t="s">
        <v>12</v>
      </c>
      <c r="I701" s="2"/>
    </row>
    <row r="702" spans="1:9" x14ac:dyDescent="0.3">
      <c r="A702" s="1">
        <v>0.6934733217592457</v>
      </c>
      <c r="B702" s="2" t="s">
        <v>43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  <c r="I702" s="2"/>
    </row>
    <row r="703" spans="1:9" x14ac:dyDescent="0.3">
      <c r="A703" s="1">
        <v>0.69358906249998653</v>
      </c>
      <c r="B703" s="2" t="s">
        <v>43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</v>
      </c>
      <c r="H703" s="2" t="s">
        <v>12</v>
      </c>
      <c r="I703" s="2"/>
    </row>
    <row r="704" spans="1:9" x14ac:dyDescent="0.3">
      <c r="A704" s="1">
        <v>0.69370480324072714</v>
      </c>
      <c r="B704" s="2" t="s">
        <v>43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</v>
      </c>
      <c r="H704" s="2" t="s">
        <v>12</v>
      </c>
      <c r="I704" s="2"/>
    </row>
    <row r="705" spans="1:9" x14ac:dyDescent="0.3">
      <c r="A705" s="1">
        <v>0.69382054398146797</v>
      </c>
      <c r="B705" s="2" t="s">
        <v>43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  <c r="I705" s="2"/>
    </row>
    <row r="706" spans="1:9" x14ac:dyDescent="0.3">
      <c r="A706" s="1">
        <v>0.69393628472220859</v>
      </c>
      <c r="B706" s="2" t="s">
        <v>43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</v>
      </c>
      <c r="H706" s="2" t="s">
        <v>12</v>
      </c>
      <c r="I706" s="2"/>
    </row>
    <row r="707" spans="1:9" x14ac:dyDescent="0.3">
      <c r="A707" s="1">
        <v>0.69405202546294942</v>
      </c>
      <c r="B707" s="2" t="s">
        <v>43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  <c r="I707" s="2"/>
    </row>
    <row r="708" spans="1:9" x14ac:dyDescent="0.3">
      <c r="A708" s="1">
        <v>0.69416776620369003</v>
      </c>
      <c r="B708" s="2" t="s">
        <v>43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  <c r="I708" s="2"/>
    </row>
    <row r="709" spans="1:9" x14ac:dyDescent="0.3">
      <c r="A709" s="1">
        <v>0.69428350694443086</v>
      </c>
      <c r="B709" s="2" t="s">
        <v>43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  <c r="I709" s="2"/>
    </row>
    <row r="710" spans="1:9" x14ac:dyDescent="0.3">
      <c r="A710" s="1">
        <v>0.69439924768517147</v>
      </c>
      <c r="B710" s="2" t="s">
        <v>43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  <c r="I710" s="2"/>
    </row>
    <row r="711" spans="1:9" x14ac:dyDescent="0.3">
      <c r="A711" s="1">
        <v>0.69451498842591231</v>
      </c>
      <c r="B711" s="2" t="s">
        <v>43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  <c r="I711" s="2"/>
    </row>
    <row r="712" spans="1:9" x14ac:dyDescent="0.3">
      <c r="A712" s="1">
        <v>0.69463072916665292</v>
      </c>
      <c r="B712" s="2" t="s">
        <v>43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  <c r="I712" s="2"/>
    </row>
    <row r="713" spans="1:9" x14ac:dyDescent="0.3">
      <c r="A713" s="1">
        <v>0.69474646990739375</v>
      </c>
      <c r="B713" s="2" t="s">
        <v>43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  <c r="I713" s="2"/>
    </row>
    <row r="714" spans="1:9" x14ac:dyDescent="0.3">
      <c r="A714" s="1">
        <v>0.69486221064813436</v>
      </c>
      <c r="B714" s="2" t="s">
        <v>43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  <c r="I714" s="2"/>
    </row>
    <row r="715" spans="1:9" x14ac:dyDescent="0.3">
      <c r="A715" s="1">
        <v>0.69497795138887519</v>
      </c>
      <c r="B715" s="2" t="s">
        <v>43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  <c r="I715" s="2"/>
    </row>
    <row r="716" spans="1:9" x14ac:dyDescent="0.3">
      <c r="A716" s="1">
        <v>0.6950936921296158</v>
      </c>
      <c r="B716" s="2" t="s">
        <v>43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  <c r="I716" s="2"/>
    </row>
    <row r="717" spans="1:9" x14ac:dyDescent="0.3">
      <c r="A717" s="1">
        <v>0.69520943287035664</v>
      </c>
      <c r="B717" s="2" t="s">
        <v>43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  <c r="I717" s="2"/>
    </row>
    <row r="718" spans="1:9" x14ac:dyDescent="0.3">
      <c r="A718" s="1">
        <v>0.69532517361109725</v>
      </c>
      <c r="B718" s="2" t="s">
        <v>43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  <c r="I718" s="2"/>
    </row>
    <row r="719" spans="1:9" x14ac:dyDescent="0.3">
      <c r="A719" s="1">
        <v>0.69544091435183808</v>
      </c>
      <c r="B719" s="2" t="s">
        <v>43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  <c r="I719" s="2"/>
    </row>
    <row r="720" spans="1:9" x14ac:dyDescent="0.3">
      <c r="A720" s="1">
        <v>0.69555665509257869</v>
      </c>
      <c r="B720" s="2" t="s">
        <v>43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  <c r="I720" s="2"/>
    </row>
    <row r="721" spans="1:9" x14ac:dyDescent="0.3">
      <c r="A721" s="1">
        <v>0.69567239583331952</v>
      </c>
      <c r="B721" s="2" t="s">
        <v>43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  <c r="I721" s="2"/>
    </row>
    <row r="722" spans="1:9" x14ac:dyDescent="0.3">
      <c r="A722" s="1">
        <v>0.69578813657406013</v>
      </c>
      <c r="B722" s="2" t="s">
        <v>43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  <c r="I722" s="2"/>
    </row>
    <row r="723" spans="1:9" x14ac:dyDescent="0.3">
      <c r="A723" s="1">
        <v>0.69590387731480097</v>
      </c>
      <c r="B723" s="2" t="s">
        <v>43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  <c r="I723" s="2"/>
    </row>
    <row r="724" spans="1:9" x14ac:dyDescent="0.3">
      <c r="A724" s="1">
        <v>0.69601961805554158</v>
      </c>
      <c r="B724" s="2" t="s">
        <v>43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  <c r="I724" s="2"/>
    </row>
    <row r="725" spans="1:9" x14ac:dyDescent="0.3">
      <c r="A725" s="1">
        <v>0.69613535879628241</v>
      </c>
      <c r="B725" s="2" t="s">
        <v>43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  <c r="I725" s="2"/>
    </row>
    <row r="726" spans="1:9" x14ac:dyDescent="0.3">
      <c r="A726" s="1">
        <v>0.69625109953702302</v>
      </c>
      <c r="B726" s="2" t="s">
        <v>43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  <c r="I726" s="2"/>
    </row>
    <row r="727" spans="1:9" x14ac:dyDescent="0.3">
      <c r="A727" s="1">
        <v>0.69636684027776385</v>
      </c>
      <c r="B727" s="2" t="s">
        <v>43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  <c r="I727" s="2"/>
    </row>
    <row r="728" spans="1:9" x14ac:dyDescent="0.3">
      <c r="A728" s="1">
        <v>0.69648258101850447</v>
      </c>
      <c r="B728" s="2" t="s">
        <v>43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  <c r="I728" s="2"/>
    </row>
    <row r="729" spans="1:9" x14ac:dyDescent="0.3">
      <c r="A729" s="1">
        <v>0.6965983217592453</v>
      </c>
      <c r="B729" s="2" t="s">
        <v>43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  <c r="I729" s="2"/>
    </row>
    <row r="730" spans="1:9" x14ac:dyDescent="0.3">
      <c r="A730" s="1">
        <v>0.69671406249998591</v>
      </c>
      <c r="B730" s="2" t="s">
        <v>43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  <c r="I730" s="2"/>
    </row>
    <row r="731" spans="1:9" x14ac:dyDescent="0.3">
      <c r="A731" s="1">
        <v>0.69682980324072674</v>
      </c>
      <c r="B731" s="2" t="s">
        <v>43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  <c r="I731" s="2"/>
    </row>
    <row r="732" spans="1:9" x14ac:dyDescent="0.3">
      <c r="A732" s="1">
        <v>0.69694554398146735</v>
      </c>
      <c r="B732" s="2" t="s">
        <v>43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3.1900000000000004</v>
      </c>
      <c r="H732" s="2" t="s">
        <v>12</v>
      </c>
      <c r="I732" s="2"/>
    </row>
    <row r="733" spans="1:9" x14ac:dyDescent="0.3">
      <c r="A733" s="1">
        <v>0.69706128472220819</v>
      </c>
      <c r="B733" s="2" t="s">
        <v>43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  <c r="I733" s="2"/>
    </row>
    <row r="734" spans="1:9" x14ac:dyDescent="0.3">
      <c r="A734" s="1">
        <v>0.6971770254629488</v>
      </c>
      <c r="B734" s="2" t="s">
        <v>43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  <c r="I734" s="2"/>
    </row>
    <row r="735" spans="1:9" x14ac:dyDescent="0.3">
      <c r="A735" s="1">
        <v>0.69729276620368963</v>
      </c>
      <c r="B735" s="2" t="s">
        <v>43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  <c r="I735" s="2"/>
    </row>
    <row r="736" spans="1:9" x14ac:dyDescent="0.3">
      <c r="A736" s="1">
        <v>0.69740850694443024</v>
      </c>
      <c r="B736" s="2" t="s">
        <v>43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</v>
      </c>
      <c r="H736" s="2" t="s">
        <v>12</v>
      </c>
      <c r="I736" s="2"/>
    </row>
    <row r="737" spans="1:9" x14ac:dyDescent="0.3">
      <c r="A737" s="1">
        <v>0.69752424768517107</v>
      </c>
      <c r="B737" s="2" t="s">
        <v>43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  <c r="I737" s="2"/>
    </row>
    <row r="738" spans="1:9" x14ac:dyDescent="0.3">
      <c r="A738" s="1">
        <v>0.69763998842591168</v>
      </c>
      <c r="B738" s="2" t="s">
        <v>43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  <c r="I738" s="2"/>
    </row>
    <row r="739" spans="1:9" x14ac:dyDescent="0.3">
      <c r="A739" s="1">
        <v>0.69775572916665252</v>
      </c>
      <c r="B739" s="2" t="s">
        <v>43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3.18</v>
      </c>
      <c r="H739" s="2" t="s">
        <v>12</v>
      </c>
      <c r="I739" s="2"/>
    </row>
    <row r="740" spans="1:9" x14ac:dyDescent="0.3">
      <c r="A740" s="1">
        <v>0.69787146990739313</v>
      </c>
      <c r="B740" s="2" t="s">
        <v>43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3.1900000000000004</v>
      </c>
      <c r="H740" s="2" t="s">
        <v>12</v>
      </c>
      <c r="I740" s="2"/>
    </row>
    <row r="741" spans="1:9" x14ac:dyDescent="0.3">
      <c r="A741" s="1">
        <v>0.69798721064813396</v>
      </c>
      <c r="B741" s="2" t="s">
        <v>43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  <c r="I741" s="2"/>
    </row>
    <row r="742" spans="1:9" x14ac:dyDescent="0.3">
      <c r="A742" s="1">
        <v>0.69810295138887457</v>
      </c>
      <c r="B742" s="2" t="s">
        <v>43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3.18</v>
      </c>
      <c r="H742" s="2" t="s">
        <v>12</v>
      </c>
      <c r="I742" s="2"/>
    </row>
    <row r="743" spans="1:9" x14ac:dyDescent="0.3">
      <c r="A743" s="1">
        <v>0.6982186921296154</v>
      </c>
      <c r="B743" s="2" t="s">
        <v>43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3.1900000000000004</v>
      </c>
      <c r="H743" s="2" t="s">
        <v>12</v>
      </c>
      <c r="I743" s="2"/>
    </row>
    <row r="744" spans="1:9" x14ac:dyDescent="0.3">
      <c r="A744" s="1">
        <v>0.69833443287035601</v>
      </c>
      <c r="B744" s="2" t="s">
        <v>43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  <c r="I744" s="2"/>
    </row>
    <row r="745" spans="1:9" x14ac:dyDescent="0.3">
      <c r="A745" s="1">
        <v>0.69845017361109685</v>
      </c>
      <c r="B745" s="2" t="s">
        <v>43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3.18</v>
      </c>
      <c r="H745" s="2" t="s">
        <v>12</v>
      </c>
      <c r="I745" s="2"/>
    </row>
    <row r="746" spans="1:9" x14ac:dyDescent="0.3">
      <c r="A746" s="1">
        <v>0.69856591435183746</v>
      </c>
      <c r="B746" s="2" t="s">
        <v>43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3.1900000000000004</v>
      </c>
      <c r="H746" s="2" t="s">
        <v>12</v>
      </c>
      <c r="I746" s="2"/>
    </row>
    <row r="747" spans="1:9" x14ac:dyDescent="0.3">
      <c r="A747" s="1">
        <v>0.69868165509257829</v>
      </c>
      <c r="B747" s="2" t="s">
        <v>43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3.18</v>
      </c>
      <c r="H747" s="2" t="s">
        <v>12</v>
      </c>
      <c r="I747" s="2"/>
    </row>
    <row r="748" spans="1:9" x14ac:dyDescent="0.3">
      <c r="A748" s="1">
        <v>0.6987973958333189</v>
      </c>
      <c r="B748" s="2" t="s">
        <v>43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  <c r="I748" s="2"/>
    </row>
    <row r="749" spans="1:9" x14ac:dyDescent="0.3">
      <c r="A749" s="1">
        <v>0.69891313657405973</v>
      </c>
      <c r="B749" s="2" t="s">
        <v>43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  <c r="I749" s="2"/>
    </row>
    <row r="750" spans="1:9" x14ac:dyDescent="0.3">
      <c r="A750" s="1">
        <v>0.69902887731480035</v>
      </c>
      <c r="B750" s="2" t="s">
        <v>43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  <c r="I750" s="2"/>
    </row>
    <row r="751" spans="1:9" x14ac:dyDescent="0.3">
      <c r="A751" s="1">
        <v>0.69914461805554118</v>
      </c>
      <c r="B751" s="2" t="s">
        <v>43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3.18</v>
      </c>
      <c r="H751" s="2" t="s">
        <v>12</v>
      </c>
      <c r="I751" s="2"/>
    </row>
    <row r="752" spans="1:9" x14ac:dyDescent="0.3">
      <c r="A752" s="1">
        <v>0.69926035879628179</v>
      </c>
      <c r="B752" s="2" t="s">
        <v>43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  <c r="I752" s="2"/>
    </row>
    <row r="753" spans="1:9" x14ac:dyDescent="0.3">
      <c r="A753" s="1">
        <v>0.69937609953702262</v>
      </c>
      <c r="B753" s="2" t="s">
        <v>43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3.18</v>
      </c>
      <c r="H753" s="2" t="s">
        <v>12</v>
      </c>
      <c r="I753" s="2"/>
    </row>
    <row r="754" spans="1:9" x14ac:dyDescent="0.3">
      <c r="A754" s="1">
        <v>0.69949184027776323</v>
      </c>
      <c r="B754" s="2" t="s">
        <v>43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  <c r="I754" s="2"/>
    </row>
    <row r="755" spans="1:9" x14ac:dyDescent="0.3">
      <c r="A755" s="1">
        <v>0.69960758101850407</v>
      </c>
      <c r="B755" s="2" t="s">
        <v>43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  <c r="I755" s="2"/>
    </row>
    <row r="756" spans="1:9" x14ac:dyDescent="0.3">
      <c r="A756" s="1">
        <v>0.69972332175924468</v>
      </c>
      <c r="B756" s="2" t="s">
        <v>43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3.18</v>
      </c>
      <c r="H756" s="2" t="s">
        <v>12</v>
      </c>
      <c r="I756" s="2"/>
    </row>
    <row r="757" spans="1:9" x14ac:dyDescent="0.3">
      <c r="A757" s="1">
        <v>0.69983906249998551</v>
      </c>
      <c r="B757" s="2" t="s">
        <v>43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  <c r="I757" s="2"/>
    </row>
    <row r="758" spans="1:9" x14ac:dyDescent="0.3">
      <c r="A758" s="1">
        <v>0.69995480324072612</v>
      </c>
      <c r="B758" s="2" t="s">
        <v>43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  <c r="I758" s="2"/>
    </row>
    <row r="759" spans="1:9" x14ac:dyDescent="0.3">
      <c r="A759" s="1">
        <v>0.70007054398146695</v>
      </c>
      <c r="B759" s="2" t="s">
        <v>43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3.18</v>
      </c>
      <c r="H759" s="2" t="s">
        <v>12</v>
      </c>
      <c r="I759" s="2"/>
    </row>
    <row r="760" spans="1:9" x14ac:dyDescent="0.3">
      <c r="A760" s="1">
        <v>0.70018628472220756</v>
      </c>
      <c r="B760" s="2" t="s">
        <v>43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  <c r="I760" s="2"/>
    </row>
    <row r="761" spans="1:9" x14ac:dyDescent="0.3">
      <c r="A761" s="1">
        <v>0.7003020254629484</v>
      </c>
      <c r="B761" s="2" t="s">
        <v>43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3.1900000000000004</v>
      </c>
      <c r="H761" s="2" t="s">
        <v>12</v>
      </c>
      <c r="I761" s="2"/>
    </row>
    <row r="762" spans="1:9" x14ac:dyDescent="0.3">
      <c r="A762" s="1">
        <v>0.70041776620368901</v>
      </c>
      <c r="B762" s="2" t="s">
        <v>43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3.18</v>
      </c>
      <c r="H762" s="2" t="s">
        <v>12</v>
      </c>
      <c r="I762" s="2"/>
    </row>
    <row r="763" spans="1:9" x14ac:dyDescent="0.3">
      <c r="A763" s="1">
        <v>0.70053350694442984</v>
      </c>
      <c r="B763" s="2" t="s">
        <v>43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3.18</v>
      </c>
      <c r="H763" s="2" t="s">
        <v>12</v>
      </c>
      <c r="I763" s="2"/>
    </row>
    <row r="764" spans="1:9" x14ac:dyDescent="0.3">
      <c r="A764" s="1">
        <v>0.70064924768517045</v>
      </c>
      <c r="B764" s="2" t="s">
        <v>43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3.1900000000000004</v>
      </c>
      <c r="H764" s="2" t="s">
        <v>12</v>
      </c>
      <c r="I764" s="2"/>
    </row>
    <row r="765" spans="1:9" x14ac:dyDescent="0.3">
      <c r="A765" s="1">
        <v>0.70076498842591128</v>
      </c>
      <c r="B765" s="2" t="s">
        <v>43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3.18</v>
      </c>
      <c r="H765" s="2" t="s">
        <v>12</v>
      </c>
      <c r="I765" s="2"/>
    </row>
    <row r="766" spans="1:9" x14ac:dyDescent="0.3">
      <c r="A766" s="1">
        <v>0.70088072916665189</v>
      </c>
      <c r="B766" s="2" t="s">
        <v>43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  <c r="I766" s="2"/>
    </row>
    <row r="767" spans="1:9" x14ac:dyDescent="0.3">
      <c r="A767" s="1">
        <v>0.70099646990739273</v>
      </c>
      <c r="B767" s="2" t="s">
        <v>43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  <c r="I767" s="2"/>
    </row>
    <row r="768" spans="1:9" x14ac:dyDescent="0.3">
      <c r="A768" s="1">
        <v>0.70111221064813334</v>
      </c>
      <c r="B768" s="2" t="s">
        <v>43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  <c r="I768" s="2"/>
    </row>
    <row r="769" spans="1:9" x14ac:dyDescent="0.3">
      <c r="A769" s="1">
        <v>0.70122795138887417</v>
      </c>
      <c r="B769" s="2" t="s">
        <v>43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</v>
      </c>
      <c r="H769" s="2" t="s">
        <v>12</v>
      </c>
      <c r="I769" s="2"/>
    </row>
    <row r="770" spans="1:9" x14ac:dyDescent="0.3">
      <c r="A770" s="1">
        <v>0.70134369212961478</v>
      </c>
      <c r="B770" s="2" t="s">
        <v>43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  <c r="I770" s="2"/>
    </row>
    <row r="771" spans="1:9" x14ac:dyDescent="0.3">
      <c r="A771" s="1">
        <v>0.70145943287035561</v>
      </c>
      <c r="B771" s="2" t="s">
        <v>43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  <c r="I771" s="2"/>
    </row>
    <row r="772" spans="1:9" x14ac:dyDescent="0.3">
      <c r="A772" s="1">
        <v>0.70157517361109623</v>
      </c>
      <c r="B772" s="2" t="s">
        <v>43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  <c r="I772" s="2"/>
    </row>
    <row r="773" spans="1:9" x14ac:dyDescent="0.3">
      <c r="A773" s="1">
        <v>0.70169091435183706</v>
      </c>
      <c r="B773" s="2" t="s">
        <v>43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3.18</v>
      </c>
      <c r="H773" s="2" t="s">
        <v>12</v>
      </c>
      <c r="I773" s="2"/>
    </row>
    <row r="774" spans="1:9" x14ac:dyDescent="0.3">
      <c r="A774" s="1">
        <v>0.70180665509257767</v>
      </c>
      <c r="B774" s="2" t="s">
        <v>43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3.18</v>
      </c>
      <c r="H774" s="2" t="s">
        <v>12</v>
      </c>
      <c r="I774" s="2"/>
    </row>
    <row r="775" spans="1:9" x14ac:dyDescent="0.3">
      <c r="A775" s="1">
        <v>0.7019223958333185</v>
      </c>
      <c r="B775" s="2" t="s">
        <v>43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3.1900000000000004</v>
      </c>
      <c r="H775" s="2" t="s">
        <v>12</v>
      </c>
      <c r="I775" s="2"/>
    </row>
    <row r="776" spans="1:9" x14ac:dyDescent="0.3">
      <c r="A776" s="1">
        <v>0.70203813657405911</v>
      </c>
      <c r="B776" s="2" t="s">
        <v>43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3.18</v>
      </c>
      <c r="H776" s="2" t="s">
        <v>12</v>
      </c>
      <c r="I776" s="2"/>
    </row>
    <row r="777" spans="1:9" x14ac:dyDescent="0.3">
      <c r="A777" s="1">
        <v>0.70215387731479995</v>
      </c>
      <c r="B777" s="2" t="s">
        <v>43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3.18</v>
      </c>
      <c r="H777" s="2" t="s">
        <v>12</v>
      </c>
      <c r="I777" s="2"/>
    </row>
    <row r="778" spans="1:9" x14ac:dyDescent="0.3">
      <c r="A778" s="1">
        <v>0.70226961805554056</v>
      </c>
      <c r="B778" s="2" t="s">
        <v>43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3.1900000000000004</v>
      </c>
      <c r="H778" s="2" t="s">
        <v>12</v>
      </c>
      <c r="I778" s="2"/>
    </row>
    <row r="779" spans="1:9" x14ac:dyDescent="0.3">
      <c r="A779" s="1">
        <v>0.70238535879628139</v>
      </c>
      <c r="B779" s="2" t="s">
        <v>43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3.18</v>
      </c>
      <c r="H779" s="2" t="s">
        <v>12</v>
      </c>
      <c r="I779" s="2"/>
    </row>
    <row r="780" spans="1:9" x14ac:dyDescent="0.3">
      <c r="A780" s="1">
        <v>0.702501099537022</v>
      </c>
      <c r="B780" s="2" t="s">
        <v>43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3.18</v>
      </c>
      <c r="H780" s="2" t="s">
        <v>12</v>
      </c>
      <c r="I780" s="2"/>
    </row>
    <row r="781" spans="1:9" x14ac:dyDescent="0.3">
      <c r="A781" s="1">
        <v>0.70261684027776283</v>
      </c>
      <c r="B781" s="2" t="s">
        <v>43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  <c r="I781" s="2"/>
    </row>
    <row r="782" spans="1:9" x14ac:dyDescent="0.3">
      <c r="A782" s="1">
        <v>0.70273258101850344</v>
      </c>
      <c r="B782" s="2" t="s">
        <v>43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  <c r="I782" s="2"/>
    </row>
    <row r="783" spans="1:9" x14ac:dyDescent="0.3">
      <c r="A783" s="1">
        <v>0.70284832175924428</v>
      </c>
      <c r="B783" s="2" t="s">
        <v>43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3.18</v>
      </c>
      <c r="H783" s="2" t="s">
        <v>12</v>
      </c>
      <c r="I783" s="2"/>
    </row>
    <row r="784" spans="1:9" x14ac:dyDescent="0.3">
      <c r="A784" s="1">
        <v>0.70296406249998489</v>
      </c>
      <c r="B784" s="2" t="s">
        <v>43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</v>
      </c>
      <c r="H784" s="2" t="s">
        <v>12</v>
      </c>
      <c r="I784" s="2"/>
    </row>
    <row r="785" spans="1:9" x14ac:dyDescent="0.3">
      <c r="A785" s="1">
        <v>0.70307980324072572</v>
      </c>
      <c r="B785" s="2" t="s">
        <v>43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  <c r="I785" s="2"/>
    </row>
    <row r="786" spans="1:9" x14ac:dyDescent="0.3">
      <c r="A786" s="1">
        <v>0.70319554398146633</v>
      </c>
      <c r="B786" s="2" t="s">
        <v>43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3.18</v>
      </c>
      <c r="H786" s="2" t="s">
        <v>12</v>
      </c>
      <c r="I786" s="2"/>
    </row>
    <row r="787" spans="1:9" x14ac:dyDescent="0.3">
      <c r="A787" s="1">
        <v>0.70331128472220716</v>
      </c>
      <c r="B787" s="2" t="s">
        <v>43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  <c r="I787" s="2"/>
    </row>
    <row r="788" spans="1:9" x14ac:dyDescent="0.3">
      <c r="A788" s="1">
        <v>0.70342702546294777</v>
      </c>
      <c r="B788" s="2" t="s">
        <v>43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3.18</v>
      </c>
      <c r="H788" s="2" t="s">
        <v>12</v>
      </c>
      <c r="I788" s="2"/>
    </row>
    <row r="789" spans="1:9" x14ac:dyDescent="0.3">
      <c r="A789" s="1">
        <v>0.70354276620368861</v>
      </c>
      <c r="B789" s="2" t="s">
        <v>43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3.1900000000000004</v>
      </c>
      <c r="H789" s="2" t="s">
        <v>12</v>
      </c>
      <c r="I789" s="2"/>
    </row>
    <row r="790" spans="1:9" x14ac:dyDescent="0.3">
      <c r="A790" s="1">
        <v>0.70365850694442922</v>
      </c>
      <c r="B790" s="2" t="s">
        <v>43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  <c r="I790" s="2"/>
    </row>
    <row r="791" spans="1:9" x14ac:dyDescent="0.3">
      <c r="A791" s="1">
        <v>0.70377424768517005</v>
      </c>
      <c r="B791" s="2" t="s">
        <v>43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3.18</v>
      </c>
      <c r="H791" s="2" t="s">
        <v>12</v>
      </c>
      <c r="I791" s="2"/>
    </row>
    <row r="792" spans="1:9" x14ac:dyDescent="0.3">
      <c r="A792" s="1">
        <v>0.70388998842591066</v>
      </c>
      <c r="B792" s="2" t="s">
        <v>43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  <c r="I792" s="2"/>
    </row>
    <row r="793" spans="1:9" x14ac:dyDescent="0.3">
      <c r="A793" s="1">
        <v>0.70400572916665149</v>
      </c>
      <c r="B793" s="2" t="s">
        <v>43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  <c r="I793" s="2"/>
    </row>
    <row r="794" spans="1:9" x14ac:dyDescent="0.3">
      <c r="A794" s="1">
        <v>0.70412146990739211</v>
      </c>
      <c r="B794" s="2" t="s">
        <v>43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3.18</v>
      </c>
      <c r="H794" s="2" t="s">
        <v>12</v>
      </c>
      <c r="I794" s="2"/>
    </row>
    <row r="795" spans="1:9" x14ac:dyDescent="0.3">
      <c r="A795" s="1">
        <v>0.70423721064813294</v>
      </c>
      <c r="B795" s="2" t="s">
        <v>43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  <c r="I795" s="2"/>
    </row>
    <row r="796" spans="1:9" x14ac:dyDescent="0.3">
      <c r="A796" s="1">
        <v>0.70435295138887355</v>
      </c>
      <c r="B796" s="2" t="s">
        <v>43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3.1900000000000004</v>
      </c>
      <c r="H796" s="2" t="s">
        <v>12</v>
      </c>
      <c r="I796" s="2"/>
    </row>
    <row r="797" spans="1:9" x14ac:dyDescent="0.3">
      <c r="A797" s="1">
        <v>0.70446869212961438</v>
      </c>
      <c r="B797" s="2" t="s">
        <v>43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3.18</v>
      </c>
      <c r="H797" s="2" t="s">
        <v>12</v>
      </c>
      <c r="I797" s="2"/>
    </row>
    <row r="798" spans="1:9" x14ac:dyDescent="0.3">
      <c r="A798" s="1">
        <v>0.70458443287035499</v>
      </c>
      <c r="B798" s="2" t="s">
        <v>43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3.18</v>
      </c>
      <c r="H798" s="2" t="s">
        <v>12</v>
      </c>
      <c r="I798" s="2"/>
    </row>
    <row r="799" spans="1:9" x14ac:dyDescent="0.3">
      <c r="A799" s="1">
        <v>0.70470017361109583</v>
      </c>
      <c r="B799" s="2" t="s">
        <v>43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3.1900000000000004</v>
      </c>
      <c r="H799" s="2" t="s">
        <v>12</v>
      </c>
      <c r="I799" s="2"/>
    </row>
    <row r="800" spans="1:9" x14ac:dyDescent="0.3">
      <c r="A800" s="1">
        <v>0.70481591435183644</v>
      </c>
      <c r="B800" s="2" t="s">
        <v>43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3.18</v>
      </c>
      <c r="H800" s="2" t="s">
        <v>12</v>
      </c>
      <c r="I800" s="2"/>
    </row>
    <row r="801" spans="1:9" x14ac:dyDescent="0.3">
      <c r="A801" s="1">
        <v>0.70493165509257727</v>
      </c>
      <c r="B801" s="2" t="s">
        <v>43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  <c r="I801" s="2"/>
    </row>
    <row r="802" spans="1:9" x14ac:dyDescent="0.3">
      <c r="A802" s="1">
        <v>0.70504739583331788</v>
      </c>
      <c r="B802" s="2" t="s">
        <v>43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3.18</v>
      </c>
      <c r="H802" s="2" t="s">
        <v>12</v>
      </c>
      <c r="I802" s="2"/>
    </row>
    <row r="803" spans="1:9" x14ac:dyDescent="0.3">
      <c r="A803" s="1">
        <v>0.70516313657405871</v>
      </c>
      <c r="B803" s="2" t="s">
        <v>43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  <c r="I803" s="2"/>
    </row>
    <row r="804" spans="1:9" x14ac:dyDescent="0.3">
      <c r="A804" s="1">
        <v>0.70527887731479932</v>
      </c>
      <c r="B804" s="2" t="s">
        <v>43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3.18</v>
      </c>
      <c r="H804" s="2" t="s">
        <v>12</v>
      </c>
      <c r="I804" s="2"/>
    </row>
    <row r="805" spans="1:9" x14ac:dyDescent="0.3">
      <c r="A805" s="1">
        <v>0.70539461805554016</v>
      </c>
      <c r="B805" s="2" t="s">
        <v>43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  <c r="I805" s="2"/>
    </row>
    <row r="806" spans="1:9" x14ac:dyDescent="0.3">
      <c r="A806" s="1">
        <v>0.70551035879628077</v>
      </c>
      <c r="B806" s="2" t="s">
        <v>43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  <c r="I806" s="2"/>
    </row>
    <row r="807" spans="1:9" x14ac:dyDescent="0.3">
      <c r="A807" s="1">
        <v>0.7056260995370216</v>
      </c>
      <c r="B807" s="2" t="s">
        <v>43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3.18</v>
      </c>
      <c r="H807" s="2" t="s">
        <v>12</v>
      </c>
      <c r="I807" s="2"/>
    </row>
    <row r="808" spans="1:9" x14ac:dyDescent="0.3">
      <c r="A808" s="1">
        <v>0.70574184027776221</v>
      </c>
      <c r="B808" s="2" t="s">
        <v>43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3.18</v>
      </c>
      <c r="H808" s="2" t="s">
        <v>12</v>
      </c>
      <c r="I808" s="2"/>
    </row>
    <row r="809" spans="1:9" x14ac:dyDescent="0.3">
      <c r="A809" s="1">
        <v>0.70585758101850304</v>
      </c>
      <c r="B809" s="2" t="s">
        <v>43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3.18</v>
      </c>
      <c r="H809" s="2" t="s">
        <v>12</v>
      </c>
      <c r="I809" s="2"/>
    </row>
    <row r="810" spans="1:9" x14ac:dyDescent="0.3">
      <c r="A810" s="1">
        <v>0.70597332175924365</v>
      </c>
      <c r="B810" s="2" t="s">
        <v>43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  <c r="I810" s="2"/>
    </row>
    <row r="811" spans="1:9" x14ac:dyDescent="0.3">
      <c r="A811" s="1">
        <v>0.70608906249998449</v>
      </c>
      <c r="B811" s="2" t="s">
        <v>43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  <c r="I811" s="2"/>
    </row>
    <row r="812" spans="1:9" x14ac:dyDescent="0.3">
      <c r="A812" s="1">
        <v>0.7062048032407251</v>
      </c>
      <c r="B812" s="2" t="s">
        <v>43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3.18</v>
      </c>
      <c r="H812" s="2" t="s">
        <v>12</v>
      </c>
      <c r="I812" s="2"/>
    </row>
    <row r="813" spans="1:9" x14ac:dyDescent="0.3">
      <c r="A813" s="1">
        <v>0.70632054398146593</v>
      </c>
      <c r="B813" s="2" t="s">
        <v>43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3.1900000000000004</v>
      </c>
      <c r="H813" s="2" t="s">
        <v>12</v>
      </c>
      <c r="I813" s="2"/>
    </row>
    <row r="814" spans="1:9" x14ac:dyDescent="0.3">
      <c r="A814" s="1">
        <v>0.70643628472220654</v>
      </c>
      <c r="B814" s="2" t="s">
        <v>43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</v>
      </c>
      <c r="H814" s="2" t="s">
        <v>12</v>
      </c>
      <c r="I814" s="2"/>
    </row>
    <row r="815" spans="1:9" x14ac:dyDescent="0.3">
      <c r="A815" s="1">
        <v>0.70655202546294738</v>
      </c>
      <c r="B815" s="2" t="s">
        <v>43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3.18</v>
      </c>
      <c r="H815" s="2" t="s">
        <v>12</v>
      </c>
      <c r="I815" s="2"/>
    </row>
    <row r="816" spans="1:9" x14ac:dyDescent="0.3">
      <c r="A816" s="1">
        <v>0.70666776620368799</v>
      </c>
      <c r="B816" s="2" t="s">
        <v>43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3.18</v>
      </c>
      <c r="H816" s="2" t="s">
        <v>12</v>
      </c>
      <c r="I816" s="2"/>
    </row>
    <row r="817" spans="1:9" x14ac:dyDescent="0.3">
      <c r="A817" s="1">
        <v>0.70678350694442882</v>
      </c>
      <c r="B817" s="2" t="s">
        <v>43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3.1900000000000004</v>
      </c>
      <c r="H817" s="2" t="s">
        <v>12</v>
      </c>
      <c r="I817" s="2"/>
    </row>
    <row r="818" spans="1:9" x14ac:dyDescent="0.3">
      <c r="A818" s="1">
        <v>0.70689924768516943</v>
      </c>
      <c r="B818" s="2" t="s">
        <v>43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3.18</v>
      </c>
      <c r="H818" s="2" t="s">
        <v>12</v>
      </c>
      <c r="I818" s="2"/>
    </row>
    <row r="819" spans="1:9" x14ac:dyDescent="0.3">
      <c r="A819" s="1">
        <v>0.70701498842591026</v>
      </c>
      <c r="B819" s="2" t="s">
        <v>43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3.18</v>
      </c>
      <c r="H819" s="2" t="s">
        <v>12</v>
      </c>
      <c r="I819" s="2"/>
    </row>
    <row r="820" spans="1:9" x14ac:dyDescent="0.3">
      <c r="A820" s="1">
        <v>0.70713072916665087</v>
      </c>
      <c r="B820" s="2" t="s">
        <v>43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3.1900000000000004</v>
      </c>
      <c r="H820" s="2" t="s">
        <v>12</v>
      </c>
      <c r="I820" s="2"/>
    </row>
    <row r="821" spans="1:9" x14ac:dyDescent="0.3">
      <c r="A821" s="1">
        <v>0.70724646990739171</v>
      </c>
      <c r="B821" s="2" t="s">
        <v>43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3.18</v>
      </c>
      <c r="H821" s="2" t="s">
        <v>12</v>
      </c>
      <c r="I821" s="2"/>
    </row>
    <row r="822" spans="1:9" x14ac:dyDescent="0.3">
      <c r="A822" s="1">
        <v>0.70736221064813232</v>
      </c>
      <c r="B822" s="2" t="s">
        <v>43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  <c r="I822" s="2"/>
    </row>
    <row r="823" spans="1:9" x14ac:dyDescent="0.3">
      <c r="A823" s="1">
        <v>0.70747795138887315</v>
      </c>
      <c r="B823" s="2" t="s">
        <v>43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  <c r="I823" s="2"/>
    </row>
    <row r="824" spans="1:9" x14ac:dyDescent="0.3">
      <c r="A824" s="1">
        <v>0.70759369212961376</v>
      </c>
      <c r="B824" s="2" t="s">
        <v>43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  <c r="I824" s="2"/>
    </row>
    <row r="825" spans="1:9" x14ac:dyDescent="0.3">
      <c r="A825" s="1">
        <v>0.70770943287035459</v>
      </c>
      <c r="B825" s="2" t="s">
        <v>43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3.18</v>
      </c>
      <c r="H825" s="2" t="s">
        <v>12</v>
      </c>
      <c r="I825" s="2"/>
    </row>
    <row r="826" spans="1:9" x14ac:dyDescent="0.3">
      <c r="A826" s="1">
        <v>0.7078251736110952</v>
      </c>
      <c r="B826" s="2" t="s">
        <v>43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  <c r="I826" s="2"/>
    </row>
    <row r="827" spans="1:9" x14ac:dyDescent="0.3">
      <c r="A827" s="1">
        <v>0.70794091435183604</v>
      </c>
      <c r="B827" s="2" t="s">
        <v>43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  <c r="I827" s="2"/>
    </row>
    <row r="828" spans="1:9" x14ac:dyDescent="0.3">
      <c r="A828" s="1">
        <v>0.70805665509257665</v>
      </c>
      <c r="B828" s="2" t="s">
        <v>43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  <c r="I828" s="2"/>
    </row>
    <row r="829" spans="1:9" x14ac:dyDescent="0.3">
      <c r="A829" s="1">
        <v>0.70817239583331748</v>
      </c>
      <c r="B829" s="2" t="s">
        <v>43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  <c r="I829" s="2"/>
    </row>
    <row r="830" spans="1:9" x14ac:dyDescent="0.3">
      <c r="A830" s="1">
        <v>0.70828813657405809</v>
      </c>
      <c r="B830" s="2" t="s">
        <v>43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  <c r="I830" s="2"/>
    </row>
    <row r="831" spans="1:9" x14ac:dyDescent="0.3">
      <c r="A831" s="1">
        <v>0.70840387731479892</v>
      </c>
      <c r="B831" s="2" t="s">
        <v>43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3.18</v>
      </c>
      <c r="H831" s="2" t="s">
        <v>12</v>
      </c>
      <c r="I831" s="2"/>
    </row>
    <row r="832" spans="1:9" x14ac:dyDescent="0.3">
      <c r="A832" s="1">
        <v>0.70851961805553954</v>
      </c>
      <c r="B832" s="2" t="s">
        <v>43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  <c r="I832" s="2"/>
    </row>
    <row r="833" spans="1:9" x14ac:dyDescent="0.3">
      <c r="A833" s="1">
        <v>0.70863535879628037</v>
      </c>
      <c r="B833" s="2" t="s">
        <v>43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  <c r="I833" s="2"/>
    </row>
    <row r="834" spans="1:9" x14ac:dyDescent="0.3">
      <c r="A834" s="1">
        <v>0.70875109953702098</v>
      </c>
      <c r="B834" s="2" t="s">
        <v>43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  <c r="I834" s="2"/>
    </row>
    <row r="835" spans="1:9" x14ac:dyDescent="0.3">
      <c r="A835" s="1">
        <v>0.70886684027776181</v>
      </c>
      <c r="B835" s="2" t="s">
        <v>43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3.18</v>
      </c>
      <c r="H835" s="2" t="s">
        <v>12</v>
      </c>
      <c r="I835" s="2"/>
    </row>
    <row r="836" spans="1:9" x14ac:dyDescent="0.3">
      <c r="A836" s="1">
        <v>0.70898258101850242</v>
      </c>
      <c r="B836" s="2" t="s">
        <v>43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3.1900000000000004</v>
      </c>
      <c r="H836" s="2" t="s">
        <v>12</v>
      </c>
      <c r="I836" s="2"/>
    </row>
    <row r="837" spans="1:9" x14ac:dyDescent="0.3">
      <c r="A837" s="1">
        <v>0.70909832175924326</v>
      </c>
      <c r="B837" s="2" t="s">
        <v>43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3.18</v>
      </c>
      <c r="H837" s="2" t="s">
        <v>12</v>
      </c>
      <c r="I837" s="2"/>
    </row>
    <row r="838" spans="1:9" x14ac:dyDescent="0.3">
      <c r="A838" s="1">
        <v>0.70921406249998387</v>
      </c>
      <c r="B838" s="2" t="s">
        <v>43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3.1900000000000004</v>
      </c>
      <c r="H838" s="2" t="s">
        <v>12</v>
      </c>
      <c r="I838" s="2"/>
    </row>
    <row r="839" spans="1:9" x14ac:dyDescent="0.3">
      <c r="A839" s="1">
        <v>0.7093298032407247</v>
      </c>
      <c r="B839" s="2" t="s">
        <v>43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  <c r="I839" s="2"/>
    </row>
    <row r="840" spans="1:9" x14ac:dyDescent="0.3">
      <c r="A840" s="1">
        <v>0.70944554398146531</v>
      </c>
      <c r="B840" s="2" t="s">
        <v>43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  <c r="I840" s="2"/>
    </row>
    <row r="841" spans="1:9" x14ac:dyDescent="0.3">
      <c r="A841" s="1">
        <v>0.70956128472220614</v>
      </c>
      <c r="B841" s="2" t="s">
        <v>43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</v>
      </c>
      <c r="H841" s="2" t="s">
        <v>12</v>
      </c>
      <c r="I841" s="2"/>
    </row>
    <row r="842" spans="1:9" x14ac:dyDescent="0.3">
      <c r="A842" s="1">
        <v>0.70967702546294675</v>
      </c>
      <c r="B842" s="2" t="s">
        <v>43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3.1900000000000004</v>
      </c>
      <c r="H842" s="2" t="s">
        <v>12</v>
      </c>
      <c r="I842" s="2"/>
    </row>
    <row r="843" spans="1:9" x14ac:dyDescent="0.3">
      <c r="A843" s="1">
        <v>0.70979276620368759</v>
      </c>
      <c r="B843" s="2" t="s">
        <v>43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3.18</v>
      </c>
      <c r="H843" s="2" t="s">
        <v>12</v>
      </c>
      <c r="I843" s="2"/>
    </row>
    <row r="844" spans="1:9" x14ac:dyDescent="0.3">
      <c r="A844" s="1">
        <v>0.7099085069444282</v>
      </c>
      <c r="B844" s="2" t="s">
        <v>43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3.1900000000000004</v>
      </c>
      <c r="H844" s="2" t="s">
        <v>12</v>
      </c>
      <c r="I844" s="2"/>
    </row>
    <row r="845" spans="1:9" x14ac:dyDescent="0.3">
      <c r="A845" s="1">
        <v>0.71002424768516903</v>
      </c>
      <c r="B845" s="2" t="s">
        <v>43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</v>
      </c>
      <c r="H845" s="2" t="s">
        <v>12</v>
      </c>
      <c r="I845" s="2"/>
    </row>
    <row r="846" spans="1:9" x14ac:dyDescent="0.3">
      <c r="A846" s="1">
        <v>0.71013998842590964</v>
      </c>
      <c r="B846" s="2" t="s">
        <v>43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  <c r="I846" s="2"/>
    </row>
    <row r="847" spans="1:9" x14ac:dyDescent="0.3">
      <c r="A847" s="1">
        <v>0.71025572916665047</v>
      </c>
      <c r="B847" s="2" t="s">
        <v>43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3.18</v>
      </c>
      <c r="H847" s="2" t="s">
        <v>12</v>
      </c>
      <c r="I847" s="2"/>
    </row>
    <row r="848" spans="1:9" x14ac:dyDescent="0.3">
      <c r="A848" s="1">
        <v>0.71037146990739108</v>
      </c>
      <c r="B848" s="2" t="s">
        <v>43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3.1900000000000004</v>
      </c>
      <c r="H848" s="2" t="s">
        <v>12</v>
      </c>
      <c r="I848" s="2"/>
    </row>
    <row r="849" spans="1:9" x14ac:dyDescent="0.3">
      <c r="A849" s="1">
        <v>0.71048721064813192</v>
      </c>
      <c r="B849" s="2" t="s">
        <v>43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3.18</v>
      </c>
      <c r="H849" s="2" t="s">
        <v>12</v>
      </c>
      <c r="I849" s="2"/>
    </row>
    <row r="850" spans="1:9" x14ac:dyDescent="0.3">
      <c r="A850" s="1">
        <v>0.71060295138887253</v>
      </c>
      <c r="B850" s="2" t="s">
        <v>43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3.1900000000000004</v>
      </c>
      <c r="H850" s="2" t="s">
        <v>12</v>
      </c>
      <c r="I850" s="2"/>
    </row>
    <row r="851" spans="1:9" x14ac:dyDescent="0.3">
      <c r="A851" s="1">
        <v>0.71071869212961336</v>
      </c>
      <c r="B851" s="2" t="s">
        <v>43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</v>
      </c>
      <c r="H851" s="2" t="s">
        <v>12</v>
      </c>
      <c r="I851" s="2"/>
    </row>
    <row r="852" spans="1:9" x14ac:dyDescent="0.3">
      <c r="A852" s="1">
        <v>0.71083443287035397</v>
      </c>
      <c r="B852" s="2" t="s">
        <v>43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  <c r="I852" s="2"/>
    </row>
    <row r="853" spans="1:9" x14ac:dyDescent="0.3">
      <c r="A853" s="1">
        <v>0.7109501736110948</v>
      </c>
      <c r="B853" s="2" t="s">
        <v>43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3.18</v>
      </c>
      <c r="H853" s="2" t="s">
        <v>12</v>
      </c>
      <c r="I853" s="2"/>
    </row>
    <row r="854" spans="1:9" x14ac:dyDescent="0.3">
      <c r="A854" s="1">
        <v>0.71106591435183542</v>
      </c>
      <c r="B854" s="2" t="s">
        <v>43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3.1900000000000004</v>
      </c>
      <c r="H854" s="2" t="s">
        <v>12</v>
      </c>
      <c r="I854" s="2"/>
    </row>
    <row r="855" spans="1:9" x14ac:dyDescent="0.3">
      <c r="A855" s="1">
        <v>0.71118165509257625</v>
      </c>
      <c r="B855" s="2" t="s">
        <v>43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3.18</v>
      </c>
      <c r="H855" s="2" t="s">
        <v>12</v>
      </c>
      <c r="I855" s="2"/>
    </row>
    <row r="856" spans="1:9" x14ac:dyDescent="0.3">
      <c r="A856" s="1">
        <v>0.71129739583331686</v>
      </c>
      <c r="B856" s="2" t="s">
        <v>43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3.1900000000000004</v>
      </c>
      <c r="H856" s="2" t="s">
        <v>12</v>
      </c>
      <c r="I856" s="2"/>
    </row>
    <row r="857" spans="1:9" x14ac:dyDescent="0.3">
      <c r="A857" s="1">
        <v>0.71141313657405769</v>
      </c>
      <c r="B857" s="2" t="s">
        <v>43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</v>
      </c>
      <c r="H857" s="2" t="s">
        <v>12</v>
      </c>
      <c r="I857" s="2"/>
    </row>
    <row r="858" spans="1:9" x14ac:dyDescent="0.3">
      <c r="A858" s="1">
        <v>0.7115288773147983</v>
      </c>
      <c r="B858" s="2" t="s">
        <v>43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  <c r="I858" s="2"/>
    </row>
    <row r="859" spans="1:9" x14ac:dyDescent="0.3">
      <c r="A859" s="1">
        <v>0.71164461805553914</v>
      </c>
      <c r="B859" s="2" t="s">
        <v>43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3.18</v>
      </c>
      <c r="H859" s="2" t="s">
        <v>12</v>
      </c>
      <c r="I859" s="2"/>
    </row>
    <row r="860" spans="1:9" x14ac:dyDescent="0.3">
      <c r="A860" s="1">
        <v>0.71176035879627975</v>
      </c>
      <c r="B860" s="2" t="s">
        <v>43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3.1900000000000004</v>
      </c>
      <c r="H860" s="2" t="s">
        <v>12</v>
      </c>
      <c r="I860" s="2"/>
    </row>
    <row r="861" spans="1:9" x14ac:dyDescent="0.3">
      <c r="A861" s="1">
        <v>0.71187609953702058</v>
      </c>
      <c r="B861" s="2" t="s">
        <v>43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3.18</v>
      </c>
      <c r="H861" s="2" t="s">
        <v>12</v>
      </c>
      <c r="I861" s="2"/>
    </row>
    <row r="862" spans="1:9" x14ac:dyDescent="0.3">
      <c r="A862" s="1">
        <v>0.71199184027776119</v>
      </c>
      <c r="B862" s="2" t="s">
        <v>43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3.16</v>
      </c>
      <c r="H862" s="2" t="s">
        <v>12</v>
      </c>
      <c r="I862" s="2"/>
    </row>
    <row r="863" spans="1:9" x14ac:dyDescent="0.3">
      <c r="A863" s="1">
        <v>0.71210758101850202</v>
      </c>
      <c r="B863" s="2" t="s">
        <v>43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3.1900000000000004</v>
      </c>
      <c r="H863" s="2" t="s">
        <v>12</v>
      </c>
      <c r="I863" s="2"/>
    </row>
    <row r="864" spans="1:9" x14ac:dyDescent="0.3">
      <c r="A864" s="1">
        <v>0.71222332175924263</v>
      </c>
      <c r="B864" s="2" t="s">
        <v>43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  <c r="I864" s="2"/>
    </row>
    <row r="865" spans="1:9" x14ac:dyDescent="0.3">
      <c r="A865" s="1">
        <v>0.71233906249998347</v>
      </c>
      <c r="B865" s="2" t="s">
        <v>43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3.18</v>
      </c>
      <c r="H865" s="2" t="s">
        <v>12</v>
      </c>
      <c r="I865" s="2"/>
    </row>
    <row r="866" spans="1:9" x14ac:dyDescent="0.3">
      <c r="A866" s="1">
        <v>0.71245480324072408</v>
      </c>
      <c r="B866" s="2" t="s">
        <v>43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3.17</v>
      </c>
      <c r="H866" s="2" t="s">
        <v>12</v>
      </c>
      <c r="I866" s="2"/>
    </row>
    <row r="867" spans="1:9" x14ac:dyDescent="0.3">
      <c r="A867" s="1">
        <v>0.71257054398146491</v>
      </c>
      <c r="B867" s="2" t="s">
        <v>43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3.17</v>
      </c>
      <c r="H867" s="2" t="s">
        <v>12</v>
      </c>
      <c r="I867" s="2"/>
    </row>
    <row r="868" spans="1:9" x14ac:dyDescent="0.3">
      <c r="A868" s="1">
        <v>0.71268628472220552</v>
      </c>
      <c r="B868" s="2" t="s">
        <v>43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3.18</v>
      </c>
      <c r="H868" s="2" t="s">
        <v>12</v>
      </c>
      <c r="I868" s="2"/>
    </row>
    <row r="869" spans="1:9" x14ac:dyDescent="0.3">
      <c r="A869" s="1">
        <v>0.71280202546294635</v>
      </c>
      <c r="B869" s="2" t="s">
        <v>43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3.11</v>
      </c>
      <c r="H869" s="2" t="s">
        <v>12</v>
      </c>
      <c r="I869" s="2"/>
    </row>
    <row r="870" spans="1:9" x14ac:dyDescent="0.3">
      <c r="A870" s="1">
        <v>0.71291776620368696</v>
      </c>
      <c r="B870" s="2" t="s">
        <v>43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3.17</v>
      </c>
      <c r="H870" s="2" t="s">
        <v>12</v>
      </c>
      <c r="I870" s="2"/>
    </row>
    <row r="871" spans="1:9" x14ac:dyDescent="0.3">
      <c r="A871" s="1">
        <v>0.7130335069444278</v>
      </c>
      <c r="B871" s="2" t="s">
        <v>43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3.17</v>
      </c>
      <c r="H871" s="2" t="s">
        <v>12</v>
      </c>
      <c r="I871" s="2"/>
    </row>
    <row r="872" spans="1:9" x14ac:dyDescent="0.3">
      <c r="A872" s="1">
        <v>0.71314924768516841</v>
      </c>
      <c r="B872" s="2" t="s">
        <v>43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3.17</v>
      </c>
      <c r="H872" s="2" t="s">
        <v>12</v>
      </c>
      <c r="I872" s="2"/>
    </row>
    <row r="873" spans="1:9" x14ac:dyDescent="0.3">
      <c r="A873" s="1">
        <v>0.71326498842590924</v>
      </c>
      <c r="B873" s="2" t="s">
        <v>43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3.17</v>
      </c>
      <c r="H873" s="2" t="s">
        <v>12</v>
      </c>
      <c r="I873" s="2"/>
    </row>
    <row r="874" spans="1:9" x14ac:dyDescent="0.3">
      <c r="A874" s="1">
        <v>0.71338072916664985</v>
      </c>
      <c r="B874" s="2" t="s">
        <v>43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3.17</v>
      </c>
      <c r="H874" s="2" t="s">
        <v>12</v>
      </c>
      <c r="I874" s="2"/>
    </row>
    <row r="875" spans="1:9" x14ac:dyDescent="0.3">
      <c r="A875" s="1">
        <v>0.71349646990739068</v>
      </c>
      <c r="B875" s="2" t="s">
        <v>43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3.12</v>
      </c>
      <c r="H875" s="2" t="s">
        <v>12</v>
      </c>
      <c r="I875" s="2"/>
    </row>
    <row r="876" spans="1:9" x14ac:dyDescent="0.3">
      <c r="A876" s="1">
        <v>0.7136122106481313</v>
      </c>
      <c r="B876" s="2" t="s">
        <v>43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3.17</v>
      </c>
      <c r="H876" s="2" t="s">
        <v>12</v>
      </c>
      <c r="I876" s="2"/>
    </row>
    <row r="877" spans="1:9" x14ac:dyDescent="0.3">
      <c r="A877" s="1">
        <v>0.71372795138887213</v>
      </c>
      <c r="B877" s="2" t="s">
        <v>43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3.17</v>
      </c>
      <c r="H877" s="2" t="s">
        <v>12</v>
      </c>
      <c r="I877" s="2"/>
    </row>
    <row r="878" spans="1:9" x14ac:dyDescent="0.3">
      <c r="A878" s="1">
        <v>0.71384369212961274</v>
      </c>
      <c r="B878" s="2" t="s">
        <v>43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3.15</v>
      </c>
      <c r="H878" s="2" t="s">
        <v>12</v>
      </c>
      <c r="I878" s="2"/>
    </row>
    <row r="879" spans="1:9" x14ac:dyDescent="0.3">
      <c r="A879" s="1">
        <v>0.71395943287035357</v>
      </c>
      <c r="B879" s="2" t="s">
        <v>43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3.17</v>
      </c>
      <c r="H879" s="2" t="s">
        <v>12</v>
      </c>
      <c r="I879" s="2"/>
    </row>
    <row r="880" spans="1:9" x14ac:dyDescent="0.3">
      <c r="A880" s="1">
        <v>0.71407517361109418</v>
      </c>
      <c r="B880" s="2" t="s">
        <v>43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3.17</v>
      </c>
      <c r="H880" s="2" t="s">
        <v>12</v>
      </c>
      <c r="I880" s="2"/>
    </row>
    <row r="881" spans="1:9" x14ac:dyDescent="0.3">
      <c r="A881" s="1">
        <v>0.71419091435183502</v>
      </c>
      <c r="B881" s="2" t="s">
        <v>43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3.17</v>
      </c>
      <c r="H881" s="2" t="s">
        <v>12</v>
      </c>
      <c r="I881" s="2"/>
    </row>
    <row r="882" spans="1:9" x14ac:dyDescent="0.3">
      <c r="A882" s="1">
        <v>0.71430665509257563</v>
      </c>
      <c r="B882" s="2" t="s">
        <v>43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3.13</v>
      </c>
      <c r="H882" s="2" t="s">
        <v>12</v>
      </c>
      <c r="I882" s="2"/>
    </row>
    <row r="883" spans="1:9" x14ac:dyDescent="0.3">
      <c r="A883" s="1">
        <v>0.71442239583331646</v>
      </c>
      <c r="B883" s="2" t="s">
        <v>43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3.17</v>
      </c>
      <c r="H883" s="2" t="s">
        <v>12</v>
      </c>
      <c r="I883" s="2"/>
    </row>
    <row r="884" spans="1:9" x14ac:dyDescent="0.3">
      <c r="A884" s="1">
        <v>0.71453813657405707</v>
      </c>
      <c r="B884" s="2" t="s">
        <v>43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3.17</v>
      </c>
      <c r="H884" s="2" t="s">
        <v>12</v>
      </c>
      <c r="I884" s="2"/>
    </row>
    <row r="885" spans="1:9" x14ac:dyDescent="0.3">
      <c r="A885" s="1">
        <v>0.7146538773147979</v>
      </c>
      <c r="B885" s="2" t="s">
        <v>43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3.17</v>
      </c>
      <c r="H885" s="2" t="s">
        <v>12</v>
      </c>
      <c r="I885" s="2"/>
    </row>
    <row r="886" spans="1:9" x14ac:dyDescent="0.3">
      <c r="A886" s="1">
        <v>0.71476961805553851</v>
      </c>
      <c r="B886" s="2" t="s">
        <v>43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3.15</v>
      </c>
      <c r="H886" s="2" t="s">
        <v>12</v>
      </c>
      <c r="I886" s="2"/>
    </row>
    <row r="887" spans="1:9" x14ac:dyDescent="0.3">
      <c r="A887" s="1">
        <v>0.71488535879627935</v>
      </c>
      <c r="B887" s="2" t="s">
        <v>43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3.17</v>
      </c>
      <c r="H887" s="2" t="s">
        <v>12</v>
      </c>
      <c r="I887" s="2"/>
    </row>
    <row r="888" spans="1:9" x14ac:dyDescent="0.3">
      <c r="A888" s="1">
        <v>0.71500109953701996</v>
      </c>
      <c r="B888" s="2" t="s">
        <v>43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3.17</v>
      </c>
      <c r="H888" s="2" t="s">
        <v>12</v>
      </c>
      <c r="I888" s="2"/>
    </row>
    <row r="889" spans="1:9" x14ac:dyDescent="0.3">
      <c r="A889" s="1">
        <v>0.71511684027776079</v>
      </c>
      <c r="B889" s="2" t="s">
        <v>43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3.17</v>
      </c>
      <c r="H889" s="2" t="s">
        <v>12</v>
      </c>
      <c r="I889" s="2"/>
    </row>
    <row r="890" spans="1:9" x14ac:dyDescent="0.3">
      <c r="A890" s="1">
        <v>0.7152325810185014</v>
      </c>
      <c r="B890" s="2" t="s">
        <v>43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3.15</v>
      </c>
      <c r="H890" s="2" t="s">
        <v>12</v>
      </c>
      <c r="I890" s="2"/>
    </row>
    <row r="891" spans="1:9" x14ac:dyDescent="0.3">
      <c r="A891" s="1">
        <v>0.71534832175924223</v>
      </c>
      <c r="B891" s="2" t="s">
        <v>43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3.17</v>
      </c>
      <c r="H891" s="2" t="s">
        <v>12</v>
      </c>
      <c r="I891" s="2"/>
    </row>
    <row r="892" spans="1:9" x14ac:dyDescent="0.3">
      <c r="A892" s="1">
        <v>0.71546406249998284</v>
      </c>
      <c r="B892" s="2" t="s">
        <v>43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3.17</v>
      </c>
      <c r="H892" s="2" t="s">
        <v>12</v>
      </c>
      <c r="I892" s="2"/>
    </row>
    <row r="893" spans="1:9" x14ac:dyDescent="0.3">
      <c r="A893" s="1">
        <v>0.71557980324072368</v>
      </c>
      <c r="B893" s="2" t="s">
        <v>43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3.11</v>
      </c>
      <c r="H893" s="2" t="s">
        <v>12</v>
      </c>
      <c r="I893" s="2"/>
    </row>
    <row r="894" spans="1:9" x14ac:dyDescent="0.3">
      <c r="A894" s="1">
        <v>0.71569554398146429</v>
      </c>
      <c r="B894" s="2" t="s">
        <v>43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3.17</v>
      </c>
      <c r="H894" s="2" t="s">
        <v>12</v>
      </c>
      <c r="I894" s="2"/>
    </row>
    <row r="895" spans="1:9" x14ac:dyDescent="0.3">
      <c r="A895" s="1">
        <v>0.71581128472220512</v>
      </c>
      <c r="B895" s="2" t="s">
        <v>43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3.16</v>
      </c>
      <c r="H895" s="2" t="s">
        <v>12</v>
      </c>
      <c r="I895" s="2"/>
    </row>
    <row r="896" spans="1:9" x14ac:dyDescent="0.3">
      <c r="A896" s="1">
        <v>0.71592702546294573</v>
      </c>
      <c r="B896" s="2" t="s">
        <v>43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3.13</v>
      </c>
      <c r="H896" s="2" t="s">
        <v>12</v>
      </c>
      <c r="I896" s="2"/>
    </row>
    <row r="897" spans="1:9" x14ac:dyDescent="0.3">
      <c r="A897" s="1">
        <v>0.71604276620368656</v>
      </c>
      <c r="B897" s="2" t="s">
        <v>43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3.17</v>
      </c>
      <c r="H897" s="2" t="s">
        <v>12</v>
      </c>
      <c r="I897" s="2"/>
    </row>
    <row r="898" spans="1:9" x14ac:dyDescent="0.3">
      <c r="A898" s="1">
        <v>0.71615850694442718</v>
      </c>
      <c r="B898" s="2" t="s">
        <v>43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3.16</v>
      </c>
      <c r="H898" s="2" t="s">
        <v>12</v>
      </c>
      <c r="I898" s="2"/>
    </row>
    <row r="899" spans="1:9" x14ac:dyDescent="0.3">
      <c r="A899" s="1">
        <v>0.71627424768516801</v>
      </c>
      <c r="B899" s="2" t="s">
        <v>43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3.17</v>
      </c>
      <c r="H899" s="2" t="s">
        <v>12</v>
      </c>
      <c r="I899" s="2"/>
    </row>
    <row r="900" spans="1:9" x14ac:dyDescent="0.3">
      <c r="A900" s="1">
        <v>0.71638998842590862</v>
      </c>
      <c r="B900" s="2" t="s">
        <v>43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3.16</v>
      </c>
      <c r="H900" s="2" t="s">
        <v>12</v>
      </c>
      <c r="I900" s="2"/>
    </row>
    <row r="901" spans="1:9" x14ac:dyDescent="0.3">
      <c r="A901" s="1">
        <v>0.71650572916664945</v>
      </c>
      <c r="B901" s="2" t="s">
        <v>43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3.17</v>
      </c>
      <c r="H901" s="2" t="s">
        <v>12</v>
      </c>
      <c r="I901" s="2"/>
    </row>
    <row r="902" spans="1:9" x14ac:dyDescent="0.3">
      <c r="A902" s="1">
        <v>0.71662146990739006</v>
      </c>
      <c r="B902" s="2" t="s">
        <v>43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3.17</v>
      </c>
      <c r="H902" s="2" t="s">
        <v>12</v>
      </c>
      <c r="I902" s="2"/>
    </row>
    <row r="903" spans="1:9" x14ac:dyDescent="0.3">
      <c r="A903" s="1">
        <v>0.7167372106481309</v>
      </c>
      <c r="B903" s="2" t="s">
        <v>43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3.16</v>
      </c>
      <c r="H903" s="2" t="s">
        <v>12</v>
      </c>
      <c r="I903" s="2"/>
    </row>
    <row r="904" spans="1:9" x14ac:dyDescent="0.3">
      <c r="A904" s="1">
        <v>0.71685295138887151</v>
      </c>
      <c r="B904" s="2" t="s">
        <v>43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3.17</v>
      </c>
      <c r="H904" s="2" t="s">
        <v>12</v>
      </c>
      <c r="I904" s="2"/>
    </row>
    <row r="905" spans="1:9" x14ac:dyDescent="0.3">
      <c r="A905" s="1">
        <v>0.71696869212961234</v>
      </c>
      <c r="B905" s="2" t="s">
        <v>43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</v>
      </c>
      <c r="H905" s="2" t="s">
        <v>12</v>
      </c>
      <c r="I905" s="2"/>
    </row>
    <row r="906" spans="1:9" x14ac:dyDescent="0.3">
      <c r="A906" s="1">
        <v>0.71708443287035295</v>
      </c>
      <c r="B906" s="2" t="s">
        <v>43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3.16</v>
      </c>
      <c r="H906" s="2" t="s">
        <v>12</v>
      </c>
      <c r="I906" s="2"/>
    </row>
    <row r="907" spans="1:9" x14ac:dyDescent="0.3">
      <c r="A907" s="1">
        <v>0.71720017361109378</v>
      </c>
      <c r="B907" s="2" t="s">
        <v>43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3.17</v>
      </c>
      <c r="H907" s="2" t="s">
        <v>12</v>
      </c>
      <c r="I907" s="2"/>
    </row>
    <row r="908" spans="1:9" x14ac:dyDescent="0.3">
      <c r="A908" s="1">
        <v>0.71731591435183439</v>
      </c>
      <c r="B908" s="2" t="s">
        <v>43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3.19</v>
      </c>
      <c r="H908" s="2" t="s">
        <v>12</v>
      </c>
      <c r="I908" s="2"/>
    </row>
    <row r="909" spans="1:9" x14ac:dyDescent="0.3">
      <c r="A909" s="1">
        <v>0.71743165509257523</v>
      </c>
      <c r="B909" s="2" t="s">
        <v>43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3.15</v>
      </c>
      <c r="H909" s="2" t="s">
        <v>12</v>
      </c>
      <c r="I909" s="2"/>
    </row>
    <row r="910" spans="1:9" x14ac:dyDescent="0.3">
      <c r="A910" s="1">
        <v>0.71754739583331584</v>
      </c>
      <c r="B910" s="2" t="s">
        <v>43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  <c r="I910" s="2"/>
    </row>
    <row r="911" spans="1:9" x14ac:dyDescent="0.3">
      <c r="A911" s="1">
        <v>0.71766313657405667</v>
      </c>
      <c r="B911" s="2" t="s">
        <v>43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</v>
      </c>
      <c r="H911" s="2" t="s">
        <v>12</v>
      </c>
      <c r="I911" s="2"/>
    </row>
    <row r="912" spans="1:9" x14ac:dyDescent="0.3">
      <c r="A912" s="1">
        <v>0.71777887731479728</v>
      </c>
      <c r="B912" s="2" t="s">
        <v>43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3.17</v>
      </c>
      <c r="H912" s="2" t="s">
        <v>12</v>
      </c>
      <c r="I912" s="2"/>
    </row>
    <row r="913" spans="1:9" x14ac:dyDescent="0.3">
      <c r="A913" s="1">
        <v>0.71789461805553811</v>
      </c>
      <c r="B913" s="2" t="s">
        <v>43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3.12</v>
      </c>
      <c r="H913" s="2" t="s">
        <v>12</v>
      </c>
      <c r="I913" s="2"/>
    </row>
    <row r="914" spans="1:9" x14ac:dyDescent="0.3">
      <c r="A914" s="1">
        <v>0.71801035879627872</v>
      </c>
      <c r="B914" s="2" t="s">
        <v>43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3.16</v>
      </c>
      <c r="H914" s="2" t="s">
        <v>12</v>
      </c>
      <c r="I914" s="2"/>
    </row>
    <row r="915" spans="1:9" x14ac:dyDescent="0.3">
      <c r="A915" s="1">
        <v>0.71812609953701956</v>
      </c>
      <c r="B915" s="2" t="s">
        <v>43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3.17</v>
      </c>
      <c r="H915" s="2" t="s">
        <v>12</v>
      </c>
      <c r="I915" s="2"/>
    </row>
    <row r="916" spans="1:9" x14ac:dyDescent="0.3">
      <c r="A916" s="1">
        <v>0.71824184027776017</v>
      </c>
      <c r="B916" s="2" t="s">
        <v>43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</v>
      </c>
      <c r="H916" s="2" t="s">
        <v>12</v>
      </c>
      <c r="I916" s="2"/>
    </row>
    <row r="917" spans="1:9" x14ac:dyDescent="0.3">
      <c r="A917" s="1">
        <v>0.718357581018501</v>
      </c>
      <c r="B917" s="2" t="s">
        <v>43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3.15</v>
      </c>
      <c r="H917" s="2" t="s">
        <v>12</v>
      </c>
      <c r="I917" s="2"/>
    </row>
    <row r="918" spans="1:9" x14ac:dyDescent="0.3">
      <c r="A918" s="1">
        <v>0.71847332175924161</v>
      </c>
      <c r="B918" s="2" t="s">
        <v>43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</v>
      </c>
      <c r="H918" s="2" t="s">
        <v>12</v>
      </c>
      <c r="I918" s="2"/>
    </row>
    <row r="919" spans="1:9" x14ac:dyDescent="0.3">
      <c r="A919" s="1">
        <v>0.71858906249998244</v>
      </c>
      <c r="B919" s="2" t="s">
        <v>43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3.18</v>
      </c>
      <c r="H919" s="2" t="s">
        <v>12</v>
      </c>
      <c r="I919" s="2"/>
    </row>
    <row r="920" spans="1:9" x14ac:dyDescent="0.3">
      <c r="A920" s="1">
        <v>0.71870480324072306</v>
      </c>
      <c r="B920" s="2" t="s">
        <v>43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3.14</v>
      </c>
      <c r="H920" s="2" t="s">
        <v>12</v>
      </c>
      <c r="I920" s="2"/>
    </row>
    <row r="921" spans="1:9" x14ac:dyDescent="0.3">
      <c r="A921" s="1">
        <v>0.71882054398146389</v>
      </c>
      <c r="B921" s="2" t="s">
        <v>43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3.17</v>
      </c>
      <c r="H921" s="2" t="s">
        <v>12</v>
      </c>
      <c r="I921" s="2"/>
    </row>
    <row r="922" spans="1:9" x14ac:dyDescent="0.3">
      <c r="A922" s="1">
        <v>0.7189362847222045</v>
      </c>
      <c r="B922" s="2" t="s">
        <v>43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3.17</v>
      </c>
      <c r="H922" s="2" t="s">
        <v>12</v>
      </c>
      <c r="I922" s="2"/>
    </row>
    <row r="923" spans="1:9" x14ac:dyDescent="0.3">
      <c r="A923" s="1">
        <v>0.71905202546294533</v>
      </c>
      <c r="B923" s="2" t="s">
        <v>43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3.18</v>
      </c>
      <c r="H923" s="2" t="s">
        <v>12</v>
      </c>
      <c r="I923" s="2"/>
    </row>
    <row r="924" spans="1:9" x14ac:dyDescent="0.3">
      <c r="A924" s="1">
        <v>0.71916776620368594</v>
      </c>
      <c r="B924" s="2" t="s">
        <v>43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</v>
      </c>
      <c r="H924" s="2" t="s">
        <v>12</v>
      </c>
      <c r="I924" s="2"/>
    </row>
    <row r="925" spans="1:9" x14ac:dyDescent="0.3">
      <c r="A925" s="1">
        <v>0.71928350694442678</v>
      </c>
      <c r="B925" s="2" t="s">
        <v>43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3.17</v>
      </c>
      <c r="H925" s="2" t="s">
        <v>12</v>
      </c>
      <c r="I925" s="2"/>
    </row>
    <row r="926" spans="1:9" x14ac:dyDescent="0.3">
      <c r="A926" s="1">
        <v>0.71939924768516739</v>
      </c>
      <c r="B926" s="2" t="s">
        <v>43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3.17</v>
      </c>
      <c r="H926" s="2" t="s">
        <v>12</v>
      </c>
      <c r="I926" s="2"/>
    </row>
    <row r="927" spans="1:9" x14ac:dyDescent="0.3">
      <c r="A927" s="1">
        <v>0.71951498842590822</v>
      </c>
      <c r="B927" s="2" t="s">
        <v>43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3.15</v>
      </c>
      <c r="H927" s="2" t="s">
        <v>12</v>
      </c>
      <c r="I927" s="2"/>
    </row>
    <row r="928" spans="1:9" x14ac:dyDescent="0.3">
      <c r="A928" s="1">
        <v>0.71963072916664883</v>
      </c>
      <c r="B928" s="2" t="s">
        <v>43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3.15</v>
      </c>
      <c r="H928" s="2" t="s">
        <v>12</v>
      </c>
      <c r="I928" s="2"/>
    </row>
    <row r="929" spans="1:9" x14ac:dyDescent="0.3">
      <c r="A929" s="1">
        <v>0.71974646990738966</v>
      </c>
      <c r="B929" s="2" t="s">
        <v>43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3.16</v>
      </c>
      <c r="H929" s="2" t="s">
        <v>12</v>
      </c>
      <c r="I929" s="2"/>
    </row>
    <row r="930" spans="1:9" x14ac:dyDescent="0.3">
      <c r="A930" s="1">
        <v>0.71986221064813027</v>
      </c>
      <c r="B930" s="2" t="s">
        <v>43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3.17</v>
      </c>
      <c r="H930" s="2" t="s">
        <v>12</v>
      </c>
      <c r="I930" s="2"/>
    </row>
    <row r="931" spans="1:9" x14ac:dyDescent="0.3">
      <c r="A931" s="1">
        <v>0.71997795138887111</v>
      </c>
      <c r="B931" s="2" t="s">
        <v>43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3.15</v>
      </c>
      <c r="H931" s="2" t="s">
        <v>12</v>
      </c>
      <c r="I931" s="2"/>
    </row>
    <row r="932" spans="1:9" x14ac:dyDescent="0.3">
      <c r="A932" s="1">
        <v>0.72009369212961172</v>
      </c>
      <c r="B932" s="2" t="s">
        <v>43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</v>
      </c>
      <c r="H932" s="2" t="s">
        <v>12</v>
      </c>
      <c r="I932" s="2"/>
    </row>
    <row r="933" spans="1:9" x14ac:dyDescent="0.3">
      <c r="A933" s="1">
        <v>0.72020943287035255</v>
      </c>
      <c r="B933" s="2" t="s">
        <v>43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3.15</v>
      </c>
      <c r="H933" s="2" t="s">
        <v>12</v>
      </c>
      <c r="I933" s="2"/>
    </row>
    <row r="934" spans="1:9" x14ac:dyDescent="0.3">
      <c r="A934" s="1">
        <v>0.72032517361109316</v>
      </c>
      <c r="B934" s="2" t="s">
        <v>43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3.16</v>
      </c>
      <c r="H934" s="2" t="s">
        <v>12</v>
      </c>
      <c r="I934" s="2"/>
    </row>
    <row r="935" spans="1:9" x14ac:dyDescent="0.3">
      <c r="A935" s="1">
        <v>0.72044091435183399</v>
      </c>
      <c r="B935" s="2" t="s">
        <v>43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3.02</v>
      </c>
      <c r="H935" s="2" t="s">
        <v>12</v>
      </c>
      <c r="I935" s="2"/>
    </row>
    <row r="936" spans="1:9" x14ac:dyDescent="0.3">
      <c r="A936" s="1">
        <v>0.7205566550925746</v>
      </c>
      <c r="B936" s="2" t="s">
        <v>43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3.02</v>
      </c>
      <c r="H936" s="2" t="s">
        <v>12</v>
      </c>
      <c r="I936" s="2"/>
    </row>
    <row r="937" spans="1:9" x14ac:dyDescent="0.3">
      <c r="A937" s="1">
        <v>0.72067239583331544</v>
      </c>
      <c r="B937" s="2" t="s">
        <v>43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3.01</v>
      </c>
      <c r="H937" s="2" t="s">
        <v>12</v>
      </c>
      <c r="I937" s="2"/>
    </row>
    <row r="938" spans="1:9" x14ac:dyDescent="0.3">
      <c r="A938" s="1">
        <v>0.72078813657405605</v>
      </c>
      <c r="B938" s="2" t="s">
        <v>43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3.01</v>
      </c>
      <c r="H938" s="2" t="s">
        <v>12</v>
      </c>
      <c r="I938" s="2"/>
    </row>
    <row r="939" spans="1:9" x14ac:dyDescent="0.3">
      <c r="A939" s="1">
        <v>0.72090387731479688</v>
      </c>
      <c r="B939" s="2" t="s">
        <v>43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3.03</v>
      </c>
      <c r="H939" s="2" t="s">
        <v>12</v>
      </c>
      <c r="I939" s="2"/>
    </row>
    <row r="940" spans="1:9" x14ac:dyDescent="0.3">
      <c r="A940" s="1">
        <v>0.72101961805553749</v>
      </c>
      <c r="B940" s="2" t="s">
        <v>43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3.03</v>
      </c>
      <c r="H940" s="2" t="s">
        <v>12</v>
      </c>
      <c r="I940" s="2"/>
    </row>
    <row r="941" spans="1:9" x14ac:dyDescent="0.3">
      <c r="A941" s="1">
        <v>0.72113535879627833</v>
      </c>
      <c r="B941" s="2" t="s">
        <v>43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3.02</v>
      </c>
      <c r="H941" s="2" t="s">
        <v>12</v>
      </c>
      <c r="I941" s="2"/>
    </row>
    <row r="942" spans="1:9" x14ac:dyDescent="0.3">
      <c r="A942" s="1">
        <v>0.72125109953701894</v>
      </c>
      <c r="B942" s="2" t="s">
        <v>43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3.02</v>
      </c>
      <c r="H942" s="2" t="s">
        <v>12</v>
      </c>
      <c r="I942" s="2"/>
    </row>
    <row r="943" spans="1:9" x14ac:dyDescent="0.3">
      <c r="A943" s="1">
        <v>0.72136684027775977</v>
      </c>
      <c r="B943" s="2" t="s">
        <v>43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3.01</v>
      </c>
      <c r="H943" s="2" t="s">
        <v>12</v>
      </c>
      <c r="I943" s="2"/>
    </row>
    <row r="944" spans="1:9" x14ac:dyDescent="0.3">
      <c r="A944" s="1">
        <v>0.72148258101850038</v>
      </c>
      <c r="B944" s="2" t="s">
        <v>43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3.01</v>
      </c>
      <c r="H944" s="2" t="s">
        <v>12</v>
      </c>
      <c r="I944" s="2"/>
    </row>
    <row r="945" spans="1:9" x14ac:dyDescent="0.3">
      <c r="A945" s="1">
        <v>0.72159832175924121</v>
      </c>
      <c r="B945" s="2" t="s">
        <v>43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3.03</v>
      </c>
      <c r="H945" s="2" t="s">
        <v>12</v>
      </c>
      <c r="I945" s="2"/>
    </row>
    <row r="946" spans="1:9" x14ac:dyDescent="0.3">
      <c r="A946" s="1">
        <v>0.72171406249998182</v>
      </c>
      <c r="B946" s="2" t="s">
        <v>43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3.03</v>
      </c>
      <c r="H946" s="2" t="s">
        <v>12</v>
      </c>
      <c r="I946" s="2"/>
    </row>
    <row r="947" spans="1:9" x14ac:dyDescent="0.3">
      <c r="A947" s="1">
        <v>0.72182980324072266</v>
      </c>
      <c r="B947" s="2" t="s">
        <v>43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3.02</v>
      </c>
      <c r="H947" s="2" t="s">
        <v>12</v>
      </c>
      <c r="I947" s="2"/>
    </row>
    <row r="948" spans="1:9" x14ac:dyDescent="0.3">
      <c r="A948" s="1">
        <v>0.72194554398146327</v>
      </c>
      <c r="B948" s="2" t="s">
        <v>43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3.02</v>
      </c>
      <c r="H948" s="2" t="s">
        <v>12</v>
      </c>
      <c r="I948" s="2"/>
    </row>
    <row r="949" spans="1:9" x14ac:dyDescent="0.3">
      <c r="A949" s="1">
        <v>0.7220612847222041</v>
      </c>
      <c r="B949" s="2" t="s">
        <v>43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3.01</v>
      </c>
      <c r="H949" s="2" t="s">
        <v>12</v>
      </c>
      <c r="I949" s="2"/>
    </row>
    <row r="950" spans="1:9" x14ac:dyDescent="0.3">
      <c r="A950" s="1">
        <v>0.72217702546294471</v>
      </c>
      <c r="B950" s="2" t="s">
        <v>43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3</v>
      </c>
      <c r="H950" s="2" t="s">
        <v>12</v>
      </c>
      <c r="I950" s="2"/>
    </row>
    <row r="951" spans="1:9" x14ac:dyDescent="0.3">
      <c r="A951" s="1">
        <v>0.72229276620368554</v>
      </c>
      <c r="B951" s="2" t="s">
        <v>43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3</v>
      </c>
      <c r="H951" s="2" t="s">
        <v>12</v>
      </c>
      <c r="I951" s="2"/>
    </row>
    <row r="952" spans="1:9" x14ac:dyDescent="0.3">
      <c r="A952" s="1">
        <v>0.72240850694442615</v>
      </c>
      <c r="B952" s="2" t="s">
        <v>43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2.98</v>
      </c>
      <c r="H952" s="2" t="s">
        <v>12</v>
      </c>
      <c r="I952" s="2"/>
    </row>
    <row r="953" spans="1:9" x14ac:dyDescent="0.3">
      <c r="A953" s="1">
        <v>0.72252424768516699</v>
      </c>
      <c r="B953" s="2" t="s">
        <v>43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2.99</v>
      </c>
      <c r="H953" s="2" t="s">
        <v>12</v>
      </c>
      <c r="I953" s="2"/>
    </row>
    <row r="954" spans="1:9" x14ac:dyDescent="0.3">
      <c r="A954" s="1">
        <v>0.7226399884259076</v>
      </c>
      <c r="B954" s="2" t="s">
        <v>43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3</v>
      </c>
      <c r="H954" s="2" t="s">
        <v>12</v>
      </c>
      <c r="I954" s="2"/>
    </row>
    <row r="955" spans="1:9" x14ac:dyDescent="0.3">
      <c r="A955" s="1">
        <v>0.72275572916664843</v>
      </c>
      <c r="B955" s="2" t="s">
        <v>43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3</v>
      </c>
      <c r="H955" s="2" t="s">
        <v>12</v>
      </c>
      <c r="I955" s="2"/>
    </row>
    <row r="956" spans="1:9" x14ac:dyDescent="0.3">
      <c r="A956" s="1">
        <v>0.72287146990738904</v>
      </c>
      <c r="B956" s="2" t="s">
        <v>43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2.99</v>
      </c>
      <c r="H956" s="2" t="s">
        <v>12</v>
      </c>
      <c r="I956" s="2"/>
    </row>
    <row r="957" spans="1:9" x14ac:dyDescent="0.3">
      <c r="A957" s="1">
        <v>0.72298721064812987</v>
      </c>
      <c r="B957" s="2" t="s">
        <v>43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3</v>
      </c>
      <c r="H957" s="2" t="s">
        <v>12</v>
      </c>
      <c r="I957" s="2"/>
    </row>
    <row r="958" spans="1:9" x14ac:dyDescent="0.3">
      <c r="A958" s="1">
        <v>0.72310295138887049</v>
      </c>
      <c r="B958" s="2" t="s">
        <v>43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2.99</v>
      </c>
      <c r="H958" s="2" t="s">
        <v>12</v>
      </c>
      <c r="I958" s="2"/>
    </row>
    <row r="959" spans="1:9" x14ac:dyDescent="0.3">
      <c r="A959" s="1">
        <v>0.72321869212961132</v>
      </c>
      <c r="B959" s="2" t="s">
        <v>43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2.98</v>
      </c>
      <c r="H959" s="2" t="s">
        <v>12</v>
      </c>
      <c r="I959" s="2"/>
    </row>
    <row r="960" spans="1:9" x14ac:dyDescent="0.3">
      <c r="A960" s="1">
        <v>0.72333443287035193</v>
      </c>
      <c r="B960" s="2" t="s">
        <v>43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2.98</v>
      </c>
      <c r="H960" s="2" t="s">
        <v>12</v>
      </c>
      <c r="I960" s="2"/>
    </row>
    <row r="961" spans="1:9" x14ac:dyDescent="0.3">
      <c r="A961" s="1">
        <v>0.72345017361109276</v>
      </c>
      <c r="B961" s="2" t="s">
        <v>43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2.95</v>
      </c>
      <c r="H961" s="2" t="s">
        <v>12</v>
      </c>
      <c r="I961" s="2"/>
    </row>
    <row r="962" spans="1:9" x14ac:dyDescent="0.3">
      <c r="A962" s="1">
        <v>0.72356591435183337</v>
      </c>
      <c r="B962" s="2" t="s">
        <v>43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2.97</v>
      </c>
      <c r="H962" s="2" t="s">
        <v>12</v>
      </c>
      <c r="I962" s="2"/>
    </row>
    <row r="963" spans="1:9" x14ac:dyDescent="0.3">
      <c r="A963" s="1">
        <v>0.72368165509257421</v>
      </c>
      <c r="B963" s="2" t="s">
        <v>43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2.96</v>
      </c>
      <c r="H963" s="2" t="s">
        <v>12</v>
      </c>
      <c r="I963" s="2"/>
    </row>
    <row r="964" spans="1:9" x14ac:dyDescent="0.3">
      <c r="A964" s="1">
        <v>0.72379739583331482</v>
      </c>
      <c r="B964" s="2" t="s">
        <v>43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2.97</v>
      </c>
      <c r="H964" s="2" t="s">
        <v>12</v>
      </c>
      <c r="I964" s="2"/>
    </row>
    <row r="965" spans="1:9" x14ac:dyDescent="0.3">
      <c r="A965" s="1">
        <v>0.72391313657405565</v>
      </c>
      <c r="B965" s="2" t="s">
        <v>43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2.96</v>
      </c>
      <c r="H965" s="2" t="s">
        <v>12</v>
      </c>
      <c r="I965" s="2"/>
    </row>
    <row r="966" spans="1:9" x14ac:dyDescent="0.3">
      <c r="A966" s="1">
        <v>0.72402887731479626</v>
      </c>
      <c r="B966" s="2" t="s">
        <v>43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2.97</v>
      </c>
      <c r="H966" s="2" t="s">
        <v>12</v>
      </c>
      <c r="I966" s="2"/>
    </row>
    <row r="967" spans="1:9" x14ac:dyDescent="0.3">
      <c r="A967" s="1">
        <v>0.72414461805553709</v>
      </c>
      <c r="B967" s="2" t="s">
        <v>43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2.96</v>
      </c>
      <c r="H967" s="2" t="s">
        <v>12</v>
      </c>
      <c r="I967" s="2"/>
    </row>
    <row r="968" spans="1:9" x14ac:dyDescent="0.3">
      <c r="A968" s="1">
        <v>0.7242603587962777</v>
      </c>
      <c r="B968" s="2" t="s">
        <v>43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2.95</v>
      </c>
      <c r="H968" s="2" t="s">
        <v>12</v>
      </c>
      <c r="I968" s="2"/>
    </row>
    <row r="969" spans="1:9" x14ac:dyDescent="0.3">
      <c r="A969" s="1">
        <v>0.72437609953701854</v>
      </c>
      <c r="B969" s="2" t="s">
        <v>43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2.99</v>
      </c>
      <c r="H969" s="2" t="s">
        <v>12</v>
      </c>
      <c r="I969" s="2"/>
    </row>
    <row r="970" spans="1:9" x14ac:dyDescent="0.3">
      <c r="A970" s="1">
        <v>0.72449184027775915</v>
      </c>
      <c r="B970" s="2" t="s">
        <v>43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2.95</v>
      </c>
      <c r="H970" s="2" t="s">
        <v>12</v>
      </c>
      <c r="I970" s="2"/>
    </row>
    <row r="971" spans="1:9" x14ac:dyDescent="0.3">
      <c r="A971" s="1">
        <v>0.72460758101849998</v>
      </c>
      <c r="B971" s="2" t="s">
        <v>43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2.95</v>
      </c>
      <c r="H971" s="2" t="s">
        <v>12</v>
      </c>
      <c r="I971" s="2"/>
    </row>
    <row r="972" spans="1:9" x14ac:dyDescent="0.3">
      <c r="A972" s="1">
        <v>0.72472332175924059</v>
      </c>
      <c r="B972" s="2" t="s">
        <v>43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2.94</v>
      </c>
      <c r="H972" s="2" t="s">
        <v>12</v>
      </c>
      <c r="I972" s="2"/>
    </row>
    <row r="973" spans="1:9" x14ac:dyDescent="0.3">
      <c r="A973" s="1">
        <v>0.72483906249998142</v>
      </c>
      <c r="B973" s="2" t="s">
        <v>43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2.93</v>
      </c>
      <c r="H973" s="2" t="s">
        <v>12</v>
      </c>
      <c r="I973" s="2"/>
    </row>
    <row r="974" spans="1:9" x14ac:dyDescent="0.3">
      <c r="A974" s="1">
        <v>0.72495480324072203</v>
      </c>
      <c r="B974" s="2" t="s">
        <v>43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2.96</v>
      </c>
      <c r="H974" s="2" t="s">
        <v>12</v>
      </c>
      <c r="I974" s="2"/>
    </row>
    <row r="975" spans="1:9" x14ac:dyDescent="0.3">
      <c r="A975" s="1">
        <v>0.72507054398146287</v>
      </c>
      <c r="B975" s="2" t="s">
        <v>43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2.92</v>
      </c>
      <c r="H975" s="2" t="s">
        <v>12</v>
      </c>
      <c r="I975" s="2"/>
    </row>
    <row r="976" spans="1:9" x14ac:dyDescent="0.3">
      <c r="A976" s="1">
        <v>0.72518628472220348</v>
      </c>
      <c r="B976" s="2" t="s">
        <v>43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2.93</v>
      </c>
      <c r="H976" s="2" t="s">
        <v>12</v>
      </c>
      <c r="I976" s="2"/>
    </row>
    <row r="977" spans="1:9" x14ac:dyDescent="0.3">
      <c r="A977" s="1">
        <v>0.72530202546294431</v>
      </c>
      <c r="B977" s="2" t="s">
        <v>43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2.91</v>
      </c>
      <c r="H977" s="2" t="s">
        <v>12</v>
      </c>
      <c r="I977" s="2"/>
    </row>
    <row r="978" spans="1:9" x14ac:dyDescent="0.3">
      <c r="A978" s="1">
        <v>0.72541776620368492</v>
      </c>
      <c r="B978" s="2" t="s">
        <v>43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2.91</v>
      </c>
      <c r="H978" s="2" t="s">
        <v>12</v>
      </c>
      <c r="I978" s="2"/>
    </row>
    <row r="979" spans="1:9" x14ac:dyDescent="0.3">
      <c r="A979" s="1">
        <v>0.72553350694442575</v>
      </c>
      <c r="B979" s="2" t="s">
        <v>43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2.92</v>
      </c>
      <c r="H979" s="2" t="s">
        <v>12</v>
      </c>
      <c r="I979" s="2"/>
    </row>
    <row r="980" spans="1:9" x14ac:dyDescent="0.3">
      <c r="A980" s="1">
        <v>0.72564924768516637</v>
      </c>
      <c r="B980" s="2" t="s">
        <v>43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2.91</v>
      </c>
      <c r="H980" s="2" t="s">
        <v>12</v>
      </c>
      <c r="I980" s="2"/>
    </row>
    <row r="981" spans="1:9" x14ac:dyDescent="0.3">
      <c r="A981" s="1">
        <v>0.7257649884259072</v>
      </c>
      <c r="B981" s="2" t="s">
        <v>43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2.91</v>
      </c>
      <c r="H981" s="2" t="s">
        <v>12</v>
      </c>
      <c r="I981" s="2"/>
    </row>
    <row r="982" spans="1:9" x14ac:dyDescent="0.3">
      <c r="A982" s="1">
        <v>0.72588072916664781</v>
      </c>
      <c r="B982" s="2" t="s">
        <v>43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2.91</v>
      </c>
      <c r="H982" s="2" t="s">
        <v>12</v>
      </c>
      <c r="I982" s="2"/>
    </row>
    <row r="983" spans="1:9" x14ac:dyDescent="0.3">
      <c r="A983" s="1">
        <v>0.72599646990738864</v>
      </c>
      <c r="B983" s="2" t="s">
        <v>43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</v>
      </c>
      <c r="H983" s="2" t="s">
        <v>12</v>
      </c>
      <c r="I983" s="2"/>
    </row>
    <row r="984" spans="1:9" x14ac:dyDescent="0.3">
      <c r="A984" s="1">
        <v>0.72611221064812925</v>
      </c>
      <c r="B984" s="2" t="s">
        <v>43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</v>
      </c>
      <c r="H984" s="2" t="s">
        <v>12</v>
      </c>
      <c r="I984" s="2"/>
    </row>
    <row r="985" spans="1:9" x14ac:dyDescent="0.3">
      <c r="A985" s="1">
        <v>0.72622795138887009</v>
      </c>
      <c r="B985" s="2" t="s">
        <v>43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2.91</v>
      </c>
      <c r="H985" s="2" t="s">
        <v>12</v>
      </c>
      <c r="I985" s="2"/>
    </row>
    <row r="986" spans="1:9" x14ac:dyDescent="0.3">
      <c r="A986" s="1">
        <v>0.7263436921296107</v>
      </c>
      <c r="B986" s="2" t="s">
        <v>43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</v>
      </c>
      <c r="H986" s="2" t="s">
        <v>12</v>
      </c>
      <c r="I986" s="2"/>
    </row>
    <row r="987" spans="1:9" x14ac:dyDescent="0.3">
      <c r="A987" s="1">
        <v>0.72645943287035153</v>
      </c>
      <c r="B987" s="2" t="s">
        <v>43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2.91</v>
      </c>
      <c r="H987" s="2" t="s">
        <v>12</v>
      </c>
      <c r="I987" s="2"/>
    </row>
    <row r="988" spans="1:9" x14ac:dyDescent="0.3">
      <c r="A988" s="1">
        <v>0.72657517361109214</v>
      </c>
      <c r="B988" s="2" t="s">
        <v>43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2.92</v>
      </c>
      <c r="H988" s="2" t="s">
        <v>12</v>
      </c>
      <c r="I988" s="2"/>
    </row>
    <row r="989" spans="1:9" x14ac:dyDescent="0.3">
      <c r="A989" s="1">
        <v>0.72669091435183297</v>
      </c>
      <c r="B989" s="2" t="s">
        <v>43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2.9</v>
      </c>
      <c r="H989" s="2" t="s">
        <v>12</v>
      </c>
      <c r="I989" s="2"/>
    </row>
    <row r="990" spans="1:9" x14ac:dyDescent="0.3">
      <c r="A990" s="1">
        <v>0.72680665509257358</v>
      </c>
      <c r="B990" s="2" t="s">
        <v>43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</v>
      </c>
      <c r="H990" s="2" t="s">
        <v>12</v>
      </c>
      <c r="I990" s="2"/>
    </row>
    <row r="991" spans="1:9" x14ac:dyDescent="0.3">
      <c r="A991" s="1">
        <v>0.72692239583331442</v>
      </c>
      <c r="B991" s="2" t="s">
        <v>43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2.91</v>
      </c>
      <c r="H991" s="2" t="s">
        <v>12</v>
      </c>
      <c r="I991" s="2"/>
    </row>
    <row r="992" spans="1:9" x14ac:dyDescent="0.3">
      <c r="A992" s="1">
        <v>0.72703813657405503</v>
      </c>
      <c r="B992" s="2" t="s">
        <v>43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2.89</v>
      </c>
      <c r="H992" s="2" t="s">
        <v>12</v>
      </c>
      <c r="I992" s="2"/>
    </row>
    <row r="993" spans="1:9" x14ac:dyDescent="0.3">
      <c r="A993" s="1">
        <v>0.72715387731479586</v>
      </c>
      <c r="B993" s="2" t="s">
        <v>43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2.89</v>
      </c>
      <c r="H993" s="2" t="s">
        <v>12</v>
      </c>
      <c r="I993" s="2"/>
    </row>
    <row r="994" spans="1:9" x14ac:dyDescent="0.3">
      <c r="A994" s="1">
        <v>0.72726961805553647</v>
      </c>
      <c r="B994" s="2" t="s">
        <v>43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2.88</v>
      </c>
      <c r="H994" s="2" t="s">
        <v>12</v>
      </c>
      <c r="I994" s="2"/>
    </row>
    <row r="995" spans="1:9" x14ac:dyDescent="0.3">
      <c r="A995" s="1">
        <v>0.7273853587962773</v>
      </c>
      <c r="B995" s="2" t="s">
        <v>43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2.89</v>
      </c>
      <c r="H995" s="2" t="s">
        <v>12</v>
      </c>
      <c r="I995" s="2"/>
    </row>
    <row r="996" spans="1:9" x14ac:dyDescent="0.3">
      <c r="A996" s="1">
        <v>0.72750109953701791</v>
      </c>
      <c r="B996" s="2" t="s">
        <v>43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2.89</v>
      </c>
      <c r="H996" s="2" t="s">
        <v>12</v>
      </c>
      <c r="I996" s="2"/>
    </row>
    <row r="997" spans="1:9" x14ac:dyDescent="0.3">
      <c r="A997" s="32">
        <v>0.72761684027775875</v>
      </c>
      <c r="B997" s="33" t="s">
        <v>43</v>
      </c>
      <c r="C997" s="33" t="s">
        <v>14</v>
      </c>
      <c r="D997" s="33" t="s">
        <v>9</v>
      </c>
      <c r="E997" s="33" t="s">
        <v>10</v>
      </c>
      <c r="F997" s="33" t="s">
        <v>11</v>
      </c>
      <c r="G997" s="3">
        <v>2.88</v>
      </c>
      <c r="H997" s="33" t="s">
        <v>12</v>
      </c>
      <c r="I997" s="2"/>
    </row>
    <row r="998" spans="1:9" x14ac:dyDescent="0.3">
      <c r="A998" s="1">
        <v>0.72773258101849936</v>
      </c>
      <c r="B998" s="2" t="s">
        <v>43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2.8</v>
      </c>
      <c r="H998" s="2" t="s">
        <v>12</v>
      </c>
      <c r="I998" s="2"/>
    </row>
    <row r="999" spans="1:9" x14ac:dyDescent="0.3">
      <c r="A999" s="1">
        <v>0.72784832175924019</v>
      </c>
      <c r="B999" s="2" t="s">
        <v>43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2.88</v>
      </c>
      <c r="H999" s="2" t="s">
        <v>12</v>
      </c>
      <c r="I999" s="2"/>
    </row>
    <row r="1000" spans="1:9" x14ac:dyDescent="0.3">
      <c r="A1000" s="1">
        <v>0.7279640624999808</v>
      </c>
      <c r="B1000" s="2" t="s">
        <v>43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2.85</v>
      </c>
      <c r="H1000" s="2" t="s">
        <v>12</v>
      </c>
      <c r="I1000" s="2"/>
    </row>
    <row r="1001" spans="1:9" x14ac:dyDescent="0.3">
      <c r="A1001" s="1">
        <v>0.72807980324072163</v>
      </c>
      <c r="B1001" s="2" t="s">
        <v>43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2.87</v>
      </c>
      <c r="H1001" s="2" t="s">
        <v>12</v>
      </c>
      <c r="I1001" s="2"/>
    </row>
    <row r="1002" spans="1:9" x14ac:dyDescent="0.3">
      <c r="A1002" s="1">
        <v>0.72819554398146225</v>
      </c>
      <c r="B1002" s="2" t="s">
        <v>43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2.8</v>
      </c>
      <c r="H1002" s="2" t="s">
        <v>12</v>
      </c>
      <c r="I1002" s="2"/>
    </row>
    <row r="1003" spans="1:9" x14ac:dyDescent="0.3">
      <c r="A1003" s="1">
        <v>0.72831128472220308</v>
      </c>
      <c r="B1003" s="2" t="s">
        <v>43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2.88</v>
      </c>
      <c r="H1003" s="2" t="s">
        <v>12</v>
      </c>
      <c r="I1003" s="2"/>
    </row>
    <row r="1004" spans="1:9" x14ac:dyDescent="0.3">
      <c r="A1004" s="1">
        <v>0.72842702546294369</v>
      </c>
      <c r="B1004" s="2" t="s">
        <v>43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2.88</v>
      </c>
      <c r="H1004" s="2" t="s">
        <v>12</v>
      </c>
      <c r="I1004" s="2"/>
    </row>
    <row r="1005" spans="1:9" x14ac:dyDescent="0.3">
      <c r="A1005" s="1">
        <v>0.72854276620368452</v>
      </c>
      <c r="B1005" s="2" t="s">
        <v>43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2.86</v>
      </c>
      <c r="H1005" s="2" t="s">
        <v>12</v>
      </c>
      <c r="I1005" s="2"/>
    </row>
    <row r="1006" spans="1:9" x14ac:dyDescent="0.3">
      <c r="A1006" s="1">
        <v>0.72865850694442513</v>
      </c>
      <c r="B1006" s="2" t="s">
        <v>43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2.86</v>
      </c>
      <c r="H1006" s="2" t="s">
        <v>12</v>
      </c>
      <c r="I1006" s="2"/>
    </row>
    <row r="1007" spans="1:9" x14ac:dyDescent="0.3">
      <c r="A1007" s="1">
        <v>0.72877424768516597</v>
      </c>
      <c r="B1007" s="2" t="s">
        <v>43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2.86</v>
      </c>
      <c r="H1007" s="2" t="s">
        <v>12</v>
      </c>
      <c r="I1007" s="2"/>
    </row>
    <row r="1008" spans="1:9" x14ac:dyDescent="0.3">
      <c r="A1008" s="1">
        <v>0.72888998842590658</v>
      </c>
      <c r="B1008" s="2" t="s">
        <v>43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2.86</v>
      </c>
      <c r="H1008" s="2" t="s">
        <v>12</v>
      </c>
      <c r="I1008" s="2"/>
    </row>
    <row r="1009" spans="1:9" x14ac:dyDescent="0.3">
      <c r="A1009" s="1">
        <v>0.72900572916664741</v>
      </c>
      <c r="B1009" s="2" t="s">
        <v>43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2.85</v>
      </c>
      <c r="H1009" s="2" t="s">
        <v>12</v>
      </c>
      <c r="I1009" s="2"/>
    </row>
    <row r="1010" spans="1:9" x14ac:dyDescent="0.3">
      <c r="A1010" s="1">
        <v>0.72912146990738802</v>
      </c>
      <c r="B1010" s="2" t="s">
        <v>43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2.8</v>
      </c>
      <c r="H1010" s="2" t="s">
        <v>12</v>
      </c>
      <c r="I1010" s="2"/>
    </row>
    <row r="1011" spans="1:9" x14ac:dyDescent="0.3">
      <c r="A1011" s="1">
        <v>0.72923721064812885</v>
      </c>
      <c r="B1011" s="2" t="s">
        <v>43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2.86</v>
      </c>
      <c r="H1011" s="2" t="s">
        <v>12</v>
      </c>
      <c r="I1011" s="2"/>
    </row>
    <row r="1012" spans="1:9" x14ac:dyDescent="0.3">
      <c r="A1012" s="1">
        <v>0.72935295138886946</v>
      </c>
      <c r="B1012" s="2" t="s">
        <v>43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2.86</v>
      </c>
      <c r="H1012" s="2" t="s">
        <v>12</v>
      </c>
      <c r="I1012" s="2"/>
    </row>
    <row r="1013" spans="1:9" x14ac:dyDescent="0.3">
      <c r="A1013" s="1">
        <v>0.7294686921296103</v>
      </c>
      <c r="B1013" s="2" t="s">
        <v>43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2.84</v>
      </c>
      <c r="H1013" s="2" t="s">
        <v>12</v>
      </c>
      <c r="I1013" s="2"/>
    </row>
    <row r="1014" spans="1:9" x14ac:dyDescent="0.3">
      <c r="A1014" s="1">
        <v>0.72958443287035091</v>
      </c>
      <c r="B1014" s="2" t="s">
        <v>43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2.84</v>
      </c>
      <c r="H1014" s="2" t="s">
        <v>12</v>
      </c>
      <c r="I1014" s="2"/>
    </row>
    <row r="1015" spans="1:9" x14ac:dyDescent="0.3">
      <c r="A1015" s="1">
        <v>0.72970017361109174</v>
      </c>
      <c r="B1015" s="2" t="s">
        <v>43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2.85</v>
      </c>
      <c r="H1015" s="2" t="s">
        <v>12</v>
      </c>
      <c r="I1015" s="2"/>
    </row>
    <row r="1016" spans="1:9" x14ac:dyDescent="0.3">
      <c r="A1016" s="1">
        <v>0.72981591435183235</v>
      </c>
      <c r="B1016" s="2" t="s">
        <v>43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2.85</v>
      </c>
      <c r="H1016" s="2" t="s">
        <v>12</v>
      </c>
      <c r="I1016" s="2"/>
    </row>
    <row r="1017" spans="1:9" x14ac:dyDescent="0.3">
      <c r="A1017" s="1">
        <v>0.72993165509257318</v>
      </c>
      <c r="B1017" s="2" t="s">
        <v>43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2.83</v>
      </c>
      <c r="H1017" s="2" t="s">
        <v>12</v>
      </c>
      <c r="I1017" s="2"/>
    </row>
    <row r="1018" spans="1:9" x14ac:dyDescent="0.3">
      <c r="A1018" s="1">
        <v>0.73004739583331379</v>
      </c>
      <c r="B1018" s="2" t="s">
        <v>43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2.83</v>
      </c>
      <c r="H1018" s="2" t="s">
        <v>12</v>
      </c>
      <c r="I1018" s="2"/>
    </row>
    <row r="1019" spans="1:9" x14ac:dyDescent="0.3">
      <c r="A1019" s="1">
        <v>0.73016313657405463</v>
      </c>
      <c r="B1019" s="2" t="s">
        <v>43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2.84</v>
      </c>
      <c r="H1019" s="2" t="s">
        <v>12</v>
      </c>
      <c r="I1019" s="2"/>
    </row>
    <row r="1020" spans="1:9" x14ac:dyDescent="0.3">
      <c r="A1020" s="1">
        <v>0.73027887731479524</v>
      </c>
      <c r="B1020" s="2" t="s">
        <v>43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2.84</v>
      </c>
      <c r="H1020" s="2" t="s">
        <v>12</v>
      </c>
      <c r="I1020" s="2"/>
    </row>
    <row r="1021" spans="1:9" x14ac:dyDescent="0.3">
      <c r="A1021" s="1">
        <v>0.73039461805553607</v>
      </c>
      <c r="B1021" s="2" t="s">
        <v>43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2.82</v>
      </c>
      <c r="H1021" s="2" t="s">
        <v>12</v>
      </c>
      <c r="I1021" s="2"/>
    </row>
    <row r="1022" spans="1:9" x14ac:dyDescent="0.3">
      <c r="A1022" s="1">
        <v>0.73051035879627668</v>
      </c>
      <c r="B1022" s="2" t="s">
        <v>43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2.82</v>
      </c>
      <c r="H1022" s="2" t="s">
        <v>12</v>
      </c>
      <c r="I1022" s="2"/>
    </row>
    <row r="1023" spans="1:9" x14ac:dyDescent="0.3">
      <c r="A1023" s="1">
        <v>0.73062609953701751</v>
      </c>
      <c r="B1023" s="2" t="s">
        <v>43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2.8</v>
      </c>
      <c r="H1023" s="2" t="s">
        <v>12</v>
      </c>
      <c r="I1023" s="2"/>
    </row>
    <row r="1024" spans="1:9" x14ac:dyDescent="0.3">
      <c r="A1024" s="1">
        <v>0.73074184027775813</v>
      </c>
      <c r="B1024" s="2" t="s">
        <v>43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2.83</v>
      </c>
      <c r="H1024" s="2" t="s">
        <v>12</v>
      </c>
      <c r="I1024" s="2"/>
    </row>
    <row r="1025" spans="1:9" x14ac:dyDescent="0.3">
      <c r="A1025" s="1">
        <v>0.73085758101849896</v>
      </c>
      <c r="B1025" s="2" t="s">
        <v>43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2.8</v>
      </c>
      <c r="H1025" s="2" t="s">
        <v>12</v>
      </c>
      <c r="I1025" s="2"/>
    </row>
    <row r="1026" spans="1:9" x14ac:dyDescent="0.3">
      <c r="A1026" s="1">
        <v>0.73097332175923957</v>
      </c>
      <c r="B1026" s="2" t="s">
        <v>43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2.82</v>
      </c>
      <c r="H1026" s="2" t="s">
        <v>12</v>
      </c>
      <c r="I1026" s="2"/>
    </row>
    <row r="1027" spans="1:9" x14ac:dyDescent="0.3">
      <c r="A1027" s="1">
        <v>0.7310890624999804</v>
      </c>
      <c r="B1027" s="2" t="s">
        <v>43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2.83</v>
      </c>
      <c r="H1027" s="2" t="s">
        <v>12</v>
      </c>
      <c r="I1027" s="2"/>
    </row>
    <row r="1028" spans="1:9" x14ac:dyDescent="0.3">
      <c r="A1028" s="1">
        <v>0.73120480324072101</v>
      </c>
      <c r="B1028" s="2" t="s">
        <v>43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2.83</v>
      </c>
      <c r="H1028" s="2" t="s">
        <v>12</v>
      </c>
      <c r="I1028" s="2"/>
    </row>
    <row r="1029" spans="1:9" x14ac:dyDescent="0.3">
      <c r="A1029" s="1">
        <v>0.73132054398146185</v>
      </c>
      <c r="B1029" s="2" t="s">
        <v>43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2.8</v>
      </c>
      <c r="H1029" s="2" t="s">
        <v>12</v>
      </c>
      <c r="I1029" s="2"/>
    </row>
    <row r="1030" spans="1:9" x14ac:dyDescent="0.3">
      <c r="A1030" s="1">
        <v>0.73143628472220246</v>
      </c>
      <c r="B1030" s="2" t="s">
        <v>43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2.81</v>
      </c>
      <c r="H1030" s="2" t="s">
        <v>12</v>
      </c>
      <c r="I1030" s="2"/>
    </row>
    <row r="1031" spans="1:9" x14ac:dyDescent="0.3">
      <c r="A1031" s="1">
        <v>0.73155202546294329</v>
      </c>
      <c r="B1031" s="2" t="s">
        <v>43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2.81</v>
      </c>
      <c r="H1031" s="2" t="s">
        <v>12</v>
      </c>
      <c r="I1031" s="2"/>
    </row>
    <row r="1032" spans="1:9" x14ac:dyDescent="0.3">
      <c r="A1032" s="1">
        <v>0.7316677662036839</v>
      </c>
      <c r="B1032" s="2" t="s">
        <v>43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2.88</v>
      </c>
      <c r="H1032" s="2" t="s">
        <v>12</v>
      </c>
      <c r="I1032" s="2"/>
    </row>
    <row r="1033" spans="1:9" x14ac:dyDescent="0.3">
      <c r="A1033" s="1">
        <v>0.73178350694442473</v>
      </c>
      <c r="B1033" s="2" t="s">
        <v>43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2.8</v>
      </c>
      <c r="H1033" s="2" t="s">
        <v>12</v>
      </c>
      <c r="I1033" s="2"/>
    </row>
    <row r="1034" spans="1:9" x14ac:dyDescent="0.3">
      <c r="A1034" s="1">
        <v>0.73189924768516534</v>
      </c>
      <c r="B1034" s="2" t="s">
        <v>43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2.88</v>
      </c>
      <c r="H1034" s="2" t="s">
        <v>12</v>
      </c>
      <c r="I1034" s="2"/>
    </row>
    <row r="1035" spans="1:9" x14ac:dyDescent="0.3">
      <c r="A1035" s="1">
        <v>0.73201498842590618</v>
      </c>
      <c r="B1035" s="2" t="s">
        <v>43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2.81</v>
      </c>
      <c r="H1035" s="2" t="s">
        <v>12</v>
      </c>
      <c r="I1035" s="2"/>
    </row>
    <row r="1036" spans="1:9" x14ac:dyDescent="0.3">
      <c r="A1036" s="1">
        <v>0.73213072916664679</v>
      </c>
      <c r="B1036" s="2" t="s">
        <v>43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2.86</v>
      </c>
      <c r="H1036" s="2" t="s">
        <v>12</v>
      </c>
      <c r="I1036" s="2"/>
    </row>
    <row r="1037" spans="1:9" x14ac:dyDescent="0.3">
      <c r="A1037" s="1">
        <v>0.73224646990738762</v>
      </c>
      <c r="B1037" s="2" t="s">
        <v>43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2.79</v>
      </c>
      <c r="H1037" s="2" t="s">
        <v>12</v>
      </c>
      <c r="I1037" s="2"/>
    </row>
    <row r="1038" spans="1:9" x14ac:dyDescent="0.3">
      <c r="A1038" s="1">
        <v>0.73236221064812823</v>
      </c>
      <c r="B1038" s="2" t="s">
        <v>43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2.84</v>
      </c>
      <c r="H1038" s="2" t="s">
        <v>12</v>
      </c>
      <c r="I1038" s="2"/>
    </row>
    <row r="1039" spans="1:9" x14ac:dyDescent="0.3">
      <c r="A1039" s="1">
        <v>0.73247795138886906</v>
      </c>
      <c r="B1039" s="2" t="s">
        <v>43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2.79</v>
      </c>
      <c r="H1039" s="2" t="s">
        <v>12</v>
      </c>
      <c r="I1039" s="2"/>
    </row>
    <row r="1040" spans="1:9" x14ac:dyDescent="0.3">
      <c r="A1040" s="1">
        <v>0.73259369212960967</v>
      </c>
      <c r="B1040" s="2" t="s">
        <v>43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2.83</v>
      </c>
      <c r="H1040" s="2" t="s">
        <v>12</v>
      </c>
      <c r="I1040" s="2"/>
    </row>
    <row r="1041" spans="1:9" x14ac:dyDescent="0.3">
      <c r="A1041" s="1">
        <v>0.73270943287035051</v>
      </c>
      <c r="B1041" s="2" t="s">
        <v>43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2.77</v>
      </c>
      <c r="H1041" s="2" t="s">
        <v>12</v>
      </c>
      <c r="I1041" s="2"/>
    </row>
    <row r="1042" spans="1:9" x14ac:dyDescent="0.3">
      <c r="A1042" s="1">
        <v>0.73282517361109112</v>
      </c>
      <c r="B1042" s="2" t="s">
        <v>43</v>
      </c>
      <c r="C1042" s="2" t="s">
        <v>14</v>
      </c>
      <c r="D1042" s="2" t="s">
        <v>9</v>
      </c>
      <c r="E1042" s="2" t="s">
        <v>10</v>
      </c>
      <c r="F1042" s="2" t="s">
        <v>11</v>
      </c>
      <c r="G1042">
        <v>2.81</v>
      </c>
      <c r="H1042" s="2" t="s">
        <v>12</v>
      </c>
      <c r="I1042" s="2"/>
    </row>
    <row r="1043" spans="1:9" x14ac:dyDescent="0.3">
      <c r="I1043" s="2"/>
    </row>
    <row r="1044" spans="1:9" x14ac:dyDescent="0.3">
      <c r="I1044" s="2"/>
    </row>
    <row r="1045" spans="1:9" x14ac:dyDescent="0.3">
      <c r="I1045" s="2"/>
    </row>
    <row r="1046" spans="1:9" x14ac:dyDescent="0.3">
      <c r="I1046" s="2"/>
    </row>
    <row r="1047" spans="1:9" x14ac:dyDescent="0.3">
      <c r="I1047" s="2"/>
    </row>
    <row r="1048" spans="1:9" x14ac:dyDescent="0.3">
      <c r="I1048" s="2"/>
    </row>
    <row r="1049" spans="1:9" x14ac:dyDescent="0.3">
      <c r="I1049" s="2"/>
    </row>
    <row r="1050" spans="1:9" x14ac:dyDescent="0.3">
      <c r="I1050" s="2"/>
    </row>
    <row r="1051" spans="1:9" x14ac:dyDescent="0.3">
      <c r="I1051" s="2"/>
    </row>
    <row r="1052" spans="1:9" x14ac:dyDescent="0.3">
      <c r="I1052" s="2"/>
    </row>
    <row r="1053" spans="1:9" x14ac:dyDescent="0.3">
      <c r="I1053" s="2"/>
    </row>
    <row r="1054" spans="1:9" x14ac:dyDescent="0.3">
      <c r="I1054" s="2"/>
    </row>
    <row r="1055" spans="1:9" x14ac:dyDescent="0.3">
      <c r="I1055" s="2"/>
    </row>
    <row r="1056" spans="1:9" x14ac:dyDescent="0.3">
      <c r="I1056" s="2"/>
    </row>
    <row r="1057" spans="9:9" x14ac:dyDescent="0.3">
      <c r="I1057" s="2"/>
    </row>
    <row r="1058" spans="9:9" x14ac:dyDescent="0.3">
      <c r="I1058" s="2"/>
    </row>
    <row r="1059" spans="9:9" x14ac:dyDescent="0.3">
      <c r="I1059" s="2"/>
    </row>
    <row r="1060" spans="9:9" x14ac:dyDescent="0.3">
      <c r="I1060" s="2"/>
    </row>
    <row r="1061" spans="9:9" x14ac:dyDescent="0.3">
      <c r="I1061" s="2"/>
    </row>
    <row r="1062" spans="9:9" x14ac:dyDescent="0.3">
      <c r="I1062" s="2"/>
    </row>
    <row r="1063" spans="9:9" x14ac:dyDescent="0.3">
      <c r="I1063" s="2"/>
    </row>
    <row r="1064" spans="9:9" x14ac:dyDescent="0.3">
      <c r="I1064" s="2"/>
    </row>
    <row r="1065" spans="9:9" x14ac:dyDescent="0.3">
      <c r="I1065" s="2"/>
    </row>
    <row r="1066" spans="9:9" x14ac:dyDescent="0.3">
      <c r="I1066" s="2"/>
    </row>
    <row r="1067" spans="9:9" x14ac:dyDescent="0.3">
      <c r="I1067" s="2"/>
    </row>
    <row r="1068" spans="9:9" x14ac:dyDescent="0.3">
      <c r="I1068" s="2"/>
    </row>
    <row r="1069" spans="9:9" x14ac:dyDescent="0.3">
      <c r="I1069" s="2"/>
    </row>
    <row r="1070" spans="9:9" x14ac:dyDescent="0.3">
      <c r="I1070" s="2"/>
    </row>
    <row r="1071" spans="9:9" x14ac:dyDescent="0.3">
      <c r="I1071" s="2"/>
    </row>
    <row r="1072" spans="9:9" x14ac:dyDescent="0.3">
      <c r="I1072" s="2"/>
    </row>
    <row r="1073" spans="9:9" x14ac:dyDescent="0.3">
      <c r="I1073" s="2"/>
    </row>
    <row r="1074" spans="9:9" x14ac:dyDescent="0.3">
      <c r="I1074" s="2"/>
    </row>
    <row r="1075" spans="9:9" x14ac:dyDescent="0.3">
      <c r="I1075" s="2"/>
    </row>
    <row r="1076" spans="9:9" x14ac:dyDescent="0.3">
      <c r="I1076" s="2"/>
    </row>
    <row r="1077" spans="9:9" x14ac:dyDescent="0.3">
      <c r="I1077" s="2"/>
    </row>
    <row r="1078" spans="9:9" x14ac:dyDescent="0.3">
      <c r="I1078" s="2"/>
    </row>
    <row r="1079" spans="9:9" x14ac:dyDescent="0.3">
      <c r="I1079" s="2"/>
    </row>
    <row r="1080" spans="9:9" x14ac:dyDescent="0.3">
      <c r="I1080" s="2"/>
    </row>
    <row r="1081" spans="9:9" x14ac:dyDescent="0.3">
      <c r="I1081" s="2"/>
    </row>
    <row r="1082" spans="9:9" x14ac:dyDescent="0.3">
      <c r="I1082" s="2"/>
    </row>
    <row r="1083" spans="9:9" x14ac:dyDescent="0.3">
      <c r="I1083" s="2"/>
    </row>
    <row r="1084" spans="9:9" x14ac:dyDescent="0.3">
      <c r="I1084" s="2"/>
    </row>
    <row r="1085" spans="9:9" x14ac:dyDescent="0.3">
      <c r="I1085" s="2"/>
    </row>
    <row r="1086" spans="9:9" x14ac:dyDescent="0.3">
      <c r="I1086" s="2"/>
    </row>
    <row r="1087" spans="9:9" x14ac:dyDescent="0.3">
      <c r="I1087" s="2"/>
    </row>
    <row r="1088" spans="9:9" x14ac:dyDescent="0.3">
      <c r="I1088" s="2"/>
    </row>
    <row r="1089" spans="9:9" x14ac:dyDescent="0.3">
      <c r="I1089" s="2"/>
    </row>
    <row r="1090" spans="9:9" x14ac:dyDescent="0.3">
      <c r="I1090" s="2"/>
    </row>
    <row r="1091" spans="9:9" x14ac:dyDescent="0.3">
      <c r="I1091" s="2"/>
    </row>
    <row r="1092" spans="9:9" x14ac:dyDescent="0.3">
      <c r="I1092" s="2"/>
    </row>
    <row r="1093" spans="9:9" x14ac:dyDescent="0.3">
      <c r="I1093" s="2"/>
    </row>
    <row r="1094" spans="9:9" x14ac:dyDescent="0.3">
      <c r="I1094" s="2"/>
    </row>
    <row r="1095" spans="9:9" x14ac:dyDescent="0.3">
      <c r="I1095" s="2"/>
    </row>
    <row r="1096" spans="9:9" x14ac:dyDescent="0.3">
      <c r="I1096" s="2"/>
    </row>
    <row r="1097" spans="9:9" x14ac:dyDescent="0.3">
      <c r="I1097" s="2"/>
    </row>
    <row r="1098" spans="9:9" x14ac:dyDescent="0.3">
      <c r="I1098" s="2"/>
    </row>
    <row r="1099" spans="9:9" x14ac:dyDescent="0.3">
      <c r="I1099" s="2"/>
    </row>
    <row r="1100" spans="9:9" x14ac:dyDescent="0.3">
      <c r="I1100" s="2"/>
    </row>
    <row r="1101" spans="9:9" x14ac:dyDescent="0.3">
      <c r="I1101" s="2"/>
    </row>
    <row r="1102" spans="9:9" x14ac:dyDescent="0.3">
      <c r="I1102" s="2"/>
    </row>
    <row r="1103" spans="9:9" x14ac:dyDescent="0.3">
      <c r="I1103" s="2"/>
    </row>
    <row r="1104" spans="9:9" x14ac:dyDescent="0.3">
      <c r="I1104" s="2"/>
    </row>
    <row r="1105" spans="9:9" x14ac:dyDescent="0.3">
      <c r="I1105" s="2"/>
    </row>
    <row r="1106" spans="9:9" x14ac:dyDescent="0.3">
      <c r="I1106" s="2"/>
    </row>
    <row r="1107" spans="9:9" x14ac:dyDescent="0.3">
      <c r="I1107" s="2"/>
    </row>
    <row r="1108" spans="9:9" x14ac:dyDescent="0.3">
      <c r="I1108" s="2"/>
    </row>
    <row r="1109" spans="9:9" x14ac:dyDescent="0.3">
      <c r="I1109" s="2"/>
    </row>
    <row r="1110" spans="9:9" x14ac:dyDescent="0.3">
      <c r="I1110" s="2"/>
    </row>
    <row r="1111" spans="9:9" x14ac:dyDescent="0.3">
      <c r="I1111" s="2"/>
    </row>
    <row r="1112" spans="9:9" x14ac:dyDescent="0.3">
      <c r="I1112" s="2"/>
    </row>
    <row r="1113" spans="9:9" x14ac:dyDescent="0.3">
      <c r="I1113" s="2"/>
    </row>
    <row r="1114" spans="9:9" x14ac:dyDescent="0.3">
      <c r="I1114" s="2"/>
    </row>
    <row r="1115" spans="9:9" x14ac:dyDescent="0.3">
      <c r="I1115" s="2"/>
    </row>
    <row r="1116" spans="9:9" x14ac:dyDescent="0.3">
      <c r="I1116" s="2"/>
    </row>
    <row r="1117" spans="9:9" x14ac:dyDescent="0.3">
      <c r="I1117" s="2"/>
    </row>
    <row r="1118" spans="9:9" x14ac:dyDescent="0.3">
      <c r="I1118" s="2"/>
    </row>
    <row r="1119" spans="9:9" x14ac:dyDescent="0.3">
      <c r="I1119" s="2"/>
    </row>
    <row r="1120" spans="9:9" x14ac:dyDescent="0.3">
      <c r="I1120" s="2"/>
    </row>
    <row r="1121" spans="9:9" x14ac:dyDescent="0.3">
      <c r="I1121" s="2"/>
    </row>
    <row r="1122" spans="9:9" x14ac:dyDescent="0.3">
      <c r="I1122" s="2"/>
    </row>
    <row r="1123" spans="9:9" x14ac:dyDescent="0.3">
      <c r="I1123" s="2"/>
    </row>
    <row r="1124" spans="9:9" x14ac:dyDescent="0.3">
      <c r="I1124" s="2"/>
    </row>
    <row r="1125" spans="9:9" x14ac:dyDescent="0.3">
      <c r="I1125" s="2"/>
    </row>
    <row r="1126" spans="9:9" x14ac:dyDescent="0.3">
      <c r="I1126" s="2"/>
    </row>
    <row r="1127" spans="9:9" x14ac:dyDescent="0.3">
      <c r="I1127" s="2"/>
    </row>
    <row r="1128" spans="9:9" x14ac:dyDescent="0.3">
      <c r="I1128" s="2"/>
    </row>
    <row r="1129" spans="9:9" x14ac:dyDescent="0.3">
      <c r="I1129" s="2"/>
    </row>
    <row r="1130" spans="9:9" x14ac:dyDescent="0.3">
      <c r="I1130" s="2"/>
    </row>
    <row r="1131" spans="9:9" x14ac:dyDescent="0.3">
      <c r="I1131" s="2"/>
    </row>
    <row r="1132" spans="9:9" x14ac:dyDescent="0.3">
      <c r="I1132" s="2"/>
    </row>
    <row r="1133" spans="9:9" x14ac:dyDescent="0.3">
      <c r="I1133" s="2"/>
    </row>
    <row r="1134" spans="9:9" x14ac:dyDescent="0.3">
      <c r="I1134" s="2"/>
    </row>
    <row r="1135" spans="9:9" x14ac:dyDescent="0.3">
      <c r="I1135" s="2"/>
    </row>
    <row r="1136" spans="9:9" x14ac:dyDescent="0.3">
      <c r="I1136" s="2"/>
    </row>
    <row r="1137" spans="9:9" x14ac:dyDescent="0.3">
      <c r="I1137" s="2"/>
    </row>
    <row r="1138" spans="9:9" x14ac:dyDescent="0.3">
      <c r="I1138" s="2"/>
    </row>
    <row r="1139" spans="9:9" x14ac:dyDescent="0.3">
      <c r="I1139" s="2"/>
    </row>
    <row r="1140" spans="9:9" x14ac:dyDescent="0.3">
      <c r="I1140" s="2"/>
    </row>
    <row r="1141" spans="9:9" x14ac:dyDescent="0.3">
      <c r="I1141" s="2"/>
    </row>
    <row r="1142" spans="9:9" x14ac:dyDescent="0.3">
      <c r="I1142" s="2"/>
    </row>
    <row r="1143" spans="9:9" x14ac:dyDescent="0.3">
      <c r="I1143" s="2"/>
    </row>
    <row r="1144" spans="9:9" x14ac:dyDescent="0.3">
      <c r="I1144" s="2"/>
    </row>
    <row r="1145" spans="9:9" x14ac:dyDescent="0.3">
      <c r="I1145" s="2"/>
    </row>
    <row r="1146" spans="9:9" x14ac:dyDescent="0.3">
      <c r="I1146" s="2"/>
    </row>
    <row r="1147" spans="9:9" x14ac:dyDescent="0.3">
      <c r="I1147" s="2"/>
    </row>
    <row r="1148" spans="9:9" x14ac:dyDescent="0.3">
      <c r="I1148" s="2"/>
    </row>
    <row r="1149" spans="9:9" x14ac:dyDescent="0.3">
      <c r="I1149" s="2"/>
    </row>
    <row r="1150" spans="9:9" x14ac:dyDescent="0.3">
      <c r="I1150" s="2"/>
    </row>
    <row r="1151" spans="9:9" x14ac:dyDescent="0.3">
      <c r="I1151" s="2"/>
    </row>
    <row r="1152" spans="9:9" x14ac:dyDescent="0.3">
      <c r="I1152" s="2"/>
    </row>
    <row r="1153" spans="9:9" x14ac:dyDescent="0.3">
      <c r="I1153" s="2"/>
    </row>
    <row r="1154" spans="9:9" x14ac:dyDescent="0.3">
      <c r="I1154" s="2"/>
    </row>
    <row r="1155" spans="9:9" x14ac:dyDescent="0.3">
      <c r="I1155" s="2"/>
    </row>
    <row r="1156" spans="9:9" x14ac:dyDescent="0.3">
      <c r="I1156" s="2"/>
    </row>
    <row r="1157" spans="9:9" x14ac:dyDescent="0.3">
      <c r="I1157" s="2"/>
    </row>
    <row r="1158" spans="9:9" x14ac:dyDescent="0.3">
      <c r="I1158" s="2"/>
    </row>
    <row r="1159" spans="9:9" x14ac:dyDescent="0.3">
      <c r="I1159" s="2"/>
    </row>
    <row r="1160" spans="9:9" x14ac:dyDescent="0.3">
      <c r="I1160" s="2"/>
    </row>
    <row r="1161" spans="9:9" x14ac:dyDescent="0.3">
      <c r="I1161" s="2"/>
    </row>
    <row r="1162" spans="9:9" x14ac:dyDescent="0.3">
      <c r="I1162" s="2"/>
    </row>
    <row r="1163" spans="9:9" x14ac:dyDescent="0.3">
      <c r="I1163" s="2"/>
    </row>
    <row r="1164" spans="9:9" x14ac:dyDescent="0.3">
      <c r="I1164" s="2"/>
    </row>
    <row r="1165" spans="9:9" x14ac:dyDescent="0.3">
      <c r="I1165" s="2"/>
    </row>
    <row r="1166" spans="9:9" x14ac:dyDescent="0.3">
      <c r="I1166" s="2"/>
    </row>
    <row r="1167" spans="9:9" x14ac:dyDescent="0.3">
      <c r="I1167" s="2"/>
    </row>
    <row r="1168" spans="9:9" x14ac:dyDescent="0.3">
      <c r="I1168" s="2"/>
    </row>
    <row r="1169" spans="9:9" x14ac:dyDescent="0.3">
      <c r="I1169" s="2"/>
    </row>
    <row r="1170" spans="9:9" x14ac:dyDescent="0.3">
      <c r="I1170" s="2"/>
    </row>
    <row r="1171" spans="9:9" x14ac:dyDescent="0.3">
      <c r="I1171" s="2"/>
    </row>
    <row r="1172" spans="9:9" x14ac:dyDescent="0.3">
      <c r="I1172" s="2"/>
    </row>
    <row r="1173" spans="9:9" x14ac:dyDescent="0.3">
      <c r="I1173" s="2"/>
    </row>
    <row r="1174" spans="9:9" x14ac:dyDescent="0.3">
      <c r="I1174" s="2"/>
    </row>
    <row r="1175" spans="9:9" x14ac:dyDescent="0.3">
      <c r="I1175" s="2"/>
    </row>
    <row r="1176" spans="9:9" x14ac:dyDescent="0.3">
      <c r="I1176" s="2"/>
    </row>
    <row r="1177" spans="9:9" x14ac:dyDescent="0.3">
      <c r="I1177" s="2"/>
    </row>
    <row r="1178" spans="9:9" x14ac:dyDescent="0.3">
      <c r="I1178" s="2"/>
    </row>
    <row r="1179" spans="9:9" x14ac:dyDescent="0.3">
      <c r="I1179" s="2"/>
    </row>
    <row r="1180" spans="9:9" x14ac:dyDescent="0.3">
      <c r="I1180" s="2"/>
    </row>
    <row r="1181" spans="9:9" x14ac:dyDescent="0.3">
      <c r="I1181" s="2"/>
    </row>
    <row r="1182" spans="9:9" x14ac:dyDescent="0.3">
      <c r="I1182" s="2"/>
    </row>
    <row r="1183" spans="9:9" x14ac:dyDescent="0.3">
      <c r="I1183" s="2"/>
    </row>
    <row r="1184" spans="9:9" x14ac:dyDescent="0.3">
      <c r="I1184" s="2"/>
    </row>
    <row r="1185" spans="9:9" x14ac:dyDescent="0.3">
      <c r="I1185" s="2"/>
    </row>
    <row r="1186" spans="9:9" x14ac:dyDescent="0.3">
      <c r="I1186" s="2"/>
    </row>
    <row r="1187" spans="9:9" x14ac:dyDescent="0.3">
      <c r="I1187" s="2"/>
    </row>
    <row r="1188" spans="9:9" x14ac:dyDescent="0.3">
      <c r="I1188" s="2"/>
    </row>
    <row r="1189" spans="9:9" x14ac:dyDescent="0.3">
      <c r="I1189" s="2"/>
    </row>
    <row r="1190" spans="9:9" x14ac:dyDescent="0.3">
      <c r="I1190" s="2"/>
    </row>
    <row r="1191" spans="9:9" x14ac:dyDescent="0.3">
      <c r="I1191" s="2"/>
    </row>
    <row r="1192" spans="9:9" x14ac:dyDescent="0.3">
      <c r="I1192" s="2"/>
    </row>
    <row r="1193" spans="9:9" x14ac:dyDescent="0.3">
      <c r="I1193" s="2"/>
    </row>
    <row r="1194" spans="9:9" x14ac:dyDescent="0.3">
      <c r="I1194" s="2"/>
    </row>
    <row r="1195" spans="9:9" x14ac:dyDescent="0.3">
      <c r="I1195" s="2"/>
    </row>
    <row r="1196" spans="9:9" x14ac:dyDescent="0.3">
      <c r="I1196" s="2"/>
    </row>
    <row r="1197" spans="9:9" x14ac:dyDescent="0.3">
      <c r="I1197" s="2"/>
    </row>
    <row r="1198" spans="9:9" x14ac:dyDescent="0.3">
      <c r="I1198" s="2"/>
    </row>
    <row r="1199" spans="9:9" x14ac:dyDescent="0.3">
      <c r="I1199" s="2"/>
    </row>
    <row r="1200" spans="9:9" x14ac:dyDescent="0.3">
      <c r="I1200" s="2"/>
    </row>
    <row r="1201" spans="9:9" x14ac:dyDescent="0.3">
      <c r="I1201" s="2"/>
    </row>
    <row r="1202" spans="9:9" x14ac:dyDescent="0.3">
      <c r="I1202" s="2"/>
    </row>
    <row r="1203" spans="9:9" x14ac:dyDescent="0.3">
      <c r="I1203" s="2"/>
    </row>
    <row r="1204" spans="9:9" x14ac:dyDescent="0.3">
      <c r="I1204" s="2"/>
    </row>
    <row r="1205" spans="9:9" x14ac:dyDescent="0.3">
      <c r="I1205" s="2"/>
    </row>
    <row r="1206" spans="9:9" x14ac:dyDescent="0.3">
      <c r="I1206" s="2"/>
    </row>
    <row r="1207" spans="9:9" x14ac:dyDescent="0.3">
      <c r="I1207" s="2"/>
    </row>
    <row r="1208" spans="9:9" x14ac:dyDescent="0.3">
      <c r="I1208" s="2"/>
    </row>
    <row r="1209" spans="9:9" x14ac:dyDescent="0.3">
      <c r="I1209" s="2"/>
    </row>
    <row r="1210" spans="9:9" x14ac:dyDescent="0.3">
      <c r="I1210" s="2"/>
    </row>
    <row r="1211" spans="9:9" x14ac:dyDescent="0.3">
      <c r="I1211" s="2"/>
    </row>
    <row r="1212" spans="9:9" x14ac:dyDescent="0.3">
      <c r="I1212" s="2"/>
    </row>
    <row r="1213" spans="9:9" x14ac:dyDescent="0.3">
      <c r="I1213" s="2"/>
    </row>
    <row r="1214" spans="9:9" x14ac:dyDescent="0.3">
      <c r="I1214" s="2"/>
    </row>
    <row r="1215" spans="9:9" x14ac:dyDescent="0.3">
      <c r="I1215" s="2"/>
    </row>
    <row r="1216" spans="9:9" x14ac:dyDescent="0.3">
      <c r="I1216" s="2"/>
    </row>
    <row r="1217" spans="9:9" x14ac:dyDescent="0.3">
      <c r="I1217" s="2"/>
    </row>
    <row r="1218" spans="9:9" x14ac:dyDescent="0.3">
      <c r="I1218" s="2"/>
    </row>
    <row r="1219" spans="9:9" x14ac:dyDescent="0.3">
      <c r="I1219" s="2"/>
    </row>
    <row r="1220" spans="9:9" x14ac:dyDescent="0.3">
      <c r="I1220" s="2"/>
    </row>
    <row r="1221" spans="9:9" x14ac:dyDescent="0.3">
      <c r="I1221" s="2"/>
    </row>
    <row r="1222" spans="9:9" x14ac:dyDescent="0.3">
      <c r="I1222" s="2"/>
    </row>
    <row r="1223" spans="9:9" x14ac:dyDescent="0.3">
      <c r="I1223" s="2"/>
    </row>
    <row r="1224" spans="9:9" x14ac:dyDescent="0.3">
      <c r="I1224" s="2"/>
    </row>
    <row r="1225" spans="9:9" x14ac:dyDescent="0.3">
      <c r="I1225" s="2"/>
    </row>
    <row r="1226" spans="9:9" x14ac:dyDescent="0.3">
      <c r="I1226" s="2"/>
    </row>
    <row r="1227" spans="9:9" x14ac:dyDescent="0.3">
      <c r="I1227" s="2"/>
    </row>
    <row r="1228" spans="9:9" x14ac:dyDescent="0.3">
      <c r="I1228" s="2"/>
    </row>
    <row r="1229" spans="9:9" x14ac:dyDescent="0.3">
      <c r="I1229" s="2"/>
    </row>
    <row r="1230" spans="9:9" x14ac:dyDescent="0.3">
      <c r="I1230" s="2"/>
    </row>
    <row r="1231" spans="9:9" x14ac:dyDescent="0.3">
      <c r="I1231" s="2"/>
    </row>
    <row r="1232" spans="9:9" x14ac:dyDescent="0.3">
      <c r="I1232" s="2"/>
    </row>
    <row r="1233" spans="9:9" x14ac:dyDescent="0.3">
      <c r="I1233" s="2"/>
    </row>
    <row r="1234" spans="9:9" x14ac:dyDescent="0.3">
      <c r="I1234" s="2"/>
    </row>
    <row r="1235" spans="9:9" x14ac:dyDescent="0.3">
      <c r="I1235" s="2"/>
    </row>
    <row r="1236" spans="9:9" x14ac:dyDescent="0.3">
      <c r="I1236" s="2"/>
    </row>
    <row r="1237" spans="9:9" x14ac:dyDescent="0.3">
      <c r="I1237" s="2"/>
    </row>
    <row r="1238" spans="9:9" x14ac:dyDescent="0.3">
      <c r="I1238" s="2"/>
    </row>
    <row r="1239" spans="9:9" x14ac:dyDescent="0.3">
      <c r="I1239" s="2"/>
    </row>
    <row r="1240" spans="9:9" x14ac:dyDescent="0.3">
      <c r="I1240" s="2"/>
    </row>
    <row r="1241" spans="9:9" x14ac:dyDescent="0.3">
      <c r="I1241" s="2"/>
    </row>
    <row r="1242" spans="9:9" x14ac:dyDescent="0.3">
      <c r="I1242" s="2"/>
    </row>
    <row r="1243" spans="9:9" x14ac:dyDescent="0.3">
      <c r="I1243" s="2"/>
    </row>
    <row r="1244" spans="9:9" x14ac:dyDescent="0.3">
      <c r="I1244" s="2"/>
    </row>
    <row r="1245" spans="9:9" x14ac:dyDescent="0.3">
      <c r="I1245" s="2"/>
    </row>
    <row r="1246" spans="9:9" x14ac:dyDescent="0.3">
      <c r="I1246" s="2"/>
    </row>
    <row r="1247" spans="9:9" x14ac:dyDescent="0.3">
      <c r="I1247" s="2"/>
    </row>
    <row r="1248" spans="9:9" x14ac:dyDescent="0.3">
      <c r="I1248" s="2"/>
    </row>
    <row r="1249" spans="9:9" x14ac:dyDescent="0.3">
      <c r="I1249" s="2"/>
    </row>
    <row r="1250" spans="9:9" x14ac:dyDescent="0.3">
      <c r="I1250" s="2"/>
    </row>
    <row r="1251" spans="9:9" x14ac:dyDescent="0.3">
      <c r="I1251" s="2"/>
    </row>
    <row r="1252" spans="9:9" x14ac:dyDescent="0.3">
      <c r="I1252" s="2"/>
    </row>
    <row r="1253" spans="9:9" x14ac:dyDescent="0.3">
      <c r="I1253" s="2"/>
    </row>
    <row r="1254" spans="9:9" x14ac:dyDescent="0.3">
      <c r="I1254" s="2"/>
    </row>
    <row r="1255" spans="9:9" x14ac:dyDescent="0.3">
      <c r="I1255" s="2"/>
    </row>
    <row r="1256" spans="9:9" x14ac:dyDescent="0.3">
      <c r="I1256" s="2"/>
    </row>
    <row r="1257" spans="9:9" x14ac:dyDescent="0.3">
      <c r="I1257" s="2"/>
    </row>
    <row r="1258" spans="9:9" x14ac:dyDescent="0.3">
      <c r="I1258" s="2"/>
    </row>
    <row r="1259" spans="9:9" x14ac:dyDescent="0.3">
      <c r="I1259" s="2"/>
    </row>
    <row r="1260" spans="9:9" x14ac:dyDescent="0.3">
      <c r="I1260" s="2"/>
    </row>
    <row r="1261" spans="9:9" x14ac:dyDescent="0.3">
      <c r="I1261" s="2"/>
    </row>
    <row r="1262" spans="9:9" x14ac:dyDescent="0.3">
      <c r="I1262" s="2"/>
    </row>
    <row r="1263" spans="9:9" x14ac:dyDescent="0.3">
      <c r="I1263" s="2"/>
    </row>
    <row r="1264" spans="9:9" x14ac:dyDescent="0.3">
      <c r="I1264" s="2"/>
    </row>
    <row r="1265" spans="9:9" x14ac:dyDescent="0.3">
      <c r="I1265" s="2"/>
    </row>
    <row r="1266" spans="9:9" x14ac:dyDescent="0.3">
      <c r="I1266" s="2"/>
    </row>
    <row r="1267" spans="9:9" x14ac:dyDescent="0.3">
      <c r="I1267" s="2"/>
    </row>
    <row r="1268" spans="9:9" x14ac:dyDescent="0.3">
      <c r="I1268" s="2"/>
    </row>
    <row r="1269" spans="9:9" x14ac:dyDescent="0.3">
      <c r="I1269" s="2"/>
    </row>
    <row r="1270" spans="9:9" x14ac:dyDescent="0.3">
      <c r="I1270" s="2"/>
    </row>
    <row r="1271" spans="9:9" x14ac:dyDescent="0.3">
      <c r="I1271" s="2"/>
    </row>
    <row r="1272" spans="9:9" x14ac:dyDescent="0.3">
      <c r="I1272" s="2"/>
    </row>
    <row r="1273" spans="9:9" x14ac:dyDescent="0.3">
      <c r="I1273" s="2"/>
    </row>
    <row r="1274" spans="9:9" x14ac:dyDescent="0.3">
      <c r="I1274" s="2"/>
    </row>
    <row r="1275" spans="9:9" x14ac:dyDescent="0.3">
      <c r="I1275" s="2"/>
    </row>
    <row r="1276" spans="9:9" x14ac:dyDescent="0.3">
      <c r="I1276" s="2"/>
    </row>
    <row r="1277" spans="9:9" x14ac:dyDescent="0.3">
      <c r="I1277" s="2"/>
    </row>
    <row r="1278" spans="9:9" x14ac:dyDescent="0.3">
      <c r="I1278" s="2"/>
    </row>
    <row r="1279" spans="9:9" x14ac:dyDescent="0.3">
      <c r="I1279" s="2"/>
    </row>
    <row r="1280" spans="9:9" x14ac:dyDescent="0.3">
      <c r="I1280" s="2"/>
    </row>
    <row r="1281" spans="9:9" x14ac:dyDescent="0.3">
      <c r="I1281" s="2"/>
    </row>
    <row r="1282" spans="9:9" x14ac:dyDescent="0.3">
      <c r="I1282" s="2"/>
    </row>
    <row r="1283" spans="9:9" x14ac:dyDescent="0.3">
      <c r="I1283" s="2"/>
    </row>
    <row r="1284" spans="9:9" x14ac:dyDescent="0.3">
      <c r="I1284" s="2"/>
    </row>
    <row r="1285" spans="9:9" x14ac:dyDescent="0.3">
      <c r="I1285" s="2"/>
    </row>
    <row r="1286" spans="9:9" x14ac:dyDescent="0.3">
      <c r="I1286" s="2"/>
    </row>
    <row r="1287" spans="9:9" x14ac:dyDescent="0.3">
      <c r="I1287" s="2"/>
    </row>
    <row r="1288" spans="9:9" x14ac:dyDescent="0.3">
      <c r="I1288" s="2"/>
    </row>
    <row r="1289" spans="9:9" x14ac:dyDescent="0.3">
      <c r="I1289" s="2"/>
    </row>
    <row r="1290" spans="9:9" x14ac:dyDescent="0.3">
      <c r="I1290" s="2"/>
    </row>
    <row r="1291" spans="9:9" x14ac:dyDescent="0.3">
      <c r="I1291" s="2"/>
    </row>
    <row r="1292" spans="9:9" x14ac:dyDescent="0.3">
      <c r="I1292" s="2"/>
    </row>
    <row r="1293" spans="9:9" x14ac:dyDescent="0.3">
      <c r="I1293" s="2"/>
    </row>
    <row r="1294" spans="9:9" x14ac:dyDescent="0.3">
      <c r="I1294" s="2"/>
    </row>
    <row r="1295" spans="9:9" x14ac:dyDescent="0.3">
      <c r="I1295" s="2"/>
    </row>
    <row r="1296" spans="9:9" x14ac:dyDescent="0.3">
      <c r="I1296" s="2"/>
    </row>
    <row r="1297" spans="9:9" x14ac:dyDescent="0.3">
      <c r="I1297" s="2"/>
    </row>
    <row r="1298" spans="9:9" x14ac:dyDescent="0.3">
      <c r="I1298" s="2"/>
    </row>
    <row r="1299" spans="9:9" x14ac:dyDescent="0.3">
      <c r="I1299" s="2"/>
    </row>
    <row r="1300" spans="9:9" x14ac:dyDescent="0.3">
      <c r="I1300" s="2"/>
    </row>
    <row r="1301" spans="9:9" x14ac:dyDescent="0.3">
      <c r="I1301" s="2"/>
    </row>
    <row r="1302" spans="9:9" x14ac:dyDescent="0.3">
      <c r="I1302" s="2"/>
    </row>
    <row r="1303" spans="9:9" x14ac:dyDescent="0.3">
      <c r="I1303" s="2"/>
    </row>
    <row r="1304" spans="9:9" x14ac:dyDescent="0.3">
      <c r="I1304" s="2"/>
    </row>
    <row r="1305" spans="9:9" x14ac:dyDescent="0.3">
      <c r="I1305" s="2"/>
    </row>
    <row r="1306" spans="9:9" x14ac:dyDescent="0.3">
      <c r="I1306" s="2"/>
    </row>
    <row r="1307" spans="9:9" x14ac:dyDescent="0.3">
      <c r="I1307" s="2"/>
    </row>
    <row r="1308" spans="9:9" x14ac:dyDescent="0.3">
      <c r="I1308" s="2"/>
    </row>
    <row r="1309" spans="9:9" x14ac:dyDescent="0.3">
      <c r="I1309" s="2"/>
    </row>
    <row r="1310" spans="9:9" x14ac:dyDescent="0.3">
      <c r="I1310" s="2"/>
    </row>
    <row r="1311" spans="9:9" x14ac:dyDescent="0.3">
      <c r="I1311" s="2"/>
    </row>
    <row r="1312" spans="9:9" x14ac:dyDescent="0.3">
      <c r="I1312" s="2"/>
    </row>
    <row r="1313" spans="9:9" x14ac:dyDescent="0.3">
      <c r="I1313" s="2"/>
    </row>
    <row r="1314" spans="9:9" x14ac:dyDescent="0.3">
      <c r="I1314" s="2"/>
    </row>
    <row r="1315" spans="9:9" x14ac:dyDescent="0.3">
      <c r="I1315" s="2"/>
    </row>
    <row r="1316" spans="9:9" x14ac:dyDescent="0.3">
      <c r="I1316" s="2"/>
    </row>
    <row r="1317" spans="9:9" x14ac:dyDescent="0.3">
      <c r="I1317" s="2"/>
    </row>
    <row r="1318" spans="9:9" x14ac:dyDescent="0.3">
      <c r="I1318" s="2"/>
    </row>
    <row r="1319" spans="9:9" x14ac:dyDescent="0.3">
      <c r="I1319" s="2"/>
    </row>
    <row r="1320" spans="9:9" x14ac:dyDescent="0.3">
      <c r="I1320" s="2"/>
    </row>
    <row r="1321" spans="9:9" x14ac:dyDescent="0.3">
      <c r="I1321" s="2"/>
    </row>
    <row r="1322" spans="9:9" x14ac:dyDescent="0.3">
      <c r="I1322" s="2"/>
    </row>
    <row r="1323" spans="9:9" x14ac:dyDescent="0.3">
      <c r="I1323" s="2"/>
    </row>
    <row r="1324" spans="9:9" x14ac:dyDescent="0.3">
      <c r="I1324" s="2"/>
    </row>
    <row r="1325" spans="9:9" x14ac:dyDescent="0.3">
      <c r="I1325" s="2"/>
    </row>
    <row r="1326" spans="9:9" x14ac:dyDescent="0.3">
      <c r="I1326" s="2"/>
    </row>
    <row r="1327" spans="9:9" x14ac:dyDescent="0.3">
      <c r="I1327" s="2"/>
    </row>
    <row r="1328" spans="9:9" x14ac:dyDescent="0.3">
      <c r="I1328" s="2"/>
    </row>
    <row r="1329" spans="9:9" x14ac:dyDescent="0.3">
      <c r="I1329" s="2"/>
    </row>
    <row r="1330" spans="9:9" x14ac:dyDescent="0.3">
      <c r="I1330" s="2"/>
    </row>
    <row r="1331" spans="9:9" x14ac:dyDescent="0.3">
      <c r="I1331" s="2"/>
    </row>
    <row r="1332" spans="9:9" x14ac:dyDescent="0.3">
      <c r="I1332" s="2"/>
    </row>
    <row r="1333" spans="9:9" x14ac:dyDescent="0.3">
      <c r="I1333" s="2"/>
    </row>
    <row r="1334" spans="9:9" x14ac:dyDescent="0.3">
      <c r="I1334" s="2"/>
    </row>
    <row r="1335" spans="9:9" x14ac:dyDescent="0.3">
      <c r="I1335" s="2"/>
    </row>
    <row r="1336" spans="9:9" x14ac:dyDescent="0.3">
      <c r="I1336" s="2"/>
    </row>
    <row r="1337" spans="9:9" x14ac:dyDescent="0.3">
      <c r="I1337" s="2"/>
    </row>
    <row r="1338" spans="9:9" x14ac:dyDescent="0.3">
      <c r="I1338" s="2"/>
    </row>
    <row r="1339" spans="9:9" x14ac:dyDescent="0.3">
      <c r="I1339" s="2"/>
    </row>
    <row r="1340" spans="9:9" x14ac:dyDescent="0.3">
      <c r="I1340" s="2"/>
    </row>
    <row r="1341" spans="9:9" x14ac:dyDescent="0.3">
      <c r="I1341" s="2"/>
    </row>
    <row r="1342" spans="9:9" x14ac:dyDescent="0.3">
      <c r="I1342" s="2"/>
    </row>
    <row r="1343" spans="9:9" x14ac:dyDescent="0.3">
      <c r="I1343" s="2"/>
    </row>
    <row r="1344" spans="9:9" x14ac:dyDescent="0.3">
      <c r="I1344" s="2"/>
    </row>
    <row r="1345" spans="9:9" x14ac:dyDescent="0.3">
      <c r="I1345" s="2"/>
    </row>
    <row r="1346" spans="9:9" x14ac:dyDescent="0.3">
      <c r="I1346" s="2"/>
    </row>
    <row r="1347" spans="9:9" x14ac:dyDescent="0.3">
      <c r="I1347" s="2"/>
    </row>
    <row r="1348" spans="9:9" x14ac:dyDescent="0.3">
      <c r="I1348" s="2"/>
    </row>
    <row r="1349" spans="9:9" x14ac:dyDescent="0.3">
      <c r="I1349" s="2"/>
    </row>
    <row r="1350" spans="9:9" x14ac:dyDescent="0.3">
      <c r="I1350" s="2"/>
    </row>
    <row r="1351" spans="9:9" x14ac:dyDescent="0.3">
      <c r="I1351" s="2"/>
    </row>
    <row r="1352" spans="9:9" x14ac:dyDescent="0.3">
      <c r="I1352" s="2"/>
    </row>
    <row r="1353" spans="9:9" x14ac:dyDescent="0.3">
      <c r="I1353" s="2"/>
    </row>
    <row r="1354" spans="9:9" x14ac:dyDescent="0.3">
      <c r="I1354" s="2"/>
    </row>
    <row r="1355" spans="9:9" x14ac:dyDescent="0.3">
      <c r="I1355" s="2"/>
    </row>
    <row r="1356" spans="9:9" x14ac:dyDescent="0.3">
      <c r="I1356" s="2"/>
    </row>
    <row r="1357" spans="9:9" x14ac:dyDescent="0.3">
      <c r="I1357" s="2"/>
    </row>
    <row r="1358" spans="9:9" x14ac:dyDescent="0.3">
      <c r="I1358" s="2"/>
    </row>
    <row r="1359" spans="9:9" x14ac:dyDescent="0.3">
      <c r="I1359" s="2"/>
    </row>
    <row r="1360" spans="9:9" x14ac:dyDescent="0.3">
      <c r="I1360" s="2"/>
    </row>
    <row r="1361" spans="9:9" x14ac:dyDescent="0.3">
      <c r="I1361" s="2"/>
    </row>
    <row r="1362" spans="9:9" x14ac:dyDescent="0.3">
      <c r="I1362" s="2"/>
    </row>
    <row r="1363" spans="9:9" x14ac:dyDescent="0.3">
      <c r="I1363" s="2"/>
    </row>
    <row r="1364" spans="9:9" x14ac:dyDescent="0.3">
      <c r="I1364" s="2"/>
    </row>
    <row r="1365" spans="9:9" x14ac:dyDescent="0.3">
      <c r="I1365" s="2"/>
    </row>
    <row r="1366" spans="9:9" x14ac:dyDescent="0.3">
      <c r="I1366" s="2"/>
    </row>
    <row r="1367" spans="9:9" x14ac:dyDescent="0.3">
      <c r="I1367" s="2"/>
    </row>
    <row r="1368" spans="9:9" x14ac:dyDescent="0.3">
      <c r="I1368" s="2"/>
    </row>
    <row r="1369" spans="9:9" x14ac:dyDescent="0.3">
      <c r="I1369" s="2"/>
    </row>
    <row r="1370" spans="9:9" x14ac:dyDescent="0.3">
      <c r="I1370" s="2"/>
    </row>
    <row r="1371" spans="9:9" x14ac:dyDescent="0.3">
      <c r="I1371" s="2"/>
    </row>
    <row r="1372" spans="9:9" x14ac:dyDescent="0.3">
      <c r="I1372" s="2"/>
    </row>
    <row r="1373" spans="9:9" x14ac:dyDescent="0.3">
      <c r="I1373" s="2"/>
    </row>
    <row r="1374" spans="9:9" x14ac:dyDescent="0.3">
      <c r="I1374" s="2"/>
    </row>
    <row r="1375" spans="9:9" x14ac:dyDescent="0.3">
      <c r="I1375" s="2"/>
    </row>
    <row r="1376" spans="9:9" x14ac:dyDescent="0.3">
      <c r="I1376" s="2"/>
    </row>
    <row r="1377" spans="9:9" x14ac:dyDescent="0.3">
      <c r="I1377" s="2"/>
    </row>
    <row r="1378" spans="9:9" x14ac:dyDescent="0.3">
      <c r="I1378" s="2"/>
    </row>
    <row r="1379" spans="9:9" x14ac:dyDescent="0.3">
      <c r="I1379" s="2"/>
    </row>
    <row r="1380" spans="9:9" x14ac:dyDescent="0.3">
      <c r="I1380" s="2"/>
    </row>
    <row r="1381" spans="9:9" x14ac:dyDescent="0.3">
      <c r="I1381" s="2"/>
    </row>
    <row r="1382" spans="9:9" x14ac:dyDescent="0.3">
      <c r="I1382" s="2"/>
    </row>
    <row r="1383" spans="9:9" x14ac:dyDescent="0.3">
      <c r="I1383" s="2"/>
    </row>
    <row r="1384" spans="9:9" x14ac:dyDescent="0.3">
      <c r="I1384" s="2"/>
    </row>
    <row r="1385" spans="9:9" x14ac:dyDescent="0.3">
      <c r="I1385" s="2"/>
    </row>
    <row r="1386" spans="9:9" x14ac:dyDescent="0.3">
      <c r="I1386" s="2"/>
    </row>
    <row r="1387" spans="9:9" x14ac:dyDescent="0.3">
      <c r="I1387" s="2"/>
    </row>
    <row r="1388" spans="9:9" x14ac:dyDescent="0.3">
      <c r="I1388" s="2"/>
    </row>
    <row r="1389" spans="9:9" x14ac:dyDescent="0.3">
      <c r="I1389" s="2"/>
    </row>
    <row r="1390" spans="9:9" x14ac:dyDescent="0.3">
      <c r="I1390" s="2"/>
    </row>
    <row r="1391" spans="9:9" x14ac:dyDescent="0.3">
      <c r="I1391" s="2"/>
    </row>
    <row r="1392" spans="9:9" x14ac:dyDescent="0.3">
      <c r="I1392" s="2"/>
    </row>
    <row r="1393" spans="9:9" x14ac:dyDescent="0.3">
      <c r="I1393" s="2"/>
    </row>
    <row r="1394" spans="9:9" x14ac:dyDescent="0.3">
      <c r="I1394" s="2"/>
    </row>
    <row r="1395" spans="9:9" x14ac:dyDescent="0.3">
      <c r="I1395" s="2"/>
    </row>
    <row r="1396" spans="9:9" x14ac:dyDescent="0.3">
      <c r="I1396" s="2"/>
    </row>
    <row r="1397" spans="9:9" x14ac:dyDescent="0.3">
      <c r="I1397" s="2"/>
    </row>
    <row r="1398" spans="9:9" x14ac:dyDescent="0.3">
      <c r="I1398" s="2"/>
    </row>
    <row r="1399" spans="9:9" x14ac:dyDescent="0.3">
      <c r="I1399" s="2"/>
    </row>
    <row r="1400" spans="9:9" x14ac:dyDescent="0.3">
      <c r="I1400" s="2"/>
    </row>
    <row r="1401" spans="9:9" x14ac:dyDescent="0.3">
      <c r="I1401" s="2"/>
    </row>
    <row r="1402" spans="9:9" x14ac:dyDescent="0.3">
      <c r="I1402" s="2"/>
    </row>
    <row r="1403" spans="9:9" x14ac:dyDescent="0.3">
      <c r="I1403" s="2"/>
    </row>
    <row r="1404" spans="9:9" x14ac:dyDescent="0.3">
      <c r="I1404" s="2"/>
    </row>
    <row r="1405" spans="9:9" x14ac:dyDescent="0.3">
      <c r="I1405" s="2"/>
    </row>
    <row r="1406" spans="9:9" x14ac:dyDescent="0.3">
      <c r="I1406" s="2"/>
    </row>
    <row r="1407" spans="9:9" x14ac:dyDescent="0.3">
      <c r="I1407" s="2"/>
    </row>
    <row r="1408" spans="9:9" x14ac:dyDescent="0.3">
      <c r="I1408" s="2"/>
    </row>
    <row r="1409" spans="9:9" x14ac:dyDescent="0.3">
      <c r="I1409" s="2"/>
    </row>
    <row r="1410" spans="9:9" x14ac:dyDescent="0.3">
      <c r="I1410" s="2"/>
    </row>
    <row r="1411" spans="9:9" x14ac:dyDescent="0.3">
      <c r="I1411" s="2"/>
    </row>
    <row r="1412" spans="9:9" x14ac:dyDescent="0.3">
      <c r="I1412" s="2"/>
    </row>
    <row r="1413" spans="9:9" x14ac:dyDescent="0.3">
      <c r="I1413" s="2"/>
    </row>
    <row r="1414" spans="9:9" x14ac:dyDescent="0.3">
      <c r="I1414" s="2"/>
    </row>
    <row r="1415" spans="9:9" x14ac:dyDescent="0.3">
      <c r="I1415" s="2"/>
    </row>
    <row r="1416" spans="9:9" x14ac:dyDescent="0.3">
      <c r="I1416" s="2"/>
    </row>
    <row r="1417" spans="9:9" x14ac:dyDescent="0.3">
      <c r="I1417" s="2"/>
    </row>
    <row r="1418" spans="9:9" x14ac:dyDescent="0.3">
      <c r="I1418" s="2"/>
    </row>
    <row r="1419" spans="9:9" x14ac:dyDescent="0.3">
      <c r="I1419" s="2"/>
    </row>
    <row r="1420" spans="9:9" x14ac:dyDescent="0.3">
      <c r="I1420" s="2"/>
    </row>
    <row r="1421" spans="9:9" x14ac:dyDescent="0.3">
      <c r="I1421" s="2"/>
    </row>
    <row r="1422" spans="9:9" x14ac:dyDescent="0.3">
      <c r="I1422" s="2"/>
    </row>
    <row r="1423" spans="9:9" x14ac:dyDescent="0.3">
      <c r="I1423" s="2"/>
    </row>
    <row r="1424" spans="9:9" x14ac:dyDescent="0.3">
      <c r="I1424" s="2"/>
    </row>
    <row r="1425" spans="9:9" x14ac:dyDescent="0.3">
      <c r="I1425" s="2"/>
    </row>
    <row r="1426" spans="9:9" x14ac:dyDescent="0.3">
      <c r="I1426" s="2"/>
    </row>
    <row r="1427" spans="9:9" x14ac:dyDescent="0.3">
      <c r="I1427" s="2"/>
    </row>
    <row r="1428" spans="9:9" x14ac:dyDescent="0.3">
      <c r="I1428" s="2"/>
    </row>
    <row r="1429" spans="9:9" x14ac:dyDescent="0.3">
      <c r="I1429" s="2"/>
    </row>
    <row r="1430" spans="9:9" x14ac:dyDescent="0.3">
      <c r="I1430" s="2"/>
    </row>
    <row r="1431" spans="9:9" x14ac:dyDescent="0.3">
      <c r="I1431" s="2"/>
    </row>
    <row r="1432" spans="9:9" x14ac:dyDescent="0.3">
      <c r="I1432" s="2"/>
    </row>
    <row r="1433" spans="9:9" x14ac:dyDescent="0.3">
      <c r="I1433" s="2"/>
    </row>
    <row r="1434" spans="9:9" x14ac:dyDescent="0.3">
      <c r="I1434" s="2"/>
    </row>
    <row r="1435" spans="9:9" x14ac:dyDescent="0.3">
      <c r="I1435" s="2"/>
    </row>
    <row r="1436" spans="9:9" x14ac:dyDescent="0.3">
      <c r="I1436" s="2"/>
    </row>
    <row r="1437" spans="9:9" x14ac:dyDescent="0.3">
      <c r="I1437" s="2"/>
    </row>
    <row r="1438" spans="9:9" x14ac:dyDescent="0.3">
      <c r="I1438" s="2"/>
    </row>
    <row r="1439" spans="9:9" x14ac:dyDescent="0.3">
      <c r="I1439" s="2"/>
    </row>
    <row r="1440" spans="9:9" x14ac:dyDescent="0.3">
      <c r="I1440" s="2"/>
    </row>
    <row r="1441" spans="9:9" x14ac:dyDescent="0.3">
      <c r="I1441" s="2"/>
    </row>
    <row r="1442" spans="9:9" x14ac:dyDescent="0.3">
      <c r="I1442" s="2"/>
    </row>
    <row r="1443" spans="9:9" x14ac:dyDescent="0.3">
      <c r="I1443" s="2"/>
    </row>
    <row r="1444" spans="9:9" x14ac:dyDescent="0.3">
      <c r="I1444" s="2"/>
    </row>
    <row r="1445" spans="9:9" x14ac:dyDescent="0.3">
      <c r="I1445" s="2"/>
    </row>
    <row r="1446" spans="9:9" x14ac:dyDescent="0.3">
      <c r="I1446" s="2"/>
    </row>
    <row r="1447" spans="9:9" x14ac:dyDescent="0.3">
      <c r="I1447" s="2"/>
    </row>
    <row r="1448" spans="9:9" x14ac:dyDescent="0.3">
      <c r="I1448" s="2"/>
    </row>
    <row r="1449" spans="9:9" x14ac:dyDescent="0.3">
      <c r="I1449" s="2"/>
    </row>
    <row r="1450" spans="9:9" x14ac:dyDescent="0.3">
      <c r="I1450" s="2"/>
    </row>
    <row r="1451" spans="9:9" x14ac:dyDescent="0.3">
      <c r="I1451" s="2"/>
    </row>
    <row r="1452" spans="9:9" x14ac:dyDescent="0.3">
      <c r="I1452" s="2"/>
    </row>
    <row r="1453" spans="9:9" x14ac:dyDescent="0.3">
      <c r="I1453" s="2"/>
    </row>
    <row r="1454" spans="9:9" x14ac:dyDescent="0.3">
      <c r="I1454" s="2"/>
    </row>
    <row r="1455" spans="9:9" x14ac:dyDescent="0.3">
      <c r="I1455" s="2"/>
    </row>
    <row r="1456" spans="9:9" x14ac:dyDescent="0.3">
      <c r="I1456" s="2"/>
    </row>
    <row r="1457" spans="9:9" x14ac:dyDescent="0.3">
      <c r="I1457" s="2"/>
    </row>
    <row r="1458" spans="9:9" x14ac:dyDescent="0.3">
      <c r="I1458" s="2"/>
    </row>
    <row r="1459" spans="9:9" x14ac:dyDescent="0.3">
      <c r="I1459" s="2"/>
    </row>
    <row r="1460" spans="9:9" x14ac:dyDescent="0.3">
      <c r="I1460" s="2"/>
    </row>
    <row r="1461" spans="9:9" x14ac:dyDescent="0.3">
      <c r="I1461" s="2"/>
    </row>
    <row r="1462" spans="9:9" x14ac:dyDescent="0.3">
      <c r="I1462" s="2"/>
    </row>
    <row r="1463" spans="9:9" x14ac:dyDescent="0.3">
      <c r="I1463" s="2"/>
    </row>
    <row r="1464" spans="9:9" x14ac:dyDescent="0.3">
      <c r="I1464" s="2"/>
    </row>
    <row r="1465" spans="9:9" x14ac:dyDescent="0.3">
      <c r="I1465" s="2"/>
    </row>
    <row r="1466" spans="9:9" x14ac:dyDescent="0.3">
      <c r="I1466" s="2"/>
    </row>
    <row r="1467" spans="9:9" x14ac:dyDescent="0.3">
      <c r="I1467" s="2"/>
    </row>
    <row r="1468" spans="9:9" x14ac:dyDescent="0.3">
      <c r="I1468" s="2"/>
    </row>
    <row r="1469" spans="9:9" x14ac:dyDescent="0.3">
      <c r="I1469" s="2"/>
    </row>
    <row r="1470" spans="9:9" x14ac:dyDescent="0.3">
      <c r="I1470" s="2"/>
    </row>
    <row r="1471" spans="9:9" x14ac:dyDescent="0.3">
      <c r="I1471" s="2"/>
    </row>
    <row r="1472" spans="9:9" x14ac:dyDescent="0.3">
      <c r="I1472" s="2"/>
    </row>
    <row r="1473" spans="9:9" x14ac:dyDescent="0.3">
      <c r="I1473" s="2"/>
    </row>
    <row r="1474" spans="9:9" x14ac:dyDescent="0.3">
      <c r="I1474" s="2"/>
    </row>
    <row r="1475" spans="9:9" x14ac:dyDescent="0.3">
      <c r="I1475" s="2"/>
    </row>
    <row r="1476" spans="9:9" x14ac:dyDescent="0.3">
      <c r="I1476" s="2"/>
    </row>
    <row r="1477" spans="9:9" x14ac:dyDescent="0.3">
      <c r="I1477" s="2"/>
    </row>
    <row r="1478" spans="9:9" x14ac:dyDescent="0.3">
      <c r="I1478" s="2"/>
    </row>
    <row r="1479" spans="9:9" x14ac:dyDescent="0.3">
      <c r="I1479" s="2"/>
    </row>
    <row r="1480" spans="9:9" x14ac:dyDescent="0.3">
      <c r="I1480" s="2"/>
    </row>
    <row r="1481" spans="9:9" x14ac:dyDescent="0.3">
      <c r="I1481" s="2"/>
    </row>
    <row r="1482" spans="9:9" x14ac:dyDescent="0.3">
      <c r="I1482" s="2"/>
    </row>
    <row r="1483" spans="9:9" x14ac:dyDescent="0.3">
      <c r="I1483" s="2"/>
    </row>
    <row r="1484" spans="9:9" x14ac:dyDescent="0.3">
      <c r="I1484" s="2"/>
    </row>
    <row r="1485" spans="9:9" x14ac:dyDescent="0.3">
      <c r="I1485" s="2"/>
    </row>
    <row r="1486" spans="9:9" x14ac:dyDescent="0.3">
      <c r="I1486" s="2"/>
    </row>
    <row r="1487" spans="9:9" x14ac:dyDescent="0.3">
      <c r="I1487" s="2"/>
    </row>
    <row r="1488" spans="9:9" x14ac:dyDescent="0.3">
      <c r="I1488" s="2"/>
    </row>
    <row r="1489" spans="9:9" x14ac:dyDescent="0.3">
      <c r="I1489" s="2"/>
    </row>
    <row r="1490" spans="9:9" x14ac:dyDescent="0.3">
      <c r="I1490" s="2"/>
    </row>
    <row r="1491" spans="9:9" x14ac:dyDescent="0.3">
      <c r="I1491" s="2"/>
    </row>
    <row r="1492" spans="9:9" x14ac:dyDescent="0.3">
      <c r="I1492" s="2"/>
    </row>
    <row r="1493" spans="9:9" x14ac:dyDescent="0.3">
      <c r="I1493" s="2"/>
    </row>
    <row r="1494" spans="9:9" x14ac:dyDescent="0.3">
      <c r="I1494" s="2"/>
    </row>
    <row r="1495" spans="9:9" x14ac:dyDescent="0.3">
      <c r="I1495" s="2"/>
    </row>
    <row r="1496" spans="9:9" x14ac:dyDescent="0.3">
      <c r="I1496" s="2"/>
    </row>
    <row r="1497" spans="9:9" x14ac:dyDescent="0.3">
      <c r="I1497" s="2"/>
    </row>
    <row r="1498" spans="9:9" x14ac:dyDescent="0.3">
      <c r="I1498" s="2"/>
    </row>
    <row r="1499" spans="9:9" x14ac:dyDescent="0.3">
      <c r="I1499" s="2"/>
    </row>
    <row r="1500" spans="9:9" x14ac:dyDescent="0.3">
      <c r="I1500" s="2"/>
    </row>
    <row r="1501" spans="9:9" x14ac:dyDescent="0.3">
      <c r="I1501" s="2"/>
    </row>
    <row r="1502" spans="9:9" x14ac:dyDescent="0.3">
      <c r="I1502" s="2"/>
    </row>
    <row r="1503" spans="9:9" x14ac:dyDescent="0.3">
      <c r="I1503" s="2"/>
    </row>
    <row r="1504" spans="9:9" x14ac:dyDescent="0.3">
      <c r="I1504" s="2"/>
    </row>
    <row r="1505" spans="9:9" x14ac:dyDescent="0.3">
      <c r="I1505" s="2"/>
    </row>
    <row r="1506" spans="9:9" x14ac:dyDescent="0.3">
      <c r="I1506" s="2"/>
    </row>
    <row r="1507" spans="9:9" x14ac:dyDescent="0.3">
      <c r="I1507" s="2"/>
    </row>
    <row r="1508" spans="9:9" x14ac:dyDescent="0.3">
      <c r="I1508" s="2"/>
    </row>
    <row r="1509" spans="9:9" x14ac:dyDescent="0.3">
      <c r="I1509" s="2"/>
    </row>
    <row r="1510" spans="9:9" x14ac:dyDescent="0.3">
      <c r="I1510" s="2"/>
    </row>
    <row r="1511" spans="9:9" x14ac:dyDescent="0.3">
      <c r="I1511" s="2"/>
    </row>
    <row r="1512" spans="9:9" x14ac:dyDescent="0.3">
      <c r="I1512" s="2"/>
    </row>
    <row r="1513" spans="9:9" x14ac:dyDescent="0.3">
      <c r="I1513" s="2"/>
    </row>
    <row r="1514" spans="9:9" x14ac:dyDescent="0.3">
      <c r="I1514" s="2"/>
    </row>
    <row r="1515" spans="9:9" x14ac:dyDescent="0.3">
      <c r="I1515" s="2"/>
    </row>
    <row r="1516" spans="9:9" x14ac:dyDescent="0.3">
      <c r="I1516" s="2"/>
    </row>
    <row r="1517" spans="9:9" x14ac:dyDescent="0.3">
      <c r="I1517" s="2"/>
    </row>
    <row r="1518" spans="9:9" x14ac:dyDescent="0.3">
      <c r="I1518" s="2"/>
    </row>
    <row r="1519" spans="9:9" x14ac:dyDescent="0.3">
      <c r="I1519" s="2"/>
    </row>
    <row r="1520" spans="9:9" x14ac:dyDescent="0.3">
      <c r="I1520" s="2"/>
    </row>
    <row r="1521" spans="9:9" x14ac:dyDescent="0.3">
      <c r="I1521" s="2"/>
    </row>
    <row r="1522" spans="9:9" x14ac:dyDescent="0.3">
      <c r="I1522" s="2"/>
    </row>
    <row r="1523" spans="9:9" x14ac:dyDescent="0.3">
      <c r="I1523" s="2"/>
    </row>
    <row r="1524" spans="9:9" x14ac:dyDescent="0.3">
      <c r="I1524" s="2"/>
    </row>
    <row r="1525" spans="9:9" x14ac:dyDescent="0.3">
      <c r="I1525" s="2"/>
    </row>
    <row r="1526" spans="9:9" x14ac:dyDescent="0.3">
      <c r="I1526" s="2"/>
    </row>
    <row r="1527" spans="9:9" x14ac:dyDescent="0.3">
      <c r="I1527" s="2"/>
    </row>
    <row r="1528" spans="9:9" x14ac:dyDescent="0.3">
      <c r="I1528" s="2"/>
    </row>
    <row r="1529" spans="9:9" x14ac:dyDescent="0.3">
      <c r="I1529" s="2"/>
    </row>
    <row r="1530" spans="9:9" x14ac:dyDescent="0.3">
      <c r="I1530" s="2"/>
    </row>
    <row r="1531" spans="9:9" x14ac:dyDescent="0.3">
      <c r="I1531" s="2"/>
    </row>
    <row r="1532" spans="9:9" x14ac:dyDescent="0.3">
      <c r="I1532" s="2"/>
    </row>
    <row r="1533" spans="9:9" x14ac:dyDescent="0.3">
      <c r="I1533" s="2"/>
    </row>
    <row r="1534" spans="9:9" x14ac:dyDescent="0.3">
      <c r="I1534" s="2"/>
    </row>
    <row r="1535" spans="9:9" x14ac:dyDescent="0.3">
      <c r="I1535" s="2"/>
    </row>
    <row r="1536" spans="9:9" x14ac:dyDescent="0.3">
      <c r="I1536" s="2"/>
    </row>
    <row r="1537" spans="9:9" x14ac:dyDescent="0.3">
      <c r="I1537" s="2"/>
    </row>
    <row r="1538" spans="9:9" x14ac:dyDescent="0.3">
      <c r="I1538" s="2"/>
    </row>
    <row r="1539" spans="9:9" x14ac:dyDescent="0.3">
      <c r="I1539" s="2"/>
    </row>
    <row r="1540" spans="9:9" x14ac:dyDescent="0.3">
      <c r="I1540" s="2"/>
    </row>
    <row r="1541" spans="9:9" x14ac:dyDescent="0.3">
      <c r="I1541" s="2"/>
    </row>
    <row r="1542" spans="9:9" x14ac:dyDescent="0.3">
      <c r="I1542" s="2"/>
    </row>
    <row r="1543" spans="9:9" x14ac:dyDescent="0.3">
      <c r="I1543" s="2"/>
    </row>
    <row r="1544" spans="9:9" x14ac:dyDescent="0.3">
      <c r="I1544" s="2"/>
    </row>
    <row r="1545" spans="9:9" x14ac:dyDescent="0.3">
      <c r="I1545" s="2"/>
    </row>
    <row r="1546" spans="9:9" x14ac:dyDescent="0.3">
      <c r="I1546" s="2"/>
    </row>
    <row r="1547" spans="9:9" x14ac:dyDescent="0.3">
      <c r="I1547" s="2"/>
    </row>
    <row r="1548" spans="9:9" x14ac:dyDescent="0.3">
      <c r="I1548" s="2"/>
    </row>
    <row r="1549" spans="9:9" x14ac:dyDescent="0.3">
      <c r="I1549" s="2"/>
    </row>
    <row r="1550" spans="9:9" x14ac:dyDescent="0.3">
      <c r="I1550" s="2"/>
    </row>
    <row r="1551" spans="9:9" x14ac:dyDescent="0.3">
      <c r="I1551" s="2"/>
    </row>
    <row r="1552" spans="9:9" x14ac:dyDescent="0.3">
      <c r="I1552" s="2"/>
    </row>
    <row r="1553" spans="9:9" x14ac:dyDescent="0.3">
      <c r="I1553" s="2"/>
    </row>
    <row r="1554" spans="9:9" x14ac:dyDescent="0.3">
      <c r="I1554" s="2"/>
    </row>
    <row r="1555" spans="9:9" x14ac:dyDescent="0.3">
      <c r="I1555" s="2"/>
    </row>
    <row r="1556" spans="9:9" x14ac:dyDescent="0.3">
      <c r="I1556" s="2"/>
    </row>
    <row r="1557" spans="9:9" x14ac:dyDescent="0.3">
      <c r="I1557" s="2"/>
    </row>
    <row r="1558" spans="9:9" x14ac:dyDescent="0.3">
      <c r="I1558" s="2"/>
    </row>
    <row r="1559" spans="9:9" x14ac:dyDescent="0.3">
      <c r="I1559" s="2"/>
    </row>
    <row r="1560" spans="9:9" x14ac:dyDescent="0.3">
      <c r="I1560" s="2"/>
    </row>
    <row r="1561" spans="9:9" x14ac:dyDescent="0.3">
      <c r="I1561" s="2"/>
    </row>
    <row r="1562" spans="9:9" x14ac:dyDescent="0.3">
      <c r="I1562" s="2"/>
    </row>
    <row r="1563" spans="9:9" x14ac:dyDescent="0.3">
      <c r="I1563" s="2"/>
    </row>
    <row r="1564" spans="9:9" x14ac:dyDescent="0.3">
      <c r="I1564" s="2"/>
    </row>
    <row r="1565" spans="9:9" x14ac:dyDescent="0.3">
      <c r="I1565" s="2"/>
    </row>
    <row r="1566" spans="9:9" x14ac:dyDescent="0.3">
      <c r="I1566" s="2"/>
    </row>
    <row r="1567" spans="9:9" x14ac:dyDescent="0.3">
      <c r="I1567" s="2"/>
    </row>
    <row r="1568" spans="9:9" x14ac:dyDescent="0.3">
      <c r="I1568" s="2"/>
    </row>
    <row r="1569" spans="9:9" x14ac:dyDescent="0.3">
      <c r="I1569" s="2"/>
    </row>
    <row r="1570" spans="9:9" x14ac:dyDescent="0.3">
      <c r="I1570" s="2"/>
    </row>
    <row r="1571" spans="9:9" x14ac:dyDescent="0.3">
      <c r="I1571" s="2"/>
    </row>
    <row r="1572" spans="9:9" x14ac:dyDescent="0.3">
      <c r="I1572" s="2"/>
    </row>
    <row r="1573" spans="9:9" x14ac:dyDescent="0.3">
      <c r="I1573" s="2"/>
    </row>
    <row r="1574" spans="9:9" x14ac:dyDescent="0.3">
      <c r="I1574" s="2"/>
    </row>
    <row r="1575" spans="9:9" x14ac:dyDescent="0.3">
      <c r="I1575" s="2"/>
    </row>
    <row r="1576" spans="9:9" x14ac:dyDescent="0.3">
      <c r="I1576" s="2"/>
    </row>
    <row r="1577" spans="9:9" x14ac:dyDescent="0.3">
      <c r="I1577" s="2"/>
    </row>
    <row r="1578" spans="9:9" x14ac:dyDescent="0.3">
      <c r="I1578" s="2"/>
    </row>
    <row r="1579" spans="9:9" x14ac:dyDescent="0.3">
      <c r="I1579" s="2"/>
    </row>
    <row r="1580" spans="9:9" x14ac:dyDescent="0.3">
      <c r="I1580" s="2"/>
    </row>
    <row r="1581" spans="9:9" x14ac:dyDescent="0.3">
      <c r="I1581" s="2"/>
    </row>
    <row r="1582" spans="9:9" x14ac:dyDescent="0.3">
      <c r="I1582" s="2"/>
    </row>
    <row r="1583" spans="9:9" x14ac:dyDescent="0.3">
      <c r="I1583" s="2"/>
    </row>
    <row r="1584" spans="9:9" x14ac:dyDescent="0.3">
      <c r="I1584" s="2"/>
    </row>
    <row r="1585" spans="9:9" x14ac:dyDescent="0.3">
      <c r="I1585" s="2"/>
    </row>
    <row r="1586" spans="9:9" x14ac:dyDescent="0.3">
      <c r="I1586" s="2"/>
    </row>
    <row r="1587" spans="9:9" x14ac:dyDescent="0.3">
      <c r="I1587" s="2"/>
    </row>
    <row r="1588" spans="9:9" x14ac:dyDescent="0.3">
      <c r="I1588" s="2"/>
    </row>
    <row r="1589" spans="9:9" x14ac:dyDescent="0.3">
      <c r="I1589" s="2"/>
    </row>
    <row r="1590" spans="9:9" x14ac:dyDescent="0.3">
      <c r="I1590" s="2"/>
    </row>
    <row r="1591" spans="9:9" x14ac:dyDescent="0.3">
      <c r="I1591" s="2"/>
    </row>
    <row r="1592" spans="9:9" x14ac:dyDescent="0.3">
      <c r="I1592" s="2"/>
    </row>
    <row r="1593" spans="9:9" x14ac:dyDescent="0.3">
      <c r="I1593" s="2"/>
    </row>
    <row r="1594" spans="9:9" x14ac:dyDescent="0.3">
      <c r="I1594" s="2"/>
    </row>
    <row r="1595" spans="9:9" x14ac:dyDescent="0.3">
      <c r="I1595" s="2"/>
    </row>
    <row r="1596" spans="9:9" x14ac:dyDescent="0.3">
      <c r="I1596" s="2"/>
    </row>
    <row r="1597" spans="9:9" x14ac:dyDescent="0.3">
      <c r="I1597" s="2"/>
    </row>
    <row r="1598" spans="9:9" x14ac:dyDescent="0.3">
      <c r="I1598" s="2"/>
    </row>
    <row r="1599" spans="9:9" x14ac:dyDescent="0.3">
      <c r="I1599" s="2"/>
    </row>
    <row r="1600" spans="9:9" x14ac:dyDescent="0.3">
      <c r="I1600" s="2"/>
    </row>
    <row r="1601" spans="9:9" x14ac:dyDescent="0.3">
      <c r="I1601" s="2"/>
    </row>
    <row r="1602" spans="9:9" x14ac:dyDescent="0.3">
      <c r="I1602" s="2"/>
    </row>
    <row r="1603" spans="9:9" x14ac:dyDescent="0.3">
      <c r="I1603" s="2"/>
    </row>
    <row r="1604" spans="9:9" x14ac:dyDescent="0.3">
      <c r="I1604" s="2"/>
    </row>
    <row r="1605" spans="9:9" x14ac:dyDescent="0.3">
      <c r="I1605" s="2"/>
    </row>
    <row r="1606" spans="9:9" x14ac:dyDescent="0.3">
      <c r="I1606" s="2"/>
    </row>
    <row r="1607" spans="9:9" x14ac:dyDescent="0.3">
      <c r="I1607" s="2"/>
    </row>
    <row r="1608" spans="9:9" x14ac:dyDescent="0.3">
      <c r="I1608" s="2"/>
    </row>
    <row r="1609" spans="9:9" x14ac:dyDescent="0.3">
      <c r="I1609" s="2"/>
    </row>
    <row r="1610" spans="9:9" x14ac:dyDescent="0.3">
      <c r="I1610" s="2"/>
    </row>
    <row r="1611" spans="9:9" x14ac:dyDescent="0.3">
      <c r="I1611" s="2"/>
    </row>
    <row r="1612" spans="9:9" x14ac:dyDescent="0.3">
      <c r="I1612" s="2"/>
    </row>
    <row r="1613" spans="9:9" x14ac:dyDescent="0.3">
      <c r="I1613" s="2"/>
    </row>
    <row r="1614" spans="9:9" x14ac:dyDescent="0.3">
      <c r="I1614" s="2"/>
    </row>
    <row r="1615" spans="9:9" x14ac:dyDescent="0.3">
      <c r="I1615" s="2"/>
    </row>
    <row r="1616" spans="9:9" x14ac:dyDescent="0.3">
      <c r="I1616" s="2"/>
    </row>
    <row r="1617" spans="9:9" x14ac:dyDescent="0.3">
      <c r="I1617" s="2"/>
    </row>
    <row r="1618" spans="9:9" x14ac:dyDescent="0.3">
      <c r="I1618" s="2"/>
    </row>
    <row r="1619" spans="9:9" x14ac:dyDescent="0.3">
      <c r="I1619" s="2"/>
    </row>
    <row r="1620" spans="9:9" x14ac:dyDescent="0.3">
      <c r="I1620" s="2"/>
    </row>
    <row r="1621" spans="9:9" x14ac:dyDescent="0.3">
      <c r="I1621" s="2"/>
    </row>
    <row r="1622" spans="9:9" x14ac:dyDescent="0.3">
      <c r="I1622" s="2"/>
    </row>
    <row r="1623" spans="9:9" x14ac:dyDescent="0.3">
      <c r="I1623" s="2"/>
    </row>
    <row r="1624" spans="9:9" x14ac:dyDescent="0.3">
      <c r="I1624" s="2"/>
    </row>
    <row r="1625" spans="9:9" x14ac:dyDescent="0.3">
      <c r="I1625" s="2"/>
    </row>
    <row r="1626" spans="9:9" x14ac:dyDescent="0.3">
      <c r="I1626" s="2"/>
    </row>
    <row r="1627" spans="9:9" x14ac:dyDescent="0.3">
      <c r="I1627" s="2"/>
    </row>
    <row r="1628" spans="9:9" x14ac:dyDescent="0.3">
      <c r="I1628" s="2"/>
    </row>
    <row r="1629" spans="9:9" x14ac:dyDescent="0.3">
      <c r="I1629" s="2"/>
    </row>
    <row r="1630" spans="9:9" x14ac:dyDescent="0.3">
      <c r="I1630" s="2"/>
    </row>
    <row r="1631" spans="9:9" x14ac:dyDescent="0.3">
      <c r="I1631" s="2"/>
    </row>
    <row r="1632" spans="9:9" x14ac:dyDescent="0.3">
      <c r="I1632" s="2"/>
    </row>
    <row r="1633" spans="9:9" x14ac:dyDescent="0.3">
      <c r="I1633" s="2"/>
    </row>
    <row r="1634" spans="9:9" x14ac:dyDescent="0.3">
      <c r="I1634" s="2"/>
    </row>
    <row r="1635" spans="9:9" x14ac:dyDescent="0.3">
      <c r="I1635" s="2"/>
    </row>
    <row r="1636" spans="9:9" x14ac:dyDescent="0.3">
      <c r="I1636" s="2"/>
    </row>
    <row r="1637" spans="9:9" x14ac:dyDescent="0.3">
      <c r="I1637" s="2"/>
    </row>
    <row r="1638" spans="9:9" x14ac:dyDescent="0.3">
      <c r="I1638" s="2"/>
    </row>
    <row r="1639" spans="9:9" x14ac:dyDescent="0.3">
      <c r="I1639" s="2"/>
    </row>
    <row r="1640" spans="9:9" x14ac:dyDescent="0.3">
      <c r="I1640" s="2"/>
    </row>
    <row r="1641" spans="9:9" x14ac:dyDescent="0.3">
      <c r="I1641" s="2"/>
    </row>
    <row r="1642" spans="9:9" x14ac:dyDescent="0.3">
      <c r="I1642" s="2"/>
    </row>
    <row r="1643" spans="9:9" x14ac:dyDescent="0.3">
      <c r="I1643" s="2"/>
    </row>
    <row r="1644" spans="9:9" x14ac:dyDescent="0.3">
      <c r="I1644" s="2"/>
    </row>
    <row r="1645" spans="9:9" x14ac:dyDescent="0.3">
      <c r="I1645" s="2"/>
    </row>
    <row r="1646" spans="9:9" x14ac:dyDescent="0.3">
      <c r="I1646" s="2"/>
    </row>
    <row r="1647" spans="9:9" x14ac:dyDescent="0.3">
      <c r="I1647" s="2"/>
    </row>
    <row r="1648" spans="9:9" x14ac:dyDescent="0.3">
      <c r="I1648" s="2"/>
    </row>
    <row r="1649" spans="9:9" x14ac:dyDescent="0.3">
      <c r="I1649" s="2"/>
    </row>
    <row r="1650" spans="9:9" x14ac:dyDescent="0.3">
      <c r="I1650" s="2"/>
    </row>
    <row r="1651" spans="9:9" x14ac:dyDescent="0.3">
      <c r="I1651" s="2"/>
    </row>
    <row r="1652" spans="9:9" x14ac:dyDescent="0.3">
      <c r="I1652" s="2"/>
    </row>
    <row r="1653" spans="9:9" x14ac:dyDescent="0.3">
      <c r="I1653" s="2"/>
    </row>
    <row r="1654" spans="9:9" x14ac:dyDescent="0.3">
      <c r="I1654" s="2"/>
    </row>
    <row r="1655" spans="9:9" x14ac:dyDescent="0.3">
      <c r="I1655" s="2"/>
    </row>
    <row r="1656" spans="9:9" x14ac:dyDescent="0.3">
      <c r="I1656" s="2"/>
    </row>
    <row r="1657" spans="9:9" x14ac:dyDescent="0.3">
      <c r="I1657" s="2"/>
    </row>
    <row r="1658" spans="9:9" x14ac:dyDescent="0.3">
      <c r="I1658" s="2"/>
    </row>
    <row r="1659" spans="9:9" x14ac:dyDescent="0.3">
      <c r="I1659" s="2"/>
    </row>
    <row r="1660" spans="9:9" x14ac:dyDescent="0.3">
      <c r="I1660" s="2"/>
    </row>
    <row r="1661" spans="9:9" x14ac:dyDescent="0.3">
      <c r="I1661" s="2"/>
    </row>
    <row r="1662" spans="9:9" x14ac:dyDescent="0.3">
      <c r="I1662" s="2"/>
    </row>
    <row r="1663" spans="9:9" x14ac:dyDescent="0.3">
      <c r="I1663" s="2"/>
    </row>
    <row r="1664" spans="9:9" x14ac:dyDescent="0.3">
      <c r="I1664" s="2"/>
    </row>
    <row r="1665" spans="9:9" x14ac:dyDescent="0.3">
      <c r="I1665" s="2"/>
    </row>
    <row r="1666" spans="9:9" x14ac:dyDescent="0.3">
      <c r="I1666" s="2"/>
    </row>
    <row r="1667" spans="9:9" x14ac:dyDescent="0.3">
      <c r="I1667" s="2"/>
    </row>
    <row r="1668" spans="9:9" x14ac:dyDescent="0.3">
      <c r="I1668" s="2"/>
    </row>
    <row r="1669" spans="9:9" x14ac:dyDescent="0.3">
      <c r="I1669" s="2"/>
    </row>
    <row r="1670" spans="9:9" x14ac:dyDescent="0.3">
      <c r="I1670" s="2"/>
    </row>
    <row r="1671" spans="9:9" x14ac:dyDescent="0.3">
      <c r="I1671" s="2"/>
    </row>
    <row r="1672" spans="9:9" x14ac:dyDescent="0.3">
      <c r="I1672" s="2"/>
    </row>
    <row r="1673" spans="9:9" x14ac:dyDescent="0.3">
      <c r="I1673" s="2"/>
    </row>
    <row r="1674" spans="9:9" x14ac:dyDescent="0.3">
      <c r="I1674" s="2"/>
    </row>
    <row r="1675" spans="9:9" x14ac:dyDescent="0.3">
      <c r="I1675" s="2"/>
    </row>
    <row r="1676" spans="9:9" x14ac:dyDescent="0.3">
      <c r="I1676" s="2"/>
    </row>
    <row r="1677" spans="9:9" x14ac:dyDescent="0.3">
      <c r="I1677" s="2"/>
    </row>
    <row r="1678" spans="9:9" x14ac:dyDescent="0.3">
      <c r="I1678" s="2"/>
    </row>
    <row r="1679" spans="9:9" x14ac:dyDescent="0.3">
      <c r="I1679" s="2"/>
    </row>
    <row r="1680" spans="9:9" x14ac:dyDescent="0.3">
      <c r="I1680" s="2"/>
    </row>
    <row r="1681" spans="9:9" x14ac:dyDescent="0.3">
      <c r="I1681" s="2"/>
    </row>
    <row r="1682" spans="9:9" x14ac:dyDescent="0.3">
      <c r="I1682" s="2"/>
    </row>
    <row r="1683" spans="9:9" x14ac:dyDescent="0.3">
      <c r="I1683" s="2"/>
    </row>
    <row r="1684" spans="9:9" x14ac:dyDescent="0.3">
      <c r="I1684" s="2"/>
    </row>
    <row r="1685" spans="9:9" x14ac:dyDescent="0.3">
      <c r="I1685" s="2"/>
    </row>
    <row r="1686" spans="9:9" x14ac:dyDescent="0.3">
      <c r="I1686" s="2"/>
    </row>
    <row r="1687" spans="9:9" x14ac:dyDescent="0.3">
      <c r="I1687" s="2"/>
    </row>
    <row r="1688" spans="9:9" x14ac:dyDescent="0.3">
      <c r="I1688" s="2"/>
    </row>
    <row r="1689" spans="9:9" x14ac:dyDescent="0.3">
      <c r="I1689" s="2"/>
    </row>
    <row r="1690" spans="9:9" x14ac:dyDescent="0.3">
      <c r="I1690" s="2"/>
    </row>
    <row r="1691" spans="9:9" x14ac:dyDescent="0.3">
      <c r="I1691" s="2"/>
    </row>
    <row r="1692" spans="9:9" x14ac:dyDescent="0.3">
      <c r="I1692" s="2"/>
    </row>
    <row r="1693" spans="9:9" x14ac:dyDescent="0.3">
      <c r="I1693" s="2"/>
    </row>
    <row r="1694" spans="9:9" x14ac:dyDescent="0.3">
      <c r="I1694" s="2"/>
    </row>
    <row r="1695" spans="9:9" x14ac:dyDescent="0.3">
      <c r="I1695" s="2"/>
    </row>
    <row r="1696" spans="9:9" x14ac:dyDescent="0.3">
      <c r="I1696" s="2"/>
    </row>
    <row r="1697" spans="9:9" x14ac:dyDescent="0.3">
      <c r="I1697" s="2"/>
    </row>
    <row r="1698" spans="9:9" x14ac:dyDescent="0.3">
      <c r="I1698" s="2"/>
    </row>
    <row r="1699" spans="9:9" x14ac:dyDescent="0.3">
      <c r="I1699" s="2"/>
    </row>
    <row r="1700" spans="9:9" x14ac:dyDescent="0.3">
      <c r="I1700" s="2"/>
    </row>
    <row r="1701" spans="9:9" x14ac:dyDescent="0.3">
      <c r="I1701" s="2"/>
    </row>
    <row r="1702" spans="9:9" x14ac:dyDescent="0.3">
      <c r="I1702" s="2"/>
    </row>
    <row r="1703" spans="9:9" x14ac:dyDescent="0.3">
      <c r="I1703" s="2"/>
    </row>
    <row r="1704" spans="9:9" x14ac:dyDescent="0.3">
      <c r="I1704" s="2"/>
    </row>
    <row r="1705" spans="9:9" x14ac:dyDescent="0.3">
      <c r="I1705" s="2"/>
    </row>
    <row r="1706" spans="9:9" x14ac:dyDescent="0.3">
      <c r="I1706" s="2"/>
    </row>
    <row r="1707" spans="9:9" x14ac:dyDescent="0.3">
      <c r="I1707" s="2"/>
    </row>
    <row r="1708" spans="9:9" x14ac:dyDescent="0.3">
      <c r="I1708" s="2"/>
    </row>
    <row r="1709" spans="9:9" x14ac:dyDescent="0.3">
      <c r="I1709" s="2"/>
    </row>
    <row r="1710" spans="9:9" x14ac:dyDescent="0.3">
      <c r="I1710" s="2"/>
    </row>
    <row r="1711" spans="9:9" x14ac:dyDescent="0.3">
      <c r="I1711" s="2"/>
    </row>
    <row r="1712" spans="9:9" x14ac:dyDescent="0.3">
      <c r="I1712" s="2"/>
    </row>
    <row r="1713" spans="9:9" x14ac:dyDescent="0.3">
      <c r="I1713" s="2"/>
    </row>
    <row r="1714" spans="9:9" x14ac:dyDescent="0.3">
      <c r="I1714" s="2"/>
    </row>
    <row r="1715" spans="9:9" x14ac:dyDescent="0.3">
      <c r="I1715" s="2"/>
    </row>
    <row r="1716" spans="9:9" x14ac:dyDescent="0.3">
      <c r="I1716" s="2"/>
    </row>
    <row r="1717" spans="9:9" x14ac:dyDescent="0.3">
      <c r="I1717" s="2"/>
    </row>
    <row r="1718" spans="9:9" x14ac:dyDescent="0.3">
      <c r="I1718" s="2"/>
    </row>
    <row r="1719" spans="9:9" x14ac:dyDescent="0.3">
      <c r="I1719" s="2"/>
    </row>
    <row r="1720" spans="9:9" x14ac:dyDescent="0.3">
      <c r="I1720" s="2"/>
    </row>
    <row r="1721" spans="9:9" x14ac:dyDescent="0.3">
      <c r="I1721" s="2"/>
    </row>
    <row r="1722" spans="9:9" x14ac:dyDescent="0.3">
      <c r="I1722" s="2"/>
    </row>
    <row r="1723" spans="9:9" x14ac:dyDescent="0.3">
      <c r="I1723" s="2"/>
    </row>
    <row r="1724" spans="9:9" x14ac:dyDescent="0.3">
      <c r="I1724" s="2"/>
    </row>
    <row r="1725" spans="9:9" x14ac:dyDescent="0.3">
      <c r="I1725" s="2"/>
    </row>
    <row r="1726" spans="9:9" x14ac:dyDescent="0.3">
      <c r="I1726" s="2"/>
    </row>
    <row r="1727" spans="9:9" x14ac:dyDescent="0.3">
      <c r="I1727" s="2"/>
    </row>
    <row r="1728" spans="9:9" x14ac:dyDescent="0.3">
      <c r="I1728" s="2"/>
    </row>
    <row r="1729" spans="9:9" x14ac:dyDescent="0.3">
      <c r="I1729" s="2"/>
    </row>
    <row r="1730" spans="9:9" x14ac:dyDescent="0.3">
      <c r="I1730" s="2"/>
    </row>
    <row r="1731" spans="9:9" x14ac:dyDescent="0.3">
      <c r="I1731" s="2"/>
    </row>
    <row r="1732" spans="9:9" x14ac:dyDescent="0.3">
      <c r="I1732" s="2"/>
    </row>
    <row r="1733" spans="9:9" x14ac:dyDescent="0.3">
      <c r="I1733" s="2"/>
    </row>
    <row r="1734" spans="9:9" x14ac:dyDescent="0.3">
      <c r="I1734" s="2"/>
    </row>
    <row r="1735" spans="9:9" x14ac:dyDescent="0.3">
      <c r="I1735" s="2"/>
    </row>
    <row r="1736" spans="9:9" x14ac:dyDescent="0.3">
      <c r="I1736" s="2"/>
    </row>
    <row r="1737" spans="9:9" x14ac:dyDescent="0.3">
      <c r="I1737" s="2"/>
    </row>
    <row r="1738" spans="9:9" x14ac:dyDescent="0.3">
      <c r="I1738" s="2"/>
    </row>
    <row r="1739" spans="9:9" x14ac:dyDescent="0.3">
      <c r="I1739" s="2"/>
    </row>
    <row r="1740" spans="9:9" x14ac:dyDescent="0.3">
      <c r="I1740" s="2"/>
    </row>
    <row r="1741" spans="9:9" x14ac:dyDescent="0.3">
      <c r="I1741" s="2"/>
    </row>
    <row r="1742" spans="9:9" x14ac:dyDescent="0.3">
      <c r="I1742" s="2"/>
    </row>
    <row r="1743" spans="9:9" x14ac:dyDescent="0.3">
      <c r="I1743" s="2"/>
    </row>
    <row r="1744" spans="9:9" x14ac:dyDescent="0.3">
      <c r="I1744" s="2"/>
    </row>
    <row r="1745" spans="9:9" x14ac:dyDescent="0.3">
      <c r="I1745" s="2"/>
    </row>
    <row r="1746" spans="9:9" x14ac:dyDescent="0.3">
      <c r="I1746" s="2"/>
    </row>
    <row r="1747" spans="9:9" x14ac:dyDescent="0.3">
      <c r="I1747" s="2"/>
    </row>
    <row r="1748" spans="9:9" x14ac:dyDescent="0.3">
      <c r="I1748" s="2"/>
    </row>
    <row r="1749" spans="9:9" x14ac:dyDescent="0.3">
      <c r="I1749" s="2"/>
    </row>
    <row r="1750" spans="9:9" x14ac:dyDescent="0.3">
      <c r="I1750" s="2"/>
    </row>
    <row r="1751" spans="9:9" x14ac:dyDescent="0.3">
      <c r="I1751" s="2"/>
    </row>
    <row r="1752" spans="9:9" x14ac:dyDescent="0.3">
      <c r="I1752" s="2"/>
    </row>
    <row r="1753" spans="9:9" x14ac:dyDescent="0.3">
      <c r="I1753" s="2"/>
    </row>
    <row r="1754" spans="9:9" x14ac:dyDescent="0.3">
      <c r="I1754" s="2"/>
    </row>
    <row r="1755" spans="9:9" x14ac:dyDescent="0.3">
      <c r="I1755" s="2"/>
    </row>
    <row r="1756" spans="9:9" x14ac:dyDescent="0.3">
      <c r="I1756" s="2"/>
    </row>
    <row r="1757" spans="9:9" x14ac:dyDescent="0.3">
      <c r="I1757" s="2"/>
    </row>
    <row r="1758" spans="9:9" x14ac:dyDescent="0.3">
      <c r="I1758" s="2"/>
    </row>
    <row r="1759" spans="9:9" x14ac:dyDescent="0.3">
      <c r="I1759" s="2"/>
    </row>
    <row r="1760" spans="9:9" x14ac:dyDescent="0.3">
      <c r="I1760" s="2"/>
    </row>
    <row r="1761" spans="9:9" x14ac:dyDescent="0.3">
      <c r="I1761" s="2"/>
    </row>
    <row r="1762" spans="9:9" x14ac:dyDescent="0.3">
      <c r="I1762" s="2"/>
    </row>
    <row r="1763" spans="9:9" x14ac:dyDescent="0.3">
      <c r="I1763" s="2"/>
    </row>
    <row r="1764" spans="9:9" x14ac:dyDescent="0.3">
      <c r="I1764" s="2"/>
    </row>
    <row r="1765" spans="9:9" x14ac:dyDescent="0.3">
      <c r="I1765" s="2"/>
    </row>
    <row r="1766" spans="9:9" x14ac:dyDescent="0.3">
      <c r="I1766" s="2"/>
    </row>
    <row r="1767" spans="9:9" x14ac:dyDescent="0.3">
      <c r="I1767" s="2"/>
    </row>
    <row r="1768" spans="9:9" x14ac:dyDescent="0.3">
      <c r="I1768" s="2"/>
    </row>
    <row r="1769" spans="9:9" x14ac:dyDescent="0.3">
      <c r="I1769" s="2"/>
    </row>
    <row r="1770" spans="9:9" x14ac:dyDescent="0.3">
      <c r="I1770" s="2"/>
    </row>
    <row r="1771" spans="9:9" x14ac:dyDescent="0.3">
      <c r="I1771" s="2"/>
    </row>
    <row r="1772" spans="9:9" x14ac:dyDescent="0.3">
      <c r="I1772" s="2"/>
    </row>
    <row r="1773" spans="9:9" x14ac:dyDescent="0.3">
      <c r="I1773" s="2"/>
    </row>
    <row r="1774" spans="9:9" x14ac:dyDescent="0.3">
      <c r="I1774" s="2"/>
    </row>
    <row r="1775" spans="9:9" x14ac:dyDescent="0.3">
      <c r="I1775" s="2"/>
    </row>
    <row r="1776" spans="9:9" x14ac:dyDescent="0.3">
      <c r="I1776" s="2"/>
    </row>
    <row r="1777" spans="9:9" x14ac:dyDescent="0.3">
      <c r="I1777" s="2"/>
    </row>
    <row r="1778" spans="9:9" x14ac:dyDescent="0.3">
      <c r="I1778" s="2"/>
    </row>
    <row r="1779" spans="9:9" x14ac:dyDescent="0.3">
      <c r="I1779" s="2"/>
    </row>
    <row r="1780" spans="9:9" x14ac:dyDescent="0.3">
      <c r="I1780" s="2"/>
    </row>
    <row r="1781" spans="9:9" x14ac:dyDescent="0.3">
      <c r="I1781" s="2"/>
    </row>
    <row r="1782" spans="9:9" x14ac:dyDescent="0.3">
      <c r="I1782" s="2"/>
    </row>
    <row r="1783" spans="9:9" x14ac:dyDescent="0.3">
      <c r="I1783" s="2"/>
    </row>
    <row r="1784" spans="9:9" x14ac:dyDescent="0.3">
      <c r="I1784" s="2"/>
    </row>
    <row r="1785" spans="9:9" x14ac:dyDescent="0.3">
      <c r="I1785" s="2"/>
    </row>
    <row r="1786" spans="9:9" x14ac:dyDescent="0.3">
      <c r="I1786" s="2"/>
    </row>
    <row r="1787" spans="9:9" x14ac:dyDescent="0.3">
      <c r="I1787" s="2"/>
    </row>
    <row r="1788" spans="9:9" x14ac:dyDescent="0.3">
      <c r="I1788" s="2"/>
    </row>
    <row r="1789" spans="9:9" x14ac:dyDescent="0.3">
      <c r="I1789" s="2"/>
    </row>
    <row r="1790" spans="9:9" x14ac:dyDescent="0.3">
      <c r="I1790" s="2"/>
    </row>
    <row r="1791" spans="9:9" x14ac:dyDescent="0.3">
      <c r="I1791" s="2"/>
    </row>
    <row r="1792" spans="9:9" x14ac:dyDescent="0.3">
      <c r="I1792" s="2"/>
    </row>
    <row r="1793" spans="9:9" x14ac:dyDescent="0.3">
      <c r="I1793" s="2"/>
    </row>
    <row r="1794" spans="9:9" x14ac:dyDescent="0.3">
      <c r="I1794" s="2"/>
    </row>
    <row r="1795" spans="9:9" x14ac:dyDescent="0.3">
      <c r="I1795" s="2"/>
    </row>
    <row r="1796" spans="9:9" x14ac:dyDescent="0.3">
      <c r="I1796" s="2"/>
    </row>
    <row r="1797" spans="9:9" x14ac:dyDescent="0.3">
      <c r="I1797" s="2"/>
    </row>
    <row r="1798" spans="9:9" x14ac:dyDescent="0.3">
      <c r="I1798" s="2"/>
    </row>
    <row r="1799" spans="9:9" x14ac:dyDescent="0.3">
      <c r="I1799" s="2"/>
    </row>
    <row r="1800" spans="9:9" x14ac:dyDescent="0.3">
      <c r="I1800" s="2"/>
    </row>
    <row r="1801" spans="9:9" x14ac:dyDescent="0.3">
      <c r="I1801" s="2"/>
    </row>
    <row r="1802" spans="9:9" x14ac:dyDescent="0.3">
      <c r="I1802" s="2"/>
    </row>
    <row r="1803" spans="9:9" x14ac:dyDescent="0.3">
      <c r="I1803" s="2"/>
    </row>
    <row r="1804" spans="9:9" x14ac:dyDescent="0.3">
      <c r="I1804" s="2"/>
    </row>
    <row r="1805" spans="9:9" x14ac:dyDescent="0.3">
      <c r="I1805" s="2"/>
    </row>
    <row r="1806" spans="9:9" x14ac:dyDescent="0.3">
      <c r="I1806" s="2"/>
    </row>
    <row r="1807" spans="9:9" x14ac:dyDescent="0.3">
      <c r="I1807" s="2"/>
    </row>
    <row r="1808" spans="9:9" x14ac:dyDescent="0.3">
      <c r="I1808" s="2"/>
    </row>
    <row r="1809" spans="9:9" x14ac:dyDescent="0.3">
      <c r="I1809" s="2"/>
    </row>
    <row r="1810" spans="9:9" x14ac:dyDescent="0.3">
      <c r="I1810" s="2"/>
    </row>
    <row r="1811" spans="9:9" x14ac:dyDescent="0.3">
      <c r="I1811" s="2"/>
    </row>
    <row r="1812" spans="9:9" x14ac:dyDescent="0.3">
      <c r="I1812" s="2"/>
    </row>
    <row r="1813" spans="9:9" x14ac:dyDescent="0.3">
      <c r="I1813" s="2"/>
    </row>
    <row r="1814" spans="9:9" x14ac:dyDescent="0.3">
      <c r="I1814" s="2"/>
    </row>
    <row r="1815" spans="9:9" x14ac:dyDescent="0.3">
      <c r="I1815" s="2"/>
    </row>
    <row r="1816" spans="9:9" x14ac:dyDescent="0.3">
      <c r="I1816" s="2"/>
    </row>
    <row r="1817" spans="9:9" x14ac:dyDescent="0.3">
      <c r="I1817" s="2"/>
    </row>
    <row r="1818" spans="9:9" x14ac:dyDescent="0.3">
      <c r="I1818" s="2"/>
    </row>
    <row r="1819" spans="9:9" x14ac:dyDescent="0.3">
      <c r="I1819" s="2"/>
    </row>
    <row r="1820" spans="9:9" x14ac:dyDescent="0.3">
      <c r="I1820" s="2"/>
    </row>
    <row r="1821" spans="9:9" x14ac:dyDescent="0.3">
      <c r="I1821" s="2"/>
    </row>
    <row r="1822" spans="9:9" x14ac:dyDescent="0.3">
      <c r="I1822" s="2"/>
    </row>
    <row r="1823" spans="9:9" x14ac:dyDescent="0.3">
      <c r="I1823" s="2"/>
    </row>
    <row r="1824" spans="9:9" x14ac:dyDescent="0.3">
      <c r="I1824" s="2"/>
    </row>
    <row r="1825" spans="9:9" x14ac:dyDescent="0.3">
      <c r="I1825" s="2"/>
    </row>
    <row r="1826" spans="9:9" x14ac:dyDescent="0.3">
      <c r="I1826" s="2"/>
    </row>
    <row r="1827" spans="9:9" x14ac:dyDescent="0.3">
      <c r="I1827" s="2"/>
    </row>
    <row r="1828" spans="9:9" x14ac:dyDescent="0.3">
      <c r="I1828" s="2"/>
    </row>
    <row r="1829" spans="9:9" x14ac:dyDescent="0.3">
      <c r="I1829" s="2"/>
    </row>
    <row r="1830" spans="9:9" x14ac:dyDescent="0.3">
      <c r="I1830" s="2"/>
    </row>
    <row r="1831" spans="9:9" x14ac:dyDescent="0.3">
      <c r="I1831" s="2"/>
    </row>
    <row r="1832" spans="9:9" x14ac:dyDescent="0.3">
      <c r="I1832" s="2"/>
    </row>
    <row r="1833" spans="9:9" x14ac:dyDescent="0.3">
      <c r="I1833" s="2"/>
    </row>
    <row r="1834" spans="9:9" x14ac:dyDescent="0.3">
      <c r="I1834" s="2"/>
    </row>
    <row r="1835" spans="9:9" x14ac:dyDescent="0.3">
      <c r="I1835" s="2"/>
    </row>
    <row r="1836" spans="9:9" x14ac:dyDescent="0.3">
      <c r="I1836" s="2"/>
    </row>
    <row r="1837" spans="9:9" x14ac:dyDescent="0.3">
      <c r="I1837" s="2"/>
    </row>
    <row r="1838" spans="9:9" x14ac:dyDescent="0.3">
      <c r="I1838" s="2"/>
    </row>
    <row r="1839" spans="9:9" x14ac:dyDescent="0.3">
      <c r="I1839" s="2"/>
    </row>
    <row r="1840" spans="9:9" x14ac:dyDescent="0.3">
      <c r="I1840" s="2"/>
    </row>
    <row r="1841" spans="9:9" x14ac:dyDescent="0.3">
      <c r="I1841" s="2"/>
    </row>
    <row r="1842" spans="9:9" x14ac:dyDescent="0.3">
      <c r="I1842" s="2"/>
    </row>
    <row r="1843" spans="9:9" x14ac:dyDescent="0.3">
      <c r="I1843" s="2"/>
    </row>
    <row r="1844" spans="9:9" x14ac:dyDescent="0.3">
      <c r="I1844" s="2"/>
    </row>
    <row r="1845" spans="9:9" x14ac:dyDescent="0.3">
      <c r="I1845" s="2"/>
    </row>
    <row r="1846" spans="9:9" x14ac:dyDescent="0.3">
      <c r="I1846" s="2"/>
    </row>
    <row r="1847" spans="9:9" x14ac:dyDescent="0.3">
      <c r="I1847" s="2"/>
    </row>
    <row r="1848" spans="9:9" x14ac:dyDescent="0.3">
      <c r="I1848" s="2"/>
    </row>
    <row r="1849" spans="9:9" x14ac:dyDescent="0.3">
      <c r="I1849" s="2"/>
    </row>
    <row r="1850" spans="9:9" x14ac:dyDescent="0.3">
      <c r="I1850" s="2"/>
    </row>
    <row r="1851" spans="9:9" x14ac:dyDescent="0.3">
      <c r="I1851" s="2"/>
    </row>
    <row r="1852" spans="9:9" x14ac:dyDescent="0.3">
      <c r="I1852" s="2"/>
    </row>
    <row r="1853" spans="9:9" x14ac:dyDescent="0.3">
      <c r="I1853" s="2"/>
    </row>
    <row r="1854" spans="9:9" x14ac:dyDescent="0.3">
      <c r="I1854" s="2"/>
    </row>
    <row r="1855" spans="9:9" x14ac:dyDescent="0.3">
      <c r="I1855" s="2"/>
    </row>
    <row r="1856" spans="9:9" x14ac:dyDescent="0.3">
      <c r="I1856" s="2"/>
    </row>
    <row r="1857" spans="9:9" x14ac:dyDescent="0.3">
      <c r="I1857" s="2"/>
    </row>
    <row r="1858" spans="9:9" x14ac:dyDescent="0.3">
      <c r="I1858" s="2"/>
    </row>
    <row r="1859" spans="9:9" x14ac:dyDescent="0.3">
      <c r="I1859" s="2"/>
    </row>
    <row r="1860" spans="9:9" x14ac:dyDescent="0.3">
      <c r="I1860" s="2"/>
    </row>
    <row r="1861" spans="9:9" x14ac:dyDescent="0.3">
      <c r="I1861" s="2"/>
    </row>
    <row r="1862" spans="9:9" x14ac:dyDescent="0.3">
      <c r="I1862" s="2"/>
    </row>
    <row r="1863" spans="9:9" x14ac:dyDescent="0.3">
      <c r="I1863" s="2"/>
    </row>
    <row r="1864" spans="9:9" x14ac:dyDescent="0.3">
      <c r="I1864" s="2"/>
    </row>
    <row r="1865" spans="9:9" x14ac:dyDescent="0.3">
      <c r="I1865" s="2"/>
    </row>
    <row r="1866" spans="9:9" x14ac:dyDescent="0.3">
      <c r="I1866" s="2"/>
    </row>
    <row r="1867" spans="9:9" x14ac:dyDescent="0.3">
      <c r="I1867" s="2"/>
    </row>
    <row r="1868" spans="9:9" x14ac:dyDescent="0.3">
      <c r="I1868" s="2"/>
    </row>
    <row r="1869" spans="9:9" x14ac:dyDescent="0.3">
      <c r="I1869" s="2"/>
    </row>
    <row r="1870" spans="9:9" x14ac:dyDescent="0.3">
      <c r="I1870" s="2"/>
    </row>
    <row r="1871" spans="9:9" x14ac:dyDescent="0.3">
      <c r="I1871" s="2"/>
    </row>
    <row r="1872" spans="9:9" x14ac:dyDescent="0.3">
      <c r="I1872" s="2"/>
    </row>
    <row r="1873" spans="9:9" x14ac:dyDescent="0.3">
      <c r="I1873" s="2"/>
    </row>
    <row r="1874" spans="9:9" x14ac:dyDescent="0.3">
      <c r="I1874" s="2"/>
    </row>
    <row r="1875" spans="9:9" x14ac:dyDescent="0.3">
      <c r="I1875" s="2"/>
    </row>
    <row r="1876" spans="9:9" x14ac:dyDescent="0.3">
      <c r="I1876" s="2"/>
    </row>
    <row r="1877" spans="9:9" x14ac:dyDescent="0.3">
      <c r="I1877" s="2"/>
    </row>
    <row r="1878" spans="9:9" x14ac:dyDescent="0.3">
      <c r="I1878" s="2"/>
    </row>
    <row r="1879" spans="9:9" x14ac:dyDescent="0.3">
      <c r="I1879" s="2"/>
    </row>
    <row r="1880" spans="9:9" x14ac:dyDescent="0.3">
      <c r="I1880" s="2"/>
    </row>
    <row r="1881" spans="9:9" x14ac:dyDescent="0.3">
      <c r="I1881" s="2"/>
    </row>
    <row r="1882" spans="9:9" x14ac:dyDescent="0.3">
      <c r="I1882" s="2"/>
    </row>
    <row r="1883" spans="9:9" x14ac:dyDescent="0.3">
      <c r="I1883" s="2"/>
    </row>
    <row r="1884" spans="9:9" x14ac:dyDescent="0.3">
      <c r="I1884" s="2"/>
    </row>
    <row r="1885" spans="9:9" x14ac:dyDescent="0.3">
      <c r="I1885" s="2"/>
    </row>
    <row r="1886" spans="9:9" x14ac:dyDescent="0.3">
      <c r="I1886" s="2"/>
    </row>
    <row r="1887" spans="9:9" x14ac:dyDescent="0.3">
      <c r="I1887" s="2"/>
    </row>
    <row r="1888" spans="9:9" x14ac:dyDescent="0.3">
      <c r="I1888" s="2"/>
    </row>
    <row r="1889" spans="9:9" x14ac:dyDescent="0.3">
      <c r="I1889" s="2"/>
    </row>
    <row r="1890" spans="9:9" x14ac:dyDescent="0.3">
      <c r="I1890" s="2"/>
    </row>
    <row r="1891" spans="9:9" x14ac:dyDescent="0.3">
      <c r="I1891" s="2"/>
    </row>
    <row r="1892" spans="9:9" x14ac:dyDescent="0.3">
      <c r="I1892" s="2"/>
    </row>
    <row r="1893" spans="9:9" x14ac:dyDescent="0.3">
      <c r="I1893" s="2"/>
    </row>
    <row r="1894" spans="9:9" x14ac:dyDescent="0.3">
      <c r="I1894" s="2"/>
    </row>
    <row r="1895" spans="9:9" x14ac:dyDescent="0.3">
      <c r="I1895" s="2"/>
    </row>
    <row r="1896" spans="9:9" x14ac:dyDescent="0.3">
      <c r="I1896" s="2"/>
    </row>
    <row r="1897" spans="9:9" x14ac:dyDescent="0.3">
      <c r="I1897" s="2"/>
    </row>
    <row r="1898" spans="9:9" x14ac:dyDescent="0.3">
      <c r="I1898" s="2"/>
    </row>
    <row r="1899" spans="9:9" x14ac:dyDescent="0.3">
      <c r="I1899" s="2"/>
    </row>
    <row r="1900" spans="9:9" x14ac:dyDescent="0.3">
      <c r="I1900" s="2"/>
    </row>
    <row r="1901" spans="9:9" x14ac:dyDescent="0.3">
      <c r="I1901" s="2"/>
    </row>
    <row r="1902" spans="9:9" x14ac:dyDescent="0.3">
      <c r="I1902" s="2"/>
    </row>
    <row r="1903" spans="9:9" x14ac:dyDescent="0.3">
      <c r="I1903" s="2"/>
    </row>
    <row r="1904" spans="9:9" x14ac:dyDescent="0.3">
      <c r="I1904" s="2"/>
    </row>
    <row r="1905" spans="9:9" x14ac:dyDescent="0.3">
      <c r="I1905" s="2"/>
    </row>
    <row r="1906" spans="9:9" x14ac:dyDescent="0.3">
      <c r="I1906" s="2"/>
    </row>
    <row r="1907" spans="9:9" x14ac:dyDescent="0.3">
      <c r="I1907" s="2"/>
    </row>
    <row r="1908" spans="9:9" x14ac:dyDescent="0.3">
      <c r="I1908" s="2"/>
    </row>
    <row r="1909" spans="9:9" x14ac:dyDescent="0.3">
      <c r="I1909" s="2"/>
    </row>
    <row r="1910" spans="9:9" x14ac:dyDescent="0.3">
      <c r="I1910" s="2"/>
    </row>
    <row r="1911" spans="9:9" x14ac:dyDescent="0.3">
      <c r="I1911" s="2"/>
    </row>
    <row r="1912" spans="9:9" x14ac:dyDescent="0.3">
      <c r="I1912" s="2"/>
    </row>
    <row r="1913" spans="9:9" x14ac:dyDescent="0.3">
      <c r="I1913" s="2"/>
    </row>
    <row r="1914" spans="9:9" x14ac:dyDescent="0.3">
      <c r="I1914" s="2"/>
    </row>
    <row r="1915" spans="9:9" x14ac:dyDescent="0.3">
      <c r="I1915" s="2"/>
    </row>
    <row r="1916" spans="9:9" x14ac:dyDescent="0.3">
      <c r="I1916" s="2"/>
    </row>
    <row r="1917" spans="9:9" x14ac:dyDescent="0.3">
      <c r="I1917" s="2"/>
    </row>
    <row r="1918" spans="9:9" x14ac:dyDescent="0.3">
      <c r="I1918" s="2"/>
    </row>
    <row r="1919" spans="9:9" x14ac:dyDescent="0.3">
      <c r="I1919" s="2"/>
    </row>
    <row r="1920" spans="9:9" x14ac:dyDescent="0.3">
      <c r="I1920" s="2"/>
    </row>
    <row r="1921" spans="9:9" x14ac:dyDescent="0.3">
      <c r="I1921" s="2"/>
    </row>
    <row r="1922" spans="9:9" x14ac:dyDescent="0.3">
      <c r="I1922" s="2"/>
    </row>
    <row r="1923" spans="9:9" x14ac:dyDescent="0.3">
      <c r="I1923" s="2"/>
    </row>
    <row r="1924" spans="9:9" x14ac:dyDescent="0.3">
      <c r="I1924" s="2"/>
    </row>
    <row r="1925" spans="9:9" x14ac:dyDescent="0.3">
      <c r="I1925" s="2"/>
    </row>
    <row r="1926" spans="9:9" x14ac:dyDescent="0.3">
      <c r="I1926" s="2"/>
    </row>
    <row r="1927" spans="9:9" x14ac:dyDescent="0.3">
      <c r="I1927" s="2"/>
    </row>
    <row r="1928" spans="9:9" x14ac:dyDescent="0.3">
      <c r="I1928" s="2"/>
    </row>
    <row r="1929" spans="9:9" x14ac:dyDescent="0.3">
      <c r="I1929" s="2"/>
    </row>
    <row r="1930" spans="9:9" x14ac:dyDescent="0.3">
      <c r="I1930" s="2"/>
    </row>
    <row r="1931" spans="9:9" x14ac:dyDescent="0.3">
      <c r="I1931" s="2"/>
    </row>
    <row r="1932" spans="9:9" x14ac:dyDescent="0.3">
      <c r="I1932" s="2"/>
    </row>
    <row r="1933" spans="9:9" x14ac:dyDescent="0.3">
      <c r="I1933" s="2"/>
    </row>
    <row r="1934" spans="9:9" x14ac:dyDescent="0.3">
      <c r="I1934" s="2"/>
    </row>
    <row r="1935" spans="9:9" x14ac:dyDescent="0.3">
      <c r="I1935" s="2"/>
    </row>
    <row r="1936" spans="9:9" x14ac:dyDescent="0.3">
      <c r="I1936" s="2"/>
    </row>
    <row r="1937" spans="9:9" x14ac:dyDescent="0.3">
      <c r="I1937" s="2"/>
    </row>
    <row r="1938" spans="9:9" x14ac:dyDescent="0.3">
      <c r="I1938" s="2"/>
    </row>
    <row r="1939" spans="9:9" x14ac:dyDescent="0.3">
      <c r="I1939" s="2"/>
    </row>
    <row r="1940" spans="9:9" x14ac:dyDescent="0.3">
      <c r="I1940" s="2"/>
    </row>
    <row r="1941" spans="9:9" x14ac:dyDescent="0.3">
      <c r="I1941" s="2"/>
    </row>
    <row r="1942" spans="9:9" x14ac:dyDescent="0.3">
      <c r="I1942" s="2"/>
    </row>
    <row r="1943" spans="9:9" x14ac:dyDescent="0.3">
      <c r="I1943" s="2"/>
    </row>
    <row r="1944" spans="9:9" x14ac:dyDescent="0.3">
      <c r="I1944" s="2"/>
    </row>
    <row r="1945" spans="9:9" x14ac:dyDescent="0.3">
      <c r="I1945" s="2"/>
    </row>
    <row r="1946" spans="9:9" x14ac:dyDescent="0.3">
      <c r="I1946" s="2"/>
    </row>
    <row r="1947" spans="9:9" x14ac:dyDescent="0.3">
      <c r="I1947" s="2"/>
    </row>
    <row r="1948" spans="9:9" x14ac:dyDescent="0.3">
      <c r="I1948" s="2"/>
    </row>
    <row r="1949" spans="9:9" x14ac:dyDescent="0.3">
      <c r="I1949" s="2"/>
    </row>
    <row r="1950" spans="9:9" x14ac:dyDescent="0.3">
      <c r="I1950" s="2"/>
    </row>
    <row r="1951" spans="9:9" x14ac:dyDescent="0.3">
      <c r="I1951" s="2"/>
    </row>
    <row r="1952" spans="9:9" x14ac:dyDescent="0.3">
      <c r="I1952" s="2"/>
    </row>
    <row r="1953" spans="9:9" x14ac:dyDescent="0.3">
      <c r="I1953" s="2"/>
    </row>
    <row r="1954" spans="9:9" x14ac:dyDescent="0.3">
      <c r="I1954" s="2"/>
    </row>
    <row r="1955" spans="9:9" x14ac:dyDescent="0.3">
      <c r="I1955" s="2"/>
    </row>
    <row r="1956" spans="9:9" x14ac:dyDescent="0.3">
      <c r="I1956" s="2"/>
    </row>
    <row r="1957" spans="9:9" x14ac:dyDescent="0.3">
      <c r="I1957" s="2"/>
    </row>
    <row r="1958" spans="9:9" x14ac:dyDescent="0.3">
      <c r="I1958" s="2"/>
    </row>
    <row r="1959" spans="9:9" x14ac:dyDescent="0.3">
      <c r="I1959" s="2"/>
    </row>
    <row r="1960" spans="9:9" x14ac:dyDescent="0.3">
      <c r="I1960" s="2"/>
    </row>
    <row r="1961" spans="9:9" x14ac:dyDescent="0.3">
      <c r="I1961" s="2"/>
    </row>
    <row r="1962" spans="9:9" x14ac:dyDescent="0.3">
      <c r="I1962" s="2"/>
    </row>
    <row r="1963" spans="9:9" x14ac:dyDescent="0.3">
      <c r="I1963" s="2"/>
    </row>
    <row r="1964" spans="9:9" x14ac:dyDescent="0.3">
      <c r="I1964" s="2"/>
    </row>
    <row r="1965" spans="9:9" x14ac:dyDescent="0.3">
      <c r="I1965" s="2"/>
    </row>
    <row r="1966" spans="9:9" x14ac:dyDescent="0.3">
      <c r="I1966" s="2"/>
    </row>
    <row r="1967" spans="9:9" x14ac:dyDescent="0.3">
      <c r="I1967" s="2"/>
    </row>
    <row r="1968" spans="9:9" x14ac:dyDescent="0.3">
      <c r="I1968" s="2"/>
    </row>
    <row r="1969" spans="9:9" x14ac:dyDescent="0.3">
      <c r="I1969" s="2"/>
    </row>
    <row r="1970" spans="9:9" x14ac:dyDescent="0.3">
      <c r="I1970" s="2"/>
    </row>
    <row r="1971" spans="9:9" x14ac:dyDescent="0.3">
      <c r="I1971" s="2"/>
    </row>
    <row r="1972" spans="9:9" x14ac:dyDescent="0.3">
      <c r="I1972" s="2"/>
    </row>
    <row r="1973" spans="9:9" x14ac:dyDescent="0.3">
      <c r="I1973" s="2"/>
    </row>
    <row r="1974" spans="9:9" x14ac:dyDescent="0.3">
      <c r="I1974" s="2"/>
    </row>
    <row r="1975" spans="9:9" x14ac:dyDescent="0.3">
      <c r="I1975" s="2"/>
    </row>
    <row r="1976" spans="9:9" x14ac:dyDescent="0.3">
      <c r="I1976" s="2"/>
    </row>
    <row r="1977" spans="9:9" x14ac:dyDescent="0.3">
      <c r="I1977" s="2"/>
    </row>
    <row r="1978" spans="9:9" x14ac:dyDescent="0.3">
      <c r="I1978" s="2"/>
    </row>
    <row r="1979" spans="9:9" x14ac:dyDescent="0.3">
      <c r="I1979" s="2"/>
    </row>
    <row r="1980" spans="9:9" x14ac:dyDescent="0.3">
      <c r="I1980" s="2"/>
    </row>
    <row r="1981" spans="9:9" x14ac:dyDescent="0.3">
      <c r="I1981" s="2"/>
    </row>
    <row r="1982" spans="9:9" x14ac:dyDescent="0.3">
      <c r="I1982" s="2"/>
    </row>
    <row r="1983" spans="9:9" x14ac:dyDescent="0.3">
      <c r="I1983" s="2"/>
    </row>
    <row r="1984" spans="9:9" x14ac:dyDescent="0.3">
      <c r="I1984" s="2"/>
    </row>
    <row r="1985" spans="9:9" x14ac:dyDescent="0.3">
      <c r="I1985" s="2"/>
    </row>
    <row r="1986" spans="9:9" x14ac:dyDescent="0.3">
      <c r="I1986" s="2"/>
    </row>
    <row r="1987" spans="9:9" x14ac:dyDescent="0.3">
      <c r="I1987" s="2"/>
    </row>
    <row r="1988" spans="9:9" x14ac:dyDescent="0.3">
      <c r="I1988" s="2"/>
    </row>
    <row r="1989" spans="9:9" x14ac:dyDescent="0.3">
      <c r="I1989" s="2"/>
    </row>
    <row r="1990" spans="9:9" x14ac:dyDescent="0.3">
      <c r="I1990" s="2"/>
    </row>
    <row r="1991" spans="9:9" x14ac:dyDescent="0.3">
      <c r="I1991" s="2"/>
    </row>
    <row r="1992" spans="9:9" x14ac:dyDescent="0.3">
      <c r="I1992" s="2"/>
    </row>
    <row r="1993" spans="9:9" x14ac:dyDescent="0.3">
      <c r="I1993" s="2"/>
    </row>
    <row r="1994" spans="9:9" x14ac:dyDescent="0.3">
      <c r="I1994" s="2"/>
    </row>
    <row r="1995" spans="9:9" x14ac:dyDescent="0.3">
      <c r="I1995" s="2"/>
    </row>
    <row r="1996" spans="9:9" x14ac:dyDescent="0.3">
      <c r="I1996" s="2"/>
    </row>
    <row r="1997" spans="9:9" x14ac:dyDescent="0.3">
      <c r="I1997" s="2"/>
    </row>
    <row r="1998" spans="9:9" x14ac:dyDescent="0.3">
      <c r="I1998" s="2"/>
    </row>
    <row r="1999" spans="9:9" x14ac:dyDescent="0.3">
      <c r="I1999" s="2"/>
    </row>
    <row r="2000" spans="9:9" x14ac:dyDescent="0.3">
      <c r="I2000" s="2"/>
    </row>
    <row r="2001" spans="9:9" x14ac:dyDescent="0.3">
      <c r="I2001" s="2"/>
    </row>
    <row r="2002" spans="9:9" x14ac:dyDescent="0.3">
      <c r="I2002" s="2"/>
    </row>
    <row r="2003" spans="9:9" x14ac:dyDescent="0.3">
      <c r="I2003" s="2"/>
    </row>
    <row r="2004" spans="9:9" x14ac:dyDescent="0.3">
      <c r="I2004" s="2"/>
    </row>
    <row r="2005" spans="9:9" x14ac:dyDescent="0.3">
      <c r="I2005" s="2"/>
    </row>
    <row r="2006" spans="9:9" x14ac:dyDescent="0.3">
      <c r="I2006" s="2"/>
    </row>
    <row r="2007" spans="9:9" x14ac:dyDescent="0.3">
      <c r="I2007" s="2"/>
    </row>
    <row r="2008" spans="9:9" x14ac:dyDescent="0.3">
      <c r="I2008" s="2"/>
    </row>
    <row r="2009" spans="9:9" x14ac:dyDescent="0.3">
      <c r="I2009" s="2"/>
    </row>
    <row r="2010" spans="9:9" x14ac:dyDescent="0.3">
      <c r="I2010" s="2"/>
    </row>
    <row r="2011" spans="9:9" x14ac:dyDescent="0.3">
      <c r="I2011" s="2"/>
    </row>
    <row r="2012" spans="9:9" x14ac:dyDescent="0.3">
      <c r="I2012" s="2"/>
    </row>
    <row r="2013" spans="9:9" x14ac:dyDescent="0.3">
      <c r="I2013" s="2"/>
    </row>
    <row r="2014" spans="9:9" x14ac:dyDescent="0.3">
      <c r="I2014" s="2"/>
    </row>
    <row r="2015" spans="9:9" x14ac:dyDescent="0.3">
      <c r="I2015" s="2"/>
    </row>
    <row r="2016" spans="9:9" x14ac:dyDescent="0.3">
      <c r="I2016" s="2"/>
    </row>
    <row r="2017" spans="9:9" x14ac:dyDescent="0.3">
      <c r="I2017" s="2"/>
    </row>
    <row r="2018" spans="9:9" x14ac:dyDescent="0.3">
      <c r="I2018" s="2"/>
    </row>
    <row r="2019" spans="9:9" x14ac:dyDescent="0.3">
      <c r="I2019" s="2"/>
    </row>
    <row r="2020" spans="9:9" x14ac:dyDescent="0.3">
      <c r="I2020" s="2"/>
    </row>
    <row r="2021" spans="9:9" x14ac:dyDescent="0.3">
      <c r="I2021" s="2"/>
    </row>
    <row r="2022" spans="9:9" x14ac:dyDescent="0.3">
      <c r="I2022" s="2"/>
    </row>
    <row r="2023" spans="9:9" x14ac:dyDescent="0.3">
      <c r="I2023" s="2"/>
    </row>
    <row r="2024" spans="9:9" x14ac:dyDescent="0.3">
      <c r="I2024" s="2"/>
    </row>
    <row r="2025" spans="9:9" x14ac:dyDescent="0.3">
      <c r="I2025" s="2"/>
    </row>
    <row r="2026" spans="9:9" x14ac:dyDescent="0.3">
      <c r="I2026" s="2"/>
    </row>
    <row r="2027" spans="9:9" x14ac:dyDescent="0.3">
      <c r="I2027" s="2"/>
    </row>
    <row r="2028" spans="9:9" x14ac:dyDescent="0.3">
      <c r="I2028" s="2"/>
    </row>
    <row r="2029" spans="9:9" x14ac:dyDescent="0.3">
      <c r="I2029" s="2"/>
    </row>
    <row r="2030" spans="9:9" x14ac:dyDescent="0.3">
      <c r="I2030" s="2"/>
    </row>
    <row r="2031" spans="9:9" x14ac:dyDescent="0.3">
      <c r="I2031" s="2"/>
    </row>
    <row r="2032" spans="9:9" x14ac:dyDescent="0.3">
      <c r="I2032" s="2"/>
    </row>
    <row r="2033" spans="9:9" x14ac:dyDescent="0.3">
      <c r="I2033" s="2"/>
    </row>
    <row r="2034" spans="9:9" x14ac:dyDescent="0.3">
      <c r="I2034" s="2"/>
    </row>
    <row r="2035" spans="9:9" x14ac:dyDescent="0.3">
      <c r="I2035" s="2"/>
    </row>
    <row r="2036" spans="9:9" x14ac:dyDescent="0.3">
      <c r="I2036" s="2"/>
    </row>
    <row r="2037" spans="9:9" x14ac:dyDescent="0.3">
      <c r="I2037" s="2"/>
    </row>
    <row r="2038" spans="9:9" x14ac:dyDescent="0.3">
      <c r="I2038" s="2"/>
    </row>
    <row r="2039" spans="9:9" x14ac:dyDescent="0.3">
      <c r="I2039" s="2"/>
    </row>
    <row r="2040" spans="9:9" x14ac:dyDescent="0.3">
      <c r="I2040" s="2"/>
    </row>
    <row r="2041" spans="9:9" x14ac:dyDescent="0.3">
      <c r="I2041" s="2"/>
    </row>
    <row r="2042" spans="9:9" x14ac:dyDescent="0.3">
      <c r="I2042" s="2"/>
    </row>
    <row r="2043" spans="9:9" x14ac:dyDescent="0.3">
      <c r="I2043" s="2"/>
    </row>
    <row r="2044" spans="9:9" x14ac:dyDescent="0.3">
      <c r="I2044" s="2"/>
    </row>
    <row r="2045" spans="9:9" x14ac:dyDescent="0.3">
      <c r="I2045" s="2"/>
    </row>
    <row r="2046" spans="9:9" x14ac:dyDescent="0.3">
      <c r="I2046" s="2"/>
    </row>
    <row r="2047" spans="9:9" x14ac:dyDescent="0.3">
      <c r="I2047" s="2"/>
    </row>
    <row r="2048" spans="9:9" x14ac:dyDescent="0.3">
      <c r="I2048" s="2"/>
    </row>
    <row r="2049" spans="9:9" x14ac:dyDescent="0.3">
      <c r="I2049" s="2"/>
    </row>
    <row r="2050" spans="9:9" x14ac:dyDescent="0.3">
      <c r="I2050" s="2"/>
    </row>
    <row r="2051" spans="9:9" x14ac:dyDescent="0.3">
      <c r="I2051" s="2"/>
    </row>
    <row r="2052" spans="9:9" x14ac:dyDescent="0.3">
      <c r="I2052" s="2"/>
    </row>
    <row r="2053" spans="9:9" x14ac:dyDescent="0.3">
      <c r="I2053" s="2"/>
    </row>
    <row r="2054" spans="9:9" x14ac:dyDescent="0.3">
      <c r="I2054" s="2"/>
    </row>
    <row r="2055" spans="9:9" x14ac:dyDescent="0.3">
      <c r="I2055" s="2"/>
    </row>
    <row r="2056" spans="9:9" x14ac:dyDescent="0.3">
      <c r="I2056" s="2"/>
    </row>
    <row r="2057" spans="9:9" x14ac:dyDescent="0.3">
      <c r="I2057" s="2"/>
    </row>
    <row r="2058" spans="9:9" x14ac:dyDescent="0.3">
      <c r="I2058" s="2"/>
    </row>
    <row r="2059" spans="9:9" x14ac:dyDescent="0.3">
      <c r="I2059" s="2"/>
    </row>
    <row r="2060" spans="9:9" x14ac:dyDescent="0.3">
      <c r="I2060" s="2"/>
    </row>
    <row r="2061" spans="9:9" x14ac:dyDescent="0.3">
      <c r="I2061" s="2"/>
    </row>
    <row r="2062" spans="9:9" x14ac:dyDescent="0.3">
      <c r="I2062" s="2"/>
    </row>
    <row r="2063" spans="9:9" x14ac:dyDescent="0.3">
      <c r="I2063" s="2"/>
    </row>
    <row r="2064" spans="9:9" x14ac:dyDescent="0.3">
      <c r="I2064" s="2"/>
    </row>
    <row r="2065" spans="9:9" x14ac:dyDescent="0.3">
      <c r="I2065" s="2"/>
    </row>
    <row r="2066" spans="9:9" x14ac:dyDescent="0.3">
      <c r="I2066" s="2"/>
    </row>
    <row r="2067" spans="9:9" x14ac:dyDescent="0.3">
      <c r="I2067" s="2"/>
    </row>
    <row r="2068" spans="9:9" x14ac:dyDescent="0.3">
      <c r="I2068" s="2"/>
    </row>
    <row r="2069" spans="9:9" x14ac:dyDescent="0.3">
      <c r="I2069" s="2"/>
    </row>
    <row r="2070" spans="9:9" x14ac:dyDescent="0.3">
      <c r="I2070" s="2"/>
    </row>
    <row r="2071" spans="9:9" x14ac:dyDescent="0.3">
      <c r="I2071" s="2"/>
    </row>
    <row r="2072" spans="9:9" x14ac:dyDescent="0.3">
      <c r="I2072" s="2"/>
    </row>
    <row r="2073" spans="9:9" x14ac:dyDescent="0.3">
      <c r="I2073" s="2"/>
    </row>
    <row r="2074" spans="9:9" x14ac:dyDescent="0.3">
      <c r="I2074" s="2"/>
    </row>
    <row r="2075" spans="9:9" x14ac:dyDescent="0.3">
      <c r="I2075" s="2"/>
    </row>
    <row r="2076" spans="9:9" x14ac:dyDescent="0.3">
      <c r="I2076" s="2"/>
    </row>
    <row r="2077" spans="9:9" x14ac:dyDescent="0.3">
      <c r="I2077" s="2"/>
    </row>
    <row r="2078" spans="9:9" x14ac:dyDescent="0.3">
      <c r="I2078" s="2"/>
    </row>
    <row r="2079" spans="9:9" x14ac:dyDescent="0.3">
      <c r="I2079" s="2"/>
    </row>
    <row r="2080" spans="9:9" x14ac:dyDescent="0.3">
      <c r="I2080" s="2"/>
    </row>
    <row r="2081" spans="9:9" x14ac:dyDescent="0.3">
      <c r="I2081" s="2"/>
    </row>
    <row r="2082" spans="9:9" x14ac:dyDescent="0.3">
      <c r="I2082" s="2"/>
    </row>
    <row r="2083" spans="9:9" x14ac:dyDescent="0.3">
      <c r="I2083" s="2"/>
    </row>
    <row r="2084" spans="9:9" x14ac:dyDescent="0.3">
      <c r="I2084" s="2"/>
    </row>
    <row r="2085" spans="9:9" x14ac:dyDescent="0.3">
      <c r="I2085" s="2"/>
    </row>
    <row r="2086" spans="9:9" x14ac:dyDescent="0.3">
      <c r="I2086" s="2"/>
    </row>
    <row r="2087" spans="9:9" x14ac:dyDescent="0.3">
      <c r="I2087" s="2"/>
    </row>
    <row r="2088" spans="9:9" x14ac:dyDescent="0.3">
      <c r="I2088" s="2"/>
    </row>
    <row r="2089" spans="9:9" x14ac:dyDescent="0.3">
      <c r="I2089" s="2"/>
    </row>
    <row r="2090" spans="9:9" x14ac:dyDescent="0.3">
      <c r="I2090" s="2"/>
    </row>
    <row r="2091" spans="9:9" x14ac:dyDescent="0.3">
      <c r="I2091" s="2"/>
    </row>
    <row r="2092" spans="9:9" x14ac:dyDescent="0.3">
      <c r="I2092" s="2"/>
    </row>
    <row r="2093" spans="9:9" x14ac:dyDescent="0.3">
      <c r="I2093" s="2"/>
    </row>
    <row r="2094" spans="9:9" x14ac:dyDescent="0.3">
      <c r="I2094" s="2"/>
    </row>
    <row r="2095" spans="9:9" x14ac:dyDescent="0.3">
      <c r="I2095" s="2"/>
    </row>
    <row r="2096" spans="9:9" x14ac:dyDescent="0.3">
      <c r="I2096" s="2"/>
    </row>
    <row r="2097" spans="9:9" x14ac:dyDescent="0.3">
      <c r="I2097" s="2"/>
    </row>
    <row r="2098" spans="9:9" x14ac:dyDescent="0.3">
      <c r="I2098" s="2"/>
    </row>
    <row r="2099" spans="9:9" x14ac:dyDescent="0.3">
      <c r="I2099" s="2"/>
    </row>
    <row r="2100" spans="9:9" x14ac:dyDescent="0.3">
      <c r="I2100" s="2"/>
    </row>
    <row r="2101" spans="9:9" x14ac:dyDescent="0.3">
      <c r="I2101" s="2"/>
    </row>
    <row r="2102" spans="9:9" x14ac:dyDescent="0.3">
      <c r="I2102" s="2"/>
    </row>
    <row r="2103" spans="9:9" x14ac:dyDescent="0.3">
      <c r="I2103" s="2"/>
    </row>
    <row r="2104" spans="9:9" x14ac:dyDescent="0.3">
      <c r="I2104" s="2"/>
    </row>
    <row r="2105" spans="9:9" x14ac:dyDescent="0.3">
      <c r="I2105" s="2"/>
    </row>
    <row r="2106" spans="9:9" x14ac:dyDescent="0.3">
      <c r="I2106" s="2"/>
    </row>
    <row r="2107" spans="9:9" x14ac:dyDescent="0.3">
      <c r="I2107" s="2"/>
    </row>
    <row r="2108" spans="9:9" x14ac:dyDescent="0.3">
      <c r="I2108" s="2"/>
    </row>
    <row r="2109" spans="9:9" x14ac:dyDescent="0.3">
      <c r="I2109" s="2"/>
    </row>
    <row r="2110" spans="9:9" x14ac:dyDescent="0.3">
      <c r="I2110" s="2"/>
    </row>
    <row r="2111" spans="9:9" x14ac:dyDescent="0.3">
      <c r="I2111" s="2"/>
    </row>
    <row r="2112" spans="9:9" x14ac:dyDescent="0.3">
      <c r="I2112" s="2"/>
    </row>
    <row r="2113" spans="9:9" x14ac:dyDescent="0.3">
      <c r="I2113" s="2"/>
    </row>
    <row r="2114" spans="9:9" x14ac:dyDescent="0.3">
      <c r="I2114" s="2"/>
    </row>
    <row r="2115" spans="9:9" x14ac:dyDescent="0.3">
      <c r="I2115" s="2"/>
    </row>
    <row r="2116" spans="9:9" x14ac:dyDescent="0.3">
      <c r="I2116" s="2"/>
    </row>
    <row r="2117" spans="9:9" x14ac:dyDescent="0.3">
      <c r="I2117" s="2"/>
    </row>
    <row r="2118" spans="9:9" x14ac:dyDescent="0.3">
      <c r="I2118" s="2"/>
    </row>
    <row r="2119" spans="9:9" x14ac:dyDescent="0.3">
      <c r="I2119" s="2"/>
    </row>
    <row r="2120" spans="9:9" x14ac:dyDescent="0.3">
      <c r="I2120" s="2"/>
    </row>
    <row r="2121" spans="9:9" x14ac:dyDescent="0.3">
      <c r="I2121" s="2"/>
    </row>
    <row r="2122" spans="9:9" x14ac:dyDescent="0.3">
      <c r="I2122" s="2"/>
    </row>
    <row r="2123" spans="9:9" x14ac:dyDescent="0.3">
      <c r="I2123" s="2"/>
    </row>
    <row r="2124" spans="9:9" x14ac:dyDescent="0.3">
      <c r="I2124" s="2"/>
    </row>
    <row r="2125" spans="9:9" x14ac:dyDescent="0.3">
      <c r="I2125" s="2"/>
    </row>
    <row r="2126" spans="9:9" x14ac:dyDescent="0.3">
      <c r="I2126" s="2"/>
    </row>
    <row r="2127" spans="9:9" x14ac:dyDescent="0.3">
      <c r="I2127" s="2"/>
    </row>
    <row r="2128" spans="9:9" x14ac:dyDescent="0.3">
      <c r="I2128" s="2"/>
    </row>
    <row r="2129" spans="9:9" x14ac:dyDescent="0.3">
      <c r="I2129" s="2"/>
    </row>
    <row r="2130" spans="9:9" x14ac:dyDescent="0.3">
      <c r="I2130" s="2"/>
    </row>
    <row r="2131" spans="9:9" x14ac:dyDescent="0.3">
      <c r="I2131" s="2"/>
    </row>
    <row r="2132" spans="9:9" x14ac:dyDescent="0.3">
      <c r="I2132" s="2"/>
    </row>
    <row r="2133" spans="9:9" x14ac:dyDescent="0.3">
      <c r="I2133" s="2"/>
    </row>
    <row r="2134" spans="9:9" x14ac:dyDescent="0.3">
      <c r="I2134" s="2"/>
    </row>
    <row r="2135" spans="9:9" x14ac:dyDescent="0.3">
      <c r="I2135" s="2"/>
    </row>
    <row r="2136" spans="9:9" x14ac:dyDescent="0.3">
      <c r="I2136" s="2"/>
    </row>
    <row r="2137" spans="9:9" x14ac:dyDescent="0.3">
      <c r="I2137" s="2"/>
    </row>
    <row r="2138" spans="9:9" x14ac:dyDescent="0.3">
      <c r="I2138" s="2"/>
    </row>
    <row r="2139" spans="9:9" x14ac:dyDescent="0.3">
      <c r="I2139" s="2"/>
    </row>
    <row r="2140" spans="9:9" x14ac:dyDescent="0.3">
      <c r="I2140" s="2"/>
    </row>
    <row r="2141" spans="9:9" x14ac:dyDescent="0.3">
      <c r="I2141" s="2"/>
    </row>
    <row r="2142" spans="9:9" x14ac:dyDescent="0.3">
      <c r="I2142" s="2"/>
    </row>
    <row r="2143" spans="9:9" x14ac:dyDescent="0.3">
      <c r="I2143" s="2"/>
    </row>
    <row r="2144" spans="9:9" x14ac:dyDescent="0.3">
      <c r="I2144" s="2"/>
    </row>
    <row r="2145" spans="9:9" x14ac:dyDescent="0.3">
      <c r="I2145" s="2"/>
    </row>
    <row r="2146" spans="9:9" x14ac:dyDescent="0.3">
      <c r="I2146" s="2"/>
    </row>
    <row r="2147" spans="9:9" x14ac:dyDescent="0.3">
      <c r="I2147" s="2"/>
    </row>
    <row r="2148" spans="9:9" x14ac:dyDescent="0.3">
      <c r="I2148" s="2"/>
    </row>
    <row r="2149" spans="9:9" x14ac:dyDescent="0.3">
      <c r="I2149" s="2"/>
    </row>
    <row r="2150" spans="9:9" x14ac:dyDescent="0.3">
      <c r="I2150" s="2"/>
    </row>
    <row r="2151" spans="9:9" x14ac:dyDescent="0.3">
      <c r="I2151" s="2"/>
    </row>
    <row r="2152" spans="9:9" x14ac:dyDescent="0.3">
      <c r="I2152" s="2"/>
    </row>
    <row r="2153" spans="9:9" x14ac:dyDescent="0.3">
      <c r="I2153" s="2"/>
    </row>
    <row r="2154" spans="9:9" x14ac:dyDescent="0.3">
      <c r="I2154" s="2"/>
    </row>
    <row r="2155" spans="9:9" x14ac:dyDescent="0.3">
      <c r="I2155" s="2"/>
    </row>
    <row r="2156" spans="9:9" x14ac:dyDescent="0.3">
      <c r="I2156" s="2"/>
    </row>
    <row r="2157" spans="9:9" x14ac:dyDescent="0.3">
      <c r="I2157" s="2"/>
    </row>
    <row r="2158" spans="9:9" x14ac:dyDescent="0.3">
      <c r="I2158" s="2"/>
    </row>
    <row r="2159" spans="9:9" x14ac:dyDescent="0.3">
      <c r="I2159" s="2"/>
    </row>
    <row r="2160" spans="9:9" x14ac:dyDescent="0.3">
      <c r="I2160" s="2"/>
    </row>
    <row r="2161" spans="9:9" x14ac:dyDescent="0.3">
      <c r="I2161" s="2"/>
    </row>
    <row r="2162" spans="9:9" x14ac:dyDescent="0.3">
      <c r="I2162" s="2"/>
    </row>
    <row r="2163" spans="9:9" x14ac:dyDescent="0.3">
      <c r="I2163" s="2"/>
    </row>
    <row r="2164" spans="9:9" x14ac:dyDescent="0.3">
      <c r="I2164" s="2"/>
    </row>
    <row r="2165" spans="9:9" x14ac:dyDescent="0.3">
      <c r="I2165" s="2"/>
    </row>
    <row r="2166" spans="9:9" x14ac:dyDescent="0.3">
      <c r="I2166" s="2"/>
    </row>
    <row r="2167" spans="9:9" x14ac:dyDescent="0.3">
      <c r="I2167" s="2"/>
    </row>
    <row r="2168" spans="9:9" x14ac:dyDescent="0.3">
      <c r="I2168" s="2"/>
    </row>
    <row r="2169" spans="9:9" x14ac:dyDescent="0.3">
      <c r="I2169" s="2"/>
    </row>
    <row r="2170" spans="9:9" x14ac:dyDescent="0.3">
      <c r="I2170" s="2"/>
    </row>
    <row r="2171" spans="9:9" x14ac:dyDescent="0.3">
      <c r="I2171" s="2"/>
    </row>
    <row r="2172" spans="9:9" x14ac:dyDescent="0.3">
      <c r="I2172" s="2"/>
    </row>
    <row r="2173" spans="9:9" x14ac:dyDescent="0.3">
      <c r="I2173" s="2"/>
    </row>
    <row r="2174" spans="9:9" x14ac:dyDescent="0.3">
      <c r="I2174" s="2"/>
    </row>
    <row r="2175" spans="9:9" x14ac:dyDescent="0.3">
      <c r="I2175" s="2"/>
    </row>
    <row r="2176" spans="9:9" x14ac:dyDescent="0.3">
      <c r="I2176" s="2"/>
    </row>
    <row r="2177" spans="9:9" x14ac:dyDescent="0.3">
      <c r="I2177" s="2"/>
    </row>
    <row r="2178" spans="9:9" x14ac:dyDescent="0.3">
      <c r="I2178" s="2"/>
    </row>
    <row r="2179" spans="9:9" x14ac:dyDescent="0.3">
      <c r="I2179" s="2"/>
    </row>
    <row r="2180" spans="9:9" x14ac:dyDescent="0.3">
      <c r="I2180" s="2"/>
    </row>
    <row r="2181" spans="9:9" x14ac:dyDescent="0.3">
      <c r="I2181" s="2"/>
    </row>
    <row r="2182" spans="9:9" x14ac:dyDescent="0.3">
      <c r="I2182" s="2"/>
    </row>
    <row r="2183" spans="9:9" x14ac:dyDescent="0.3">
      <c r="I2183" s="2"/>
    </row>
    <row r="2184" spans="9:9" x14ac:dyDescent="0.3">
      <c r="I2184" s="2"/>
    </row>
    <row r="2185" spans="9:9" x14ac:dyDescent="0.3">
      <c r="I2185" s="2"/>
    </row>
    <row r="2186" spans="9:9" x14ac:dyDescent="0.3">
      <c r="I2186" s="2"/>
    </row>
    <row r="2187" spans="9:9" x14ac:dyDescent="0.3">
      <c r="I2187" s="2"/>
    </row>
    <row r="2188" spans="9:9" x14ac:dyDescent="0.3">
      <c r="I2188" s="2"/>
    </row>
    <row r="2189" spans="9:9" x14ac:dyDescent="0.3">
      <c r="I2189" s="2"/>
    </row>
    <row r="2190" spans="9:9" x14ac:dyDescent="0.3">
      <c r="I2190" s="2"/>
    </row>
    <row r="2191" spans="9:9" x14ac:dyDescent="0.3">
      <c r="I2191" s="2"/>
    </row>
    <row r="2192" spans="9:9" x14ac:dyDescent="0.3">
      <c r="I2192" s="2"/>
    </row>
    <row r="2193" spans="9:9" x14ac:dyDescent="0.3">
      <c r="I2193" s="2"/>
    </row>
    <row r="2194" spans="9:9" x14ac:dyDescent="0.3">
      <c r="I2194" s="2"/>
    </row>
    <row r="2195" spans="9:9" x14ac:dyDescent="0.3">
      <c r="I2195" s="2"/>
    </row>
    <row r="2196" spans="9:9" x14ac:dyDescent="0.3">
      <c r="I2196" s="2"/>
    </row>
    <row r="2197" spans="9:9" x14ac:dyDescent="0.3">
      <c r="I2197" s="2"/>
    </row>
    <row r="2198" spans="9:9" x14ac:dyDescent="0.3">
      <c r="I2198" s="2"/>
    </row>
    <row r="2199" spans="9:9" x14ac:dyDescent="0.3">
      <c r="I2199" s="2"/>
    </row>
    <row r="2200" spans="9:9" x14ac:dyDescent="0.3">
      <c r="I2200" s="2"/>
    </row>
    <row r="2201" spans="9:9" x14ac:dyDescent="0.3">
      <c r="I2201" s="2"/>
    </row>
    <row r="2202" spans="9:9" x14ac:dyDescent="0.3">
      <c r="I2202" s="2"/>
    </row>
    <row r="2203" spans="9:9" x14ac:dyDescent="0.3">
      <c r="I2203" s="2"/>
    </row>
    <row r="2204" spans="9:9" x14ac:dyDescent="0.3">
      <c r="I2204" s="2"/>
    </row>
    <row r="2205" spans="9:9" x14ac:dyDescent="0.3">
      <c r="I2205" s="2"/>
    </row>
    <row r="2206" spans="9:9" x14ac:dyDescent="0.3">
      <c r="I2206" s="2"/>
    </row>
    <row r="2207" spans="9:9" x14ac:dyDescent="0.3">
      <c r="I2207" s="2"/>
    </row>
    <row r="2208" spans="9:9" x14ac:dyDescent="0.3">
      <c r="I2208" s="2"/>
    </row>
    <row r="2209" spans="9:9" x14ac:dyDescent="0.3">
      <c r="I2209" s="2"/>
    </row>
    <row r="2210" spans="9:9" x14ac:dyDescent="0.3">
      <c r="I2210" s="2"/>
    </row>
    <row r="2211" spans="9:9" x14ac:dyDescent="0.3">
      <c r="I2211" s="2"/>
    </row>
    <row r="2212" spans="9:9" x14ac:dyDescent="0.3">
      <c r="I2212" s="2"/>
    </row>
    <row r="2213" spans="9:9" x14ac:dyDescent="0.3">
      <c r="I2213" s="2"/>
    </row>
    <row r="2214" spans="9:9" x14ac:dyDescent="0.3">
      <c r="I2214" s="2"/>
    </row>
    <row r="2215" spans="9:9" x14ac:dyDescent="0.3">
      <c r="I2215" s="2"/>
    </row>
    <row r="2216" spans="9:9" x14ac:dyDescent="0.3">
      <c r="I2216" s="2"/>
    </row>
    <row r="2217" spans="9:9" x14ac:dyDescent="0.3">
      <c r="I2217" s="2"/>
    </row>
    <row r="2218" spans="9:9" x14ac:dyDescent="0.3">
      <c r="I2218" s="2"/>
    </row>
    <row r="2219" spans="9:9" x14ac:dyDescent="0.3">
      <c r="I2219" s="2"/>
    </row>
    <row r="2220" spans="9:9" x14ac:dyDescent="0.3">
      <c r="I2220" s="2"/>
    </row>
    <row r="2221" spans="9:9" x14ac:dyDescent="0.3">
      <c r="I2221" s="2"/>
    </row>
    <row r="2222" spans="9:9" x14ac:dyDescent="0.3">
      <c r="I2222" s="2"/>
    </row>
    <row r="2223" spans="9:9" x14ac:dyDescent="0.3">
      <c r="I2223" s="2"/>
    </row>
    <row r="2224" spans="9:9" x14ac:dyDescent="0.3">
      <c r="I2224" s="2"/>
    </row>
    <row r="2225" spans="9:9" x14ac:dyDescent="0.3">
      <c r="I2225" s="2"/>
    </row>
    <row r="2226" spans="9:9" x14ac:dyDescent="0.3">
      <c r="I2226" s="2"/>
    </row>
    <row r="2227" spans="9:9" x14ac:dyDescent="0.3">
      <c r="I2227" s="2"/>
    </row>
    <row r="2228" spans="9:9" x14ac:dyDescent="0.3">
      <c r="I2228" s="2"/>
    </row>
    <row r="2229" spans="9:9" x14ac:dyDescent="0.3">
      <c r="I2229" s="2"/>
    </row>
    <row r="2230" spans="9:9" x14ac:dyDescent="0.3">
      <c r="I2230" s="2"/>
    </row>
    <row r="2231" spans="9:9" x14ac:dyDescent="0.3">
      <c r="I2231" s="2"/>
    </row>
    <row r="2232" spans="9:9" x14ac:dyDescent="0.3">
      <c r="I2232" s="2"/>
    </row>
    <row r="2233" spans="9:9" x14ac:dyDescent="0.3">
      <c r="I2233" s="2"/>
    </row>
    <row r="2234" spans="9:9" x14ac:dyDescent="0.3">
      <c r="I2234" s="2"/>
    </row>
    <row r="2235" spans="9:9" x14ac:dyDescent="0.3">
      <c r="I2235" s="2"/>
    </row>
    <row r="2236" spans="9:9" x14ac:dyDescent="0.3">
      <c r="I2236" s="2"/>
    </row>
    <row r="2237" spans="9:9" x14ac:dyDescent="0.3">
      <c r="I2237" s="2"/>
    </row>
    <row r="2238" spans="9:9" x14ac:dyDescent="0.3">
      <c r="I2238" s="2"/>
    </row>
    <row r="2239" spans="9:9" x14ac:dyDescent="0.3">
      <c r="I2239" s="2"/>
    </row>
    <row r="2240" spans="9:9" x14ac:dyDescent="0.3">
      <c r="I2240" s="2"/>
    </row>
    <row r="2241" spans="9:9" x14ac:dyDescent="0.3">
      <c r="I2241" s="2"/>
    </row>
    <row r="2242" spans="9:9" x14ac:dyDescent="0.3">
      <c r="I2242" s="2"/>
    </row>
    <row r="2243" spans="9:9" x14ac:dyDescent="0.3">
      <c r="I2243" s="2"/>
    </row>
    <row r="2244" spans="9:9" x14ac:dyDescent="0.3">
      <c r="I2244" s="2"/>
    </row>
    <row r="2245" spans="9:9" x14ac:dyDescent="0.3">
      <c r="I2245" s="2"/>
    </row>
    <row r="2246" spans="9:9" x14ac:dyDescent="0.3">
      <c r="I2246" s="2"/>
    </row>
    <row r="2247" spans="9:9" x14ac:dyDescent="0.3">
      <c r="I2247" s="2"/>
    </row>
    <row r="2248" spans="9:9" x14ac:dyDescent="0.3">
      <c r="I2248" s="2"/>
    </row>
    <row r="2249" spans="9:9" x14ac:dyDescent="0.3">
      <c r="I2249" s="2"/>
    </row>
    <row r="2250" spans="9:9" x14ac:dyDescent="0.3">
      <c r="I2250" s="2"/>
    </row>
    <row r="2251" spans="9:9" x14ac:dyDescent="0.3">
      <c r="I2251" s="2"/>
    </row>
    <row r="2252" spans="9:9" x14ac:dyDescent="0.3">
      <c r="I2252" s="2"/>
    </row>
    <row r="2253" spans="9:9" x14ac:dyDescent="0.3">
      <c r="I2253" s="2"/>
    </row>
    <row r="2254" spans="9:9" x14ac:dyDescent="0.3">
      <c r="I2254" s="2"/>
    </row>
    <row r="2255" spans="9:9" x14ac:dyDescent="0.3">
      <c r="I2255" s="2"/>
    </row>
    <row r="2256" spans="9:9" x14ac:dyDescent="0.3">
      <c r="I2256" s="2"/>
    </row>
    <row r="2257" spans="9:9" x14ac:dyDescent="0.3">
      <c r="I2257" s="2"/>
    </row>
    <row r="2258" spans="9:9" x14ac:dyDescent="0.3">
      <c r="I2258" s="2"/>
    </row>
    <row r="2259" spans="9:9" x14ac:dyDescent="0.3">
      <c r="I2259" s="2"/>
    </row>
    <row r="2260" spans="9:9" x14ac:dyDescent="0.3">
      <c r="I2260" s="2"/>
    </row>
    <row r="2261" spans="9:9" x14ac:dyDescent="0.3">
      <c r="I2261" s="2"/>
    </row>
    <row r="2262" spans="9:9" x14ac:dyDescent="0.3">
      <c r="I2262" s="2"/>
    </row>
    <row r="2263" spans="9:9" x14ac:dyDescent="0.3">
      <c r="I2263" s="2"/>
    </row>
    <row r="2264" spans="9:9" x14ac:dyDescent="0.3">
      <c r="I2264" s="2"/>
    </row>
    <row r="2265" spans="9:9" x14ac:dyDescent="0.3">
      <c r="I2265" s="2"/>
    </row>
    <row r="2266" spans="9:9" x14ac:dyDescent="0.3">
      <c r="I2266" s="2"/>
    </row>
    <row r="2267" spans="9:9" x14ac:dyDescent="0.3">
      <c r="I2267" s="2"/>
    </row>
    <row r="2268" spans="9:9" x14ac:dyDescent="0.3">
      <c r="I2268" s="2"/>
    </row>
    <row r="2269" spans="9:9" x14ac:dyDescent="0.3">
      <c r="I2269" s="2"/>
    </row>
    <row r="2270" spans="9:9" x14ac:dyDescent="0.3">
      <c r="I2270" s="2"/>
    </row>
    <row r="2271" spans="9:9" x14ac:dyDescent="0.3">
      <c r="I2271" s="2"/>
    </row>
    <row r="2272" spans="9:9" x14ac:dyDescent="0.3">
      <c r="I2272" s="2"/>
    </row>
    <row r="2273" spans="9:9" x14ac:dyDescent="0.3">
      <c r="I2273" s="2"/>
    </row>
    <row r="2274" spans="9:9" x14ac:dyDescent="0.3">
      <c r="I2274" s="2"/>
    </row>
    <row r="2275" spans="9:9" x14ac:dyDescent="0.3">
      <c r="I2275" s="2"/>
    </row>
    <row r="2276" spans="9:9" x14ac:dyDescent="0.3">
      <c r="I2276" s="2"/>
    </row>
    <row r="2277" spans="9:9" x14ac:dyDescent="0.3">
      <c r="I2277" s="2"/>
    </row>
    <row r="2278" spans="9:9" x14ac:dyDescent="0.3">
      <c r="I2278" s="2"/>
    </row>
    <row r="2279" spans="9:9" x14ac:dyDescent="0.3">
      <c r="I2279" s="2"/>
    </row>
    <row r="2280" spans="9:9" x14ac:dyDescent="0.3">
      <c r="I2280" s="2"/>
    </row>
    <row r="2281" spans="9:9" x14ac:dyDescent="0.3">
      <c r="I2281" s="2"/>
    </row>
    <row r="2282" spans="9:9" x14ac:dyDescent="0.3">
      <c r="I2282" s="2"/>
    </row>
    <row r="2283" spans="9:9" x14ac:dyDescent="0.3">
      <c r="I2283" s="2"/>
    </row>
    <row r="2284" spans="9:9" x14ac:dyDescent="0.3">
      <c r="I2284" s="2"/>
    </row>
    <row r="2285" spans="9:9" x14ac:dyDescent="0.3">
      <c r="I2285" s="2"/>
    </row>
    <row r="2286" spans="9:9" x14ac:dyDescent="0.3">
      <c r="I2286" s="2"/>
    </row>
    <row r="2287" spans="9:9" x14ac:dyDescent="0.3">
      <c r="I2287" s="2"/>
    </row>
    <row r="2288" spans="9:9" x14ac:dyDescent="0.3">
      <c r="I2288" s="2"/>
    </row>
    <row r="2289" spans="9:9" x14ac:dyDescent="0.3">
      <c r="I2289" s="2"/>
    </row>
    <row r="2290" spans="9:9" x14ac:dyDescent="0.3">
      <c r="I2290" s="2"/>
    </row>
    <row r="2291" spans="9:9" x14ac:dyDescent="0.3">
      <c r="I2291" s="2"/>
    </row>
    <row r="2292" spans="9:9" x14ac:dyDescent="0.3">
      <c r="I2292" s="2"/>
    </row>
    <row r="2293" spans="9:9" x14ac:dyDescent="0.3">
      <c r="I2293" s="2"/>
    </row>
    <row r="2294" spans="9:9" x14ac:dyDescent="0.3">
      <c r="I2294" s="2"/>
    </row>
    <row r="2295" spans="9:9" x14ac:dyDescent="0.3">
      <c r="I2295" s="2"/>
    </row>
    <row r="2296" spans="9:9" x14ac:dyDescent="0.3">
      <c r="I2296" s="2"/>
    </row>
    <row r="2297" spans="9:9" x14ac:dyDescent="0.3">
      <c r="I2297" s="2"/>
    </row>
    <row r="2298" spans="9:9" x14ac:dyDescent="0.3">
      <c r="I2298" s="2"/>
    </row>
    <row r="2299" spans="9:9" x14ac:dyDescent="0.3">
      <c r="I2299" s="2"/>
    </row>
    <row r="2300" spans="9:9" x14ac:dyDescent="0.3">
      <c r="I2300" s="2"/>
    </row>
    <row r="2301" spans="9:9" x14ac:dyDescent="0.3">
      <c r="I2301" s="2"/>
    </row>
    <row r="2302" spans="9:9" x14ac:dyDescent="0.3">
      <c r="I2302" s="2"/>
    </row>
    <row r="2303" spans="9:9" x14ac:dyDescent="0.3">
      <c r="I2303" s="2"/>
    </row>
    <row r="2304" spans="9:9" x14ac:dyDescent="0.3">
      <c r="I2304" s="2"/>
    </row>
    <row r="2305" spans="9:9" x14ac:dyDescent="0.3">
      <c r="I2305" s="2"/>
    </row>
    <row r="2306" spans="9:9" x14ac:dyDescent="0.3">
      <c r="I2306" s="2"/>
    </row>
    <row r="2307" spans="9:9" x14ac:dyDescent="0.3">
      <c r="I2307" s="2"/>
    </row>
    <row r="2308" spans="9:9" x14ac:dyDescent="0.3">
      <c r="I2308" s="2"/>
    </row>
    <row r="2309" spans="9:9" x14ac:dyDescent="0.3">
      <c r="I2309" s="2"/>
    </row>
    <row r="2310" spans="9:9" x14ac:dyDescent="0.3">
      <c r="I2310" s="2"/>
    </row>
    <row r="2311" spans="9:9" x14ac:dyDescent="0.3">
      <c r="I2311" s="2"/>
    </row>
    <row r="2312" spans="9:9" x14ac:dyDescent="0.3">
      <c r="I2312" s="2"/>
    </row>
    <row r="2313" spans="9:9" x14ac:dyDescent="0.3">
      <c r="I2313" s="2"/>
    </row>
    <row r="2314" spans="9:9" x14ac:dyDescent="0.3">
      <c r="I2314" s="2"/>
    </row>
    <row r="2315" spans="9:9" x14ac:dyDescent="0.3">
      <c r="I2315" s="2"/>
    </row>
    <row r="2316" spans="9:9" x14ac:dyDescent="0.3">
      <c r="I2316" s="2"/>
    </row>
    <row r="2317" spans="9:9" x14ac:dyDescent="0.3">
      <c r="I2317" s="2"/>
    </row>
    <row r="2318" spans="9:9" x14ac:dyDescent="0.3">
      <c r="I2318" s="2"/>
    </row>
    <row r="2319" spans="9:9" x14ac:dyDescent="0.3">
      <c r="I2319" s="2"/>
    </row>
    <row r="2320" spans="9:9" x14ac:dyDescent="0.3">
      <c r="I2320" s="2"/>
    </row>
    <row r="2321" spans="9:9" x14ac:dyDescent="0.3">
      <c r="I2321" s="2"/>
    </row>
    <row r="2322" spans="9:9" x14ac:dyDescent="0.3">
      <c r="I2322" s="2"/>
    </row>
    <row r="2323" spans="9:9" x14ac:dyDescent="0.3">
      <c r="I2323" s="2"/>
    </row>
    <row r="2324" spans="9:9" x14ac:dyDescent="0.3">
      <c r="I2324" s="2"/>
    </row>
    <row r="2325" spans="9:9" x14ac:dyDescent="0.3">
      <c r="I2325" s="2"/>
    </row>
    <row r="2326" spans="9:9" x14ac:dyDescent="0.3">
      <c r="I2326" s="2"/>
    </row>
    <row r="2327" spans="9:9" x14ac:dyDescent="0.3">
      <c r="I2327" s="2"/>
    </row>
    <row r="2328" spans="9:9" x14ac:dyDescent="0.3">
      <c r="I2328" s="2"/>
    </row>
    <row r="2329" spans="9:9" x14ac:dyDescent="0.3">
      <c r="I2329" s="2"/>
    </row>
    <row r="2330" spans="9:9" x14ac:dyDescent="0.3">
      <c r="I2330" s="2"/>
    </row>
    <row r="2331" spans="9:9" x14ac:dyDescent="0.3">
      <c r="I2331" s="2"/>
    </row>
    <row r="2332" spans="9:9" x14ac:dyDescent="0.3">
      <c r="I2332" s="2"/>
    </row>
    <row r="2333" spans="9:9" x14ac:dyDescent="0.3">
      <c r="I2333" s="2"/>
    </row>
    <row r="2334" spans="9:9" x14ac:dyDescent="0.3">
      <c r="I2334" s="2"/>
    </row>
    <row r="2335" spans="9:9" x14ac:dyDescent="0.3">
      <c r="I2335" s="2"/>
    </row>
    <row r="2336" spans="9:9" x14ac:dyDescent="0.3">
      <c r="I2336" s="2"/>
    </row>
    <row r="2337" spans="9:9" x14ac:dyDescent="0.3">
      <c r="I2337" s="2"/>
    </row>
    <row r="2338" spans="9:9" x14ac:dyDescent="0.3">
      <c r="I2338" s="2"/>
    </row>
    <row r="2339" spans="9:9" x14ac:dyDescent="0.3">
      <c r="I2339" s="2"/>
    </row>
    <row r="2340" spans="9:9" x14ac:dyDescent="0.3">
      <c r="I2340" s="2"/>
    </row>
    <row r="2341" spans="9:9" x14ac:dyDescent="0.3">
      <c r="I2341" s="2"/>
    </row>
    <row r="2342" spans="9:9" x14ac:dyDescent="0.3">
      <c r="I2342" s="2"/>
    </row>
    <row r="2343" spans="9:9" x14ac:dyDescent="0.3">
      <c r="I2343" s="2"/>
    </row>
    <row r="2344" spans="9:9" x14ac:dyDescent="0.3">
      <c r="I2344" s="2"/>
    </row>
    <row r="2345" spans="9:9" x14ac:dyDescent="0.3">
      <c r="I2345" s="2"/>
    </row>
    <row r="2346" spans="9:9" x14ac:dyDescent="0.3">
      <c r="I2346" s="2"/>
    </row>
    <row r="2347" spans="9:9" x14ac:dyDescent="0.3">
      <c r="I2347" s="2"/>
    </row>
    <row r="2348" spans="9:9" x14ac:dyDescent="0.3">
      <c r="I2348" s="2"/>
    </row>
    <row r="2349" spans="9:9" x14ac:dyDescent="0.3">
      <c r="I2349" s="2"/>
    </row>
    <row r="2350" spans="9:9" x14ac:dyDescent="0.3">
      <c r="I2350" s="2"/>
    </row>
    <row r="2351" spans="9:9" x14ac:dyDescent="0.3">
      <c r="I2351" s="2"/>
    </row>
    <row r="2352" spans="9:9" x14ac:dyDescent="0.3">
      <c r="I2352" s="2"/>
    </row>
    <row r="2353" spans="9:9" x14ac:dyDescent="0.3">
      <c r="I2353" s="2"/>
    </row>
    <row r="2354" spans="9:9" x14ac:dyDescent="0.3">
      <c r="I2354" s="2"/>
    </row>
    <row r="2355" spans="9:9" x14ac:dyDescent="0.3">
      <c r="I2355" s="2"/>
    </row>
    <row r="2356" spans="9:9" x14ac:dyDescent="0.3">
      <c r="I2356" s="2"/>
    </row>
    <row r="2357" spans="9:9" x14ac:dyDescent="0.3">
      <c r="I2357" s="2"/>
    </row>
    <row r="2358" spans="9:9" x14ac:dyDescent="0.3">
      <c r="I2358" s="2"/>
    </row>
    <row r="2359" spans="9:9" x14ac:dyDescent="0.3">
      <c r="I2359" s="2"/>
    </row>
    <row r="2360" spans="9:9" x14ac:dyDescent="0.3">
      <c r="I2360" s="2"/>
    </row>
    <row r="2361" spans="9:9" x14ac:dyDescent="0.3">
      <c r="I2361" s="2"/>
    </row>
    <row r="2362" spans="9:9" x14ac:dyDescent="0.3">
      <c r="I2362" s="2"/>
    </row>
    <row r="2363" spans="9:9" x14ac:dyDescent="0.3">
      <c r="I2363" s="2"/>
    </row>
    <row r="2364" spans="9:9" x14ac:dyDescent="0.3">
      <c r="I2364" s="2"/>
    </row>
    <row r="2365" spans="9:9" x14ac:dyDescent="0.3">
      <c r="I2365" s="2"/>
    </row>
    <row r="2366" spans="9:9" x14ac:dyDescent="0.3">
      <c r="I2366" s="2"/>
    </row>
    <row r="2367" spans="9:9" x14ac:dyDescent="0.3">
      <c r="I2367" s="2"/>
    </row>
    <row r="2368" spans="9:9" x14ac:dyDescent="0.3">
      <c r="I2368" s="2"/>
    </row>
    <row r="2369" spans="9:9" x14ac:dyDescent="0.3">
      <c r="I2369" s="2"/>
    </row>
    <row r="2370" spans="9:9" x14ac:dyDescent="0.3">
      <c r="I2370" s="2"/>
    </row>
    <row r="4554" spans="10:10" x14ac:dyDescent="0.3">
      <c r="J4554"/>
    </row>
    <row r="4584" spans="17:41" x14ac:dyDescent="0.3">
      <c r="Q4584" s="1"/>
      <c r="Y4584" s="1"/>
      <c r="AG4584" s="1"/>
      <c r="AO4584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XFC4812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42" x14ac:dyDescent="0.3">
      <c r="A2" s="1">
        <v>0.61561452546296258</v>
      </c>
      <c r="B2" s="2" t="s">
        <v>45</v>
      </c>
      <c r="C2" s="2" t="s">
        <v>8</v>
      </c>
      <c r="D2" s="2" t="s">
        <v>9</v>
      </c>
      <c r="E2" s="2" t="s">
        <v>10</v>
      </c>
      <c r="F2" s="2" t="s">
        <v>11</v>
      </c>
      <c r="G2">
        <v>3.56</v>
      </c>
      <c r="H2" s="2" t="s">
        <v>12</v>
      </c>
      <c r="J2" s="6">
        <f>calculoesp2!D2</f>
        <v>3.6</v>
      </c>
      <c r="K2" s="4">
        <f>calculoesp2!E2</f>
        <v>1</v>
      </c>
      <c r="L2" s="7">
        <f>calculoesp2!F2</f>
        <v>9.6899224806201549E-4</v>
      </c>
      <c r="N2" s="41"/>
      <c r="O2" s="42"/>
      <c r="Q2" s="43"/>
      <c r="R2" s="43"/>
      <c r="T2" s="6"/>
      <c r="U2" s="6" t="s">
        <v>70</v>
      </c>
      <c r="V2" s="6" t="s">
        <v>71</v>
      </c>
      <c r="W2" s="6" t="s">
        <v>72</v>
      </c>
    </row>
    <row r="3" spans="1:42" x14ac:dyDescent="0.3">
      <c r="A3" s="1">
        <v>0.61573026620370341</v>
      </c>
      <c r="B3" s="2" t="s">
        <v>45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6">
        <f>calculoesp2!D3</f>
        <v>3.59</v>
      </c>
      <c r="K3" s="5">
        <f>calculoesp2!E3</f>
        <v>2</v>
      </c>
      <c r="L3" s="7">
        <f>calculoesp2!F3</f>
        <v>1.937984496124031E-3</v>
      </c>
      <c r="N3" s="8" t="s">
        <v>52</v>
      </c>
      <c r="O3" s="9">
        <f>calculoesp2!Q3/calculoesp2!Q8</f>
        <v>0.99545454545454548</v>
      </c>
      <c r="Q3" s="43"/>
      <c r="R3" s="43"/>
      <c r="T3" s="6" t="s">
        <v>70</v>
      </c>
      <c r="U3" s="8">
        <f>O3</f>
        <v>0.99545454545454548</v>
      </c>
      <c r="V3" s="10">
        <f>O7</f>
        <v>0.4948051948051948</v>
      </c>
      <c r="W3" s="11">
        <f>O11</f>
        <v>0</v>
      </c>
      <c r="Y3" s="12"/>
    </row>
    <row r="4" spans="1:42" x14ac:dyDescent="0.3">
      <c r="A4" s="1">
        <v>0.61584600694444402</v>
      </c>
      <c r="B4" s="2" t="s">
        <v>45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calculoesp2!D4</f>
        <v>3.58</v>
      </c>
      <c r="K4" s="5">
        <f>calculoesp2!E4</f>
        <v>4</v>
      </c>
      <c r="L4" s="7">
        <f>calculoesp2!F4</f>
        <v>3.875968992248062E-3</v>
      </c>
      <c r="N4" s="8" t="s">
        <v>53</v>
      </c>
      <c r="O4" s="13">
        <f>calculoesp2!Q5/calculoesp2!Q8</f>
        <v>4.5454545454545452E-3</v>
      </c>
      <c r="Q4" s="6" t="s">
        <v>70</v>
      </c>
      <c r="R4" s="14">
        <f>SUM(L2:L41)</f>
        <v>0.58139534883720934</v>
      </c>
      <c r="T4" s="6" t="s">
        <v>71</v>
      </c>
      <c r="U4" s="8">
        <f>O4</f>
        <v>4.5454545454545452E-3</v>
      </c>
      <c r="V4" s="10">
        <f>O8</f>
        <v>0.50389610389610384</v>
      </c>
      <c r="W4" s="11">
        <f>O12</f>
        <v>0.76190476190476186</v>
      </c>
    </row>
    <row r="5" spans="1:42" x14ac:dyDescent="0.3">
      <c r="A5" s="1">
        <v>0.61596174768518486</v>
      </c>
      <c r="B5" s="2" t="s">
        <v>45</v>
      </c>
      <c r="C5" s="2" t="s">
        <v>8</v>
      </c>
      <c r="D5" s="2" t="s">
        <v>9</v>
      </c>
      <c r="E5" s="2" t="s">
        <v>10</v>
      </c>
      <c r="F5" s="2" t="s">
        <v>11</v>
      </c>
      <c r="G5">
        <v>3.58</v>
      </c>
      <c r="H5" s="2" t="s">
        <v>12</v>
      </c>
      <c r="J5" s="6">
        <f>calculoesp2!D5</f>
        <v>3.57</v>
      </c>
      <c r="K5" s="5">
        <f>calculoesp2!E5</f>
        <v>4</v>
      </c>
      <c r="L5" s="7">
        <f>calculoesp2!F5</f>
        <v>3.875968992248062E-3</v>
      </c>
      <c r="N5" s="8" t="s">
        <v>65</v>
      </c>
      <c r="O5" s="15">
        <f>calculoesp2!Q7/calculoesp2!Q8</f>
        <v>0</v>
      </c>
      <c r="Q5" s="6" t="s">
        <v>71</v>
      </c>
      <c r="R5" s="14">
        <f>SUM(L42:L79)</f>
        <v>0.40794573643410881</v>
      </c>
      <c r="T5" s="6" t="s">
        <v>72</v>
      </c>
      <c r="U5" s="8">
        <f>O5</f>
        <v>0</v>
      </c>
      <c r="V5" s="10">
        <f>O9</f>
        <v>1.2987012987012987E-3</v>
      </c>
      <c r="W5" s="11">
        <f>O13</f>
        <v>0.23809523809523808</v>
      </c>
    </row>
    <row r="6" spans="1:42" x14ac:dyDescent="0.3">
      <c r="A6" s="1">
        <v>0.61607748842592547</v>
      </c>
      <c r="B6" s="2" t="s">
        <v>45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6">
        <f>calculoesp2!D6</f>
        <v>3.56</v>
      </c>
      <c r="K6" s="5">
        <f>calculoesp2!E6</f>
        <v>4</v>
      </c>
      <c r="L6" s="7">
        <f>calculoesp2!F6</f>
        <v>3.875968992248062E-3</v>
      </c>
      <c r="N6" s="6"/>
      <c r="O6" s="16">
        <f>SUM(O3:O5)</f>
        <v>1</v>
      </c>
      <c r="Q6" s="6" t="s">
        <v>72</v>
      </c>
      <c r="R6" s="14">
        <f>SUM(L80:L83)</f>
        <v>1.065891472868217E-2</v>
      </c>
      <c r="U6" s="17">
        <f>SUM(U3:U5)</f>
        <v>1</v>
      </c>
      <c r="V6" s="17">
        <f>SUM(V3:V5)</f>
        <v>0.99999999999999989</v>
      </c>
      <c r="W6" s="17">
        <f>SUM(W3:W5)</f>
        <v>1</v>
      </c>
    </row>
    <row r="7" spans="1:42" x14ac:dyDescent="0.3">
      <c r="A7" s="1">
        <v>0.6161932291666663</v>
      </c>
      <c r="B7" s="2" t="s">
        <v>45</v>
      </c>
      <c r="C7" s="2" t="s">
        <v>8</v>
      </c>
      <c r="D7" s="2" t="s">
        <v>9</v>
      </c>
      <c r="E7" s="2" t="s">
        <v>10</v>
      </c>
      <c r="F7" s="2" t="s">
        <v>11</v>
      </c>
      <c r="G7">
        <v>3.57</v>
      </c>
      <c r="H7" s="2" t="s">
        <v>12</v>
      </c>
      <c r="J7" s="6">
        <f>calculoesp2!D7</f>
        <v>3.55</v>
      </c>
      <c r="K7" s="5">
        <f>calculoesp2!E7</f>
        <v>2</v>
      </c>
      <c r="L7" s="7">
        <f>calculoesp2!F7</f>
        <v>1.937984496124031E-3</v>
      </c>
      <c r="N7" s="10" t="s">
        <v>54</v>
      </c>
      <c r="O7" s="18">
        <f>calculoesp2!R3/calculoesp2!R8</f>
        <v>0.4948051948051948</v>
      </c>
      <c r="R7" s="19">
        <f>SUM(R4:R6)</f>
        <v>1.0000000000000002</v>
      </c>
    </row>
    <row r="8" spans="1:42" x14ac:dyDescent="0.3">
      <c r="A8" s="1">
        <v>0.61630896990740691</v>
      </c>
      <c r="B8" s="2" t="s">
        <v>45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6">
        <f>calculoesp2!D8</f>
        <v>3.54</v>
      </c>
      <c r="K8" s="5">
        <f>calculoesp2!E8</f>
        <v>3</v>
      </c>
      <c r="L8" s="7">
        <f>calculoesp2!F8</f>
        <v>2.9069767441860465E-3</v>
      </c>
      <c r="N8" s="10" t="s">
        <v>55</v>
      </c>
      <c r="O8" s="20">
        <f>calculoesp2!R5/calculoesp2!R8</f>
        <v>0.50389610389610384</v>
      </c>
      <c r="Y8" s="21"/>
    </row>
    <row r="9" spans="1:42" x14ac:dyDescent="0.3">
      <c r="A9" s="1">
        <v>0.61642471064814774</v>
      </c>
      <c r="B9" s="2" t="s">
        <v>45</v>
      </c>
      <c r="C9" s="2" t="s">
        <v>8</v>
      </c>
      <c r="D9" s="2" t="s">
        <v>9</v>
      </c>
      <c r="E9" s="2" t="s">
        <v>10</v>
      </c>
      <c r="F9" s="2" t="s">
        <v>11</v>
      </c>
      <c r="G9">
        <v>3.56</v>
      </c>
      <c r="H9" s="2" t="s">
        <v>12</v>
      </c>
      <c r="J9" s="6">
        <f>calculoesp2!D9</f>
        <v>3.53</v>
      </c>
      <c r="K9" s="5">
        <f>calculoesp2!E9</f>
        <v>5</v>
      </c>
      <c r="L9" s="7">
        <f>calculoesp2!F9</f>
        <v>4.8449612403100775E-3</v>
      </c>
      <c r="N9" s="10" t="s">
        <v>66</v>
      </c>
      <c r="O9" s="20">
        <f>calculoesp2!R7/calculoesp2!R8</f>
        <v>1.2987012987012987E-3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42" x14ac:dyDescent="0.3">
      <c r="A10" s="1">
        <v>0.61654045138888836</v>
      </c>
      <c r="B10" s="2" t="s">
        <v>45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3.58</v>
      </c>
      <c r="H10" s="2" t="s">
        <v>12</v>
      </c>
      <c r="J10" s="6">
        <f>calculoesp2!D10</f>
        <v>3.52</v>
      </c>
      <c r="K10" s="5">
        <f>calculoesp2!E10</f>
        <v>6</v>
      </c>
      <c r="L10" s="7">
        <f>calculoesp2!F10</f>
        <v>5.8139534883720929E-3</v>
      </c>
      <c r="N10" s="6"/>
      <c r="O10" s="22">
        <f>SUM(O7:O9)</f>
        <v>0.99999999999999989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</row>
    <row r="11" spans="1:42" x14ac:dyDescent="0.3">
      <c r="A11" s="1">
        <v>0.61665619212962919</v>
      </c>
      <c r="B11" s="2" t="s">
        <v>45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calculoesp2!D11</f>
        <v>3.51</v>
      </c>
      <c r="K11" s="5">
        <f>calculoesp2!E11</f>
        <v>4</v>
      </c>
      <c r="L11" s="7">
        <f>calculoesp2!F11</f>
        <v>3.875968992248062E-3</v>
      </c>
      <c r="N11" s="11" t="s">
        <v>67</v>
      </c>
      <c r="O11" s="23">
        <f>calculoesp2!S3/calculoesp2!S8</f>
        <v>0</v>
      </c>
      <c r="T11" s="14" cm="1">
        <f t="array" ref="T11:T13">MMULT($U$3:$W$5,R4:R6)</f>
        <v>0.78060631229235899</v>
      </c>
      <c r="U11" s="14" cm="1">
        <f t="array" ref="U11:U13">MMULT($U$3:$W$5,_xlfn.ANCHORARRAY(T11))</f>
        <v>0.88409735569222914</v>
      </c>
      <c r="V11" s="14" cm="1">
        <f t="array" ref="V11:V13">MMULT($U$3:$W$5,_xlfn.ANCHORARRAY(U11))</f>
        <v>0.93692754923598565</v>
      </c>
      <c r="W11" s="14" cm="1">
        <f t="array" ref="W11:W13">MMULT($U$3:$W$5,_xlfn.ANCHORARRAY(V11))</f>
        <v>0.96368438844316962</v>
      </c>
      <c r="X11" s="14" cm="1">
        <f t="array" ref="X11:X13">MMULT($U$3:$W$5,_xlfn.ANCHORARRAY(W11))</f>
        <v>0.97718693156331704</v>
      </c>
      <c r="Y11" s="14" cm="1">
        <f t="array" ref="Y11:Y13">MMULT($U$3:$W$5,_xlfn.ANCHORARRAY(X11))</f>
        <v>0.98398944284505963</v>
      </c>
      <c r="Z11" s="14" cm="1">
        <f t="array" ref="Z11:Z13">MMULT($U$3:$W$5,_xlfn.ANCHORARRAY(Y11))</f>
        <v>0.98741384967508206</v>
      </c>
      <c r="AA11" s="14" cm="1">
        <f t="array" ref="AA11:AA13">MMULT($U$3:$W$5,_xlfn.ANCHORARRAY(Z11))</f>
        <v>0.98913708419303736</v>
      </c>
      <c r="AB11" s="14" cm="1">
        <f t="array" ref="AB11:AB13">MMULT($U$3:$W$5,_xlfn.ANCHORARRAY(AA11))</f>
        <v>0.99000410655003934</v>
      </c>
      <c r="AC11" s="14" cm="1">
        <f t="array" ref="AC11:AC13">MMULT($U$3:$W$5,_xlfn.ANCHORARRAY(AB11))</f>
        <v>0.99044030302480879</v>
      </c>
      <c r="AD11" s="14" cm="1">
        <f t="array" ref="AD11:AD13">MMULT($U$3:$W$5,_xlfn.ANCHORARRAY(AC11))</f>
        <v>0.99065974421086567</v>
      </c>
      <c r="AE11" s="14" cm="1">
        <f t="array" ref="AE11:AE13">MMULT($U$3:$W$5,_xlfn.ANCHORARRAY(AD11))</f>
        <v>0.99077013853412177</v>
      </c>
      <c r="AF11" s="14" cm="1">
        <f t="array" ref="AF11:AF13">MMULT($U$3:$W$5,_xlfn.ANCHORARRAY(AE11))</f>
        <v>0.99082567418902534</v>
      </c>
      <c r="AG11" s="14" cm="1">
        <f t="array" ref="AG11:AG13">MMULT($U$3:$W$5,_xlfn.ANCHORARRAY(AF11))</f>
        <v>0.99085361219780521</v>
      </c>
      <c r="AH11" s="14" cm="1">
        <f t="array" ref="AH11:AH13">MMULT($U$3:$W$5,_xlfn.ANCHORARRAY(AG11))</f>
        <v>0.99086766679016702</v>
      </c>
      <c r="AI11" s="14" cm="1">
        <f t="array" ref="AI11:AI13">MMULT($U$3:$W$5,_xlfn.ANCHORARRAY(AH11))</f>
        <v>0.9908747371368628</v>
      </c>
      <c r="AJ11" s="14" cm="1">
        <f t="array" ref="AJ11:AJ13">MMULT($U$3:$W$5,_xlfn.ANCHORARRAY(AI11))</f>
        <v>0.99087829396600702</v>
      </c>
      <c r="AK11" s="14" cm="1">
        <f t="array" ref="AK11:AK13">MMULT($U$3:$W$5,_xlfn.ANCHORARRAY(AJ11))</f>
        <v>0.9908800832744955</v>
      </c>
      <c r="AL11" s="14" cm="1">
        <f t="array" ref="AL11:AL13">MMULT($U$3:$W$5,_xlfn.ANCHORARRAY(AK11))</f>
        <v>0.990880983408991</v>
      </c>
      <c r="AM11" s="14" cm="1">
        <f t="array" ref="AM11:AM13">MMULT($U$3:$W$5,_xlfn.ANCHORARRAY(AL11))</f>
        <v>0.99088143623313196</v>
      </c>
      <c r="AN11" s="14" cm="1">
        <f t="array" ref="AN11:AN13">MMULT($U$3:$W$5,_xlfn.ANCHORARRAY(AM11))</f>
        <v>0.99088166403208877</v>
      </c>
      <c r="AO11" s="14" cm="1">
        <f t="array" ref="AO11:AO13">MMULT($U$3:$W$5,_xlfn.ANCHORARRAY(AN11))</f>
        <v>0.99088177862925708</v>
      </c>
      <c r="AP11" s="14" cm="1">
        <f t="array" ref="AP11:AP13">MMULT($U$3:$W$5,_xlfn.ANCHORARRAY(AO11))</f>
        <v>0.99088183627882287</v>
      </c>
    </row>
    <row r="12" spans="1:42" x14ac:dyDescent="0.3">
      <c r="A12" s="1">
        <v>0.6167719328703698</v>
      </c>
      <c r="B12" s="2" t="s">
        <v>45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calculoesp2!D12</f>
        <v>3.5</v>
      </c>
      <c r="K12" s="5">
        <f>calculoesp2!E12</f>
        <v>3</v>
      </c>
      <c r="L12" s="7">
        <f>calculoesp2!F12</f>
        <v>2.9069767441860465E-3</v>
      </c>
      <c r="N12" s="11" t="s">
        <v>68</v>
      </c>
      <c r="O12" s="24">
        <f>calculoesp2!S5/calculoesp2!S8</f>
        <v>0.76190476190476186</v>
      </c>
      <c r="T12" s="14">
        <v>0.21632605120977227</v>
      </c>
      <c r="U12" s="14">
        <v>0.11489131174177239</v>
      </c>
      <c r="V12" s="14">
        <v>6.2682447800151253E-2</v>
      </c>
      <c r="W12" s="14">
        <v>3.614134793192799E-2</v>
      </c>
      <c r="X12" s="14">
        <v>2.2724640281924811E-2</v>
      </c>
      <c r="Y12" s="14">
        <v>1.5959990312532639E-2</v>
      </c>
      <c r="Z12" s="14">
        <v>1.2553383340389428E-2</v>
      </c>
      <c r="AA12" s="14">
        <v>1.083881104873281E-2</v>
      </c>
      <c r="AB12" s="14">
        <v>9.9760778438256811E-3</v>
      </c>
      <c r="AC12" s="14">
        <v>9.5420230284791793E-3</v>
      </c>
      <c r="AD12" s="14">
        <v>9.3236554688849935E-3</v>
      </c>
      <c r="AE12" s="14">
        <v>9.2138003652104308E-3</v>
      </c>
      <c r="AF12" s="14">
        <v>9.1585357648873104E-3</v>
      </c>
      <c r="AG12" s="14">
        <v>9.130734065120551E-3</v>
      </c>
      <c r="AH12" s="14">
        <v>9.116748033389235E-3</v>
      </c>
      <c r="AI12" s="14">
        <v>9.1097121743307207E-3</v>
      </c>
      <c r="AJ12" s="14">
        <v>9.1061726940080759E-3</v>
      </c>
      <c r="AK12" s="14">
        <v>9.1043921129191716E-3</v>
      </c>
      <c r="AL12" s="14">
        <v>9.1034963688189832E-3</v>
      </c>
      <c r="AM12" s="14">
        <v>9.1030457533142154E-3</v>
      </c>
      <c r="AN12" s="14">
        <v>9.102819065438101E-3</v>
      </c>
      <c r="AO12" s="14">
        <v>9.1027050272126462E-3</v>
      </c>
      <c r="AP12" s="14">
        <v>9.102647658830133E-3</v>
      </c>
    </row>
    <row r="13" spans="1:42" x14ac:dyDescent="0.3">
      <c r="A13" s="1">
        <v>0.61688767361111063</v>
      </c>
      <c r="B13" s="2" t="s">
        <v>45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calculoesp2!D13</f>
        <v>3.49</v>
      </c>
      <c r="K13" s="5">
        <f>calculoesp2!E13</f>
        <v>3</v>
      </c>
      <c r="L13" s="7">
        <f>calculoesp2!F13</f>
        <v>2.9069767441860465E-3</v>
      </c>
      <c r="N13" s="11" t="s">
        <v>69</v>
      </c>
      <c r="O13" s="24">
        <f>calculoesp2!S7/calculoesp2!S8</f>
        <v>0.23809523809523808</v>
      </c>
      <c r="T13" s="14">
        <v>3.0676364978690562E-3</v>
      </c>
      <c r="U13" s="14">
        <v>1.0113325659988303E-3</v>
      </c>
      <c r="V13" s="14">
        <v>3.9000296386349517E-4</v>
      </c>
      <c r="W13" s="14">
        <v>1.742636249027602E-4</v>
      </c>
      <c r="X13" s="14">
        <v>8.8428154758572332E-5</v>
      </c>
      <c r="Y13" s="14">
        <v>5.0566842408220441E-5</v>
      </c>
      <c r="Z13" s="14">
        <v>3.2766984529055914E-5</v>
      </c>
      <c r="AA13" s="14">
        <v>2.4104758230367549E-5</v>
      </c>
      <c r="AB13" s="14">
        <v>1.9815606135454795E-5</v>
      </c>
      <c r="AC13" s="14">
        <v>1.7673946712544233E-5</v>
      </c>
      <c r="AD13" s="14">
        <v>1.6600320249929379E-5</v>
      </c>
      <c r="AE13" s="14">
        <v>1.6061100668448543E-5</v>
      </c>
      <c r="AF13" s="14">
        <v>1.5790046087999129E-5</v>
      </c>
      <c r="AG13" s="14">
        <v>1.5653737074918377E-5</v>
      </c>
      <c r="AH13" s="14">
        <v>1.5585176444401195E-5</v>
      </c>
      <c r="AI13" s="14">
        <v>1.5550688807181108E-5</v>
      </c>
      <c r="AJ13" s="14">
        <v>1.5533339985689079E-5</v>
      </c>
      <c r="AK13" s="14">
        <v>1.5524612586213515E-5</v>
      </c>
      <c r="AL13" s="14">
        <v>1.5520222190984826E-5</v>
      </c>
      <c r="AM13" s="14">
        <v>1.55180135547613E-5</v>
      </c>
      <c r="AN13" s="14">
        <v>1.5516902474052539E-5</v>
      </c>
      <c r="AO13" s="14">
        <v>1.5516343531187531E-5</v>
      </c>
      <c r="AP13" s="14">
        <v>1.5516062347961506E-5</v>
      </c>
    </row>
    <row r="14" spans="1:42" x14ac:dyDescent="0.3">
      <c r="A14" s="1">
        <v>0.61700341435185124</v>
      </c>
      <c r="B14" s="2" t="s">
        <v>45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6">
        <f>calculoesp2!D14</f>
        <v>3.48</v>
      </c>
      <c r="K14" s="5">
        <f>calculoesp2!E14</f>
        <v>3</v>
      </c>
      <c r="L14" s="7">
        <f>calculoesp2!F14</f>
        <v>2.9069767441860465E-3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2" x14ac:dyDescent="0.3">
      <c r="A15" s="1">
        <v>0.61711915509259208</v>
      </c>
      <c r="B15" s="2" t="s">
        <v>45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calculoesp2!D15</f>
        <v>3.47</v>
      </c>
      <c r="K15" s="5">
        <f>calculoesp2!E15</f>
        <v>3</v>
      </c>
      <c r="L15" s="7">
        <f>calculoesp2!F15</f>
        <v>2.9069767441860465E-3</v>
      </c>
    </row>
    <row r="16" spans="1:42" x14ac:dyDescent="0.3">
      <c r="A16" s="1">
        <v>0.61723489583333269</v>
      </c>
      <c r="B16" s="2" t="s">
        <v>45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</v>
      </c>
      <c r="H16" s="2" t="s">
        <v>12</v>
      </c>
      <c r="J16" s="6">
        <f>calculoesp2!D16</f>
        <v>3.46</v>
      </c>
      <c r="K16" s="5">
        <f>calculoesp2!E16</f>
        <v>2</v>
      </c>
      <c r="L16" s="7">
        <f>calculoesp2!F16</f>
        <v>1.937984496124031E-3</v>
      </c>
    </row>
    <row r="17" spans="1:12" x14ac:dyDescent="0.3">
      <c r="A17" s="1">
        <v>0.61735063657407352</v>
      </c>
      <c r="B17" s="2" t="s">
        <v>45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calculoesp2!D17</f>
        <v>3.45</v>
      </c>
      <c r="K17" s="5">
        <f>calculoesp2!E17</f>
        <v>3</v>
      </c>
      <c r="L17" s="7">
        <f>calculoesp2!F17</f>
        <v>2.9069767441860465E-3</v>
      </c>
    </row>
    <row r="18" spans="1:12" x14ac:dyDescent="0.3">
      <c r="A18" s="1">
        <v>0.61746637731481413</v>
      </c>
      <c r="B18" s="2" t="s">
        <v>45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calculoesp2!D18</f>
        <v>3.44</v>
      </c>
      <c r="K18" s="5">
        <f>calculoesp2!E18</f>
        <v>3</v>
      </c>
      <c r="L18" s="7">
        <f>calculoesp2!F18</f>
        <v>2.9069767441860465E-3</v>
      </c>
    </row>
    <row r="19" spans="1:12" x14ac:dyDescent="0.3">
      <c r="A19" s="1">
        <v>0.61758211805555496</v>
      </c>
      <c r="B19" s="2" t="s">
        <v>45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3.53</v>
      </c>
      <c r="H19" s="2" t="s">
        <v>12</v>
      </c>
      <c r="J19" s="6">
        <f>calculoesp2!D19</f>
        <v>3.43</v>
      </c>
      <c r="K19" s="5">
        <f>calculoesp2!E19</f>
        <v>4</v>
      </c>
      <c r="L19" s="7">
        <f>calculoesp2!F19</f>
        <v>3.875968992248062E-3</v>
      </c>
    </row>
    <row r="20" spans="1:12" x14ac:dyDescent="0.3">
      <c r="A20" s="1">
        <v>0.61769785879629557</v>
      </c>
      <c r="B20" s="2" t="s">
        <v>45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J20" s="6">
        <f>calculoesp2!D20</f>
        <v>3.42</v>
      </c>
      <c r="K20" s="5">
        <f>calculoesp2!E20</f>
        <v>5</v>
      </c>
      <c r="L20" s="7">
        <f>calculoesp2!F20</f>
        <v>4.8449612403100775E-3</v>
      </c>
    </row>
    <row r="21" spans="1:12" x14ac:dyDescent="0.3">
      <c r="A21" s="1">
        <v>0.61781359953703641</v>
      </c>
      <c r="B21" s="2" t="s">
        <v>45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6">
        <f>calculoesp2!D21</f>
        <v>3.41</v>
      </c>
      <c r="K21" s="5">
        <f>calculoesp2!E21</f>
        <v>1</v>
      </c>
      <c r="L21" s="7">
        <f>calculoesp2!F21</f>
        <v>9.6899224806201549E-4</v>
      </c>
    </row>
    <row r="22" spans="1:12" x14ac:dyDescent="0.3">
      <c r="A22" s="1">
        <v>0.61792934027777702</v>
      </c>
      <c r="B22" s="2" t="s">
        <v>45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6">
        <f>calculoesp2!D22</f>
        <v>3.4</v>
      </c>
      <c r="K22" s="5">
        <f>calculoesp2!E22</f>
        <v>4</v>
      </c>
      <c r="L22" s="7">
        <f>calculoesp2!F22</f>
        <v>3.875968992248062E-3</v>
      </c>
    </row>
    <row r="23" spans="1:12" x14ac:dyDescent="0.3">
      <c r="A23" s="1">
        <v>0.61804508101851785</v>
      </c>
      <c r="B23" s="2" t="s">
        <v>45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calculoesp2!D23</f>
        <v>3.39</v>
      </c>
      <c r="K23" s="5">
        <f>calculoesp2!E23</f>
        <v>3</v>
      </c>
      <c r="L23" s="7">
        <f>calculoesp2!F23</f>
        <v>2.9069767441860465E-3</v>
      </c>
    </row>
    <row r="24" spans="1:12" x14ac:dyDescent="0.3">
      <c r="A24" s="1">
        <v>0.61816082175925846</v>
      </c>
      <c r="B24" s="2" t="s">
        <v>45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calculoesp2!D24</f>
        <v>3.38</v>
      </c>
      <c r="K24" s="5">
        <f>calculoesp2!E24</f>
        <v>1</v>
      </c>
      <c r="L24" s="7">
        <f>calculoesp2!F24</f>
        <v>9.6899224806201549E-4</v>
      </c>
    </row>
    <row r="25" spans="1:12" x14ac:dyDescent="0.3">
      <c r="A25" s="1">
        <v>0.61827656249999929</v>
      </c>
      <c r="B25" s="2" t="s">
        <v>45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calculoesp2!D25</f>
        <v>3.37</v>
      </c>
      <c r="K25" s="5">
        <f>calculoesp2!E25</f>
        <v>3</v>
      </c>
      <c r="L25" s="7">
        <f>calculoesp2!F25</f>
        <v>2.9069767441860465E-3</v>
      </c>
    </row>
    <row r="26" spans="1:12" x14ac:dyDescent="0.3">
      <c r="A26" s="1">
        <v>0.6183923032407399</v>
      </c>
      <c r="B26" s="2" t="s">
        <v>45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calculoesp2!D26</f>
        <v>3.36</v>
      </c>
      <c r="K26" s="5">
        <f>calculoesp2!E26</f>
        <v>1</v>
      </c>
      <c r="L26" s="7">
        <f>calculoesp2!F26</f>
        <v>9.6899224806201549E-4</v>
      </c>
    </row>
    <row r="27" spans="1:12" x14ac:dyDescent="0.3">
      <c r="A27" s="1">
        <v>0.61850804398148074</v>
      </c>
      <c r="B27" s="2" t="s">
        <v>45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calculoesp2!D27</f>
        <v>3.35</v>
      </c>
      <c r="K27" s="5">
        <f>calculoesp2!E27</f>
        <v>12</v>
      </c>
      <c r="L27" s="7">
        <f>calculoesp2!F27</f>
        <v>1.1627906976744186E-2</v>
      </c>
    </row>
    <row r="28" spans="1:12" x14ac:dyDescent="0.3">
      <c r="A28" s="1">
        <v>0.61862378472222135</v>
      </c>
      <c r="B28" s="2" t="s">
        <v>45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3.52</v>
      </c>
      <c r="H28" s="2" t="s">
        <v>12</v>
      </c>
      <c r="J28" s="6">
        <f>calculoesp2!D28</f>
        <v>3.34</v>
      </c>
      <c r="K28" s="5">
        <f>calculoesp2!E28</f>
        <v>9</v>
      </c>
      <c r="L28" s="7">
        <f>calculoesp2!F28</f>
        <v>8.7209302325581394E-3</v>
      </c>
    </row>
    <row r="29" spans="1:12" x14ac:dyDescent="0.3">
      <c r="A29" s="1">
        <v>0.61873952546296218</v>
      </c>
      <c r="B29" s="2" t="s">
        <v>45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calculoesp2!D29</f>
        <v>3.33</v>
      </c>
      <c r="K29" s="5">
        <f>calculoesp2!E29</f>
        <v>7</v>
      </c>
      <c r="L29" s="7">
        <f>calculoesp2!F29</f>
        <v>6.7829457364341084E-3</v>
      </c>
    </row>
    <row r="30" spans="1:12" x14ac:dyDescent="0.3">
      <c r="A30" s="1">
        <v>0.61885526620370279</v>
      </c>
      <c r="B30" s="2" t="s">
        <v>45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calculoesp2!D30</f>
        <v>3.32</v>
      </c>
      <c r="K30" s="5">
        <f>calculoesp2!E30</f>
        <v>4</v>
      </c>
      <c r="L30" s="7">
        <f>calculoesp2!F30</f>
        <v>3.875968992248062E-3</v>
      </c>
    </row>
    <row r="31" spans="1:12" x14ac:dyDescent="0.3">
      <c r="A31" s="1">
        <v>0.61897100694444362</v>
      </c>
      <c r="B31" s="2" t="s">
        <v>45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</v>
      </c>
      <c r="H31" s="2" t="s">
        <v>12</v>
      </c>
      <c r="J31" s="6">
        <f>calculoesp2!D31</f>
        <v>3.31</v>
      </c>
      <c r="K31" s="5">
        <f>calculoesp2!E31</f>
        <v>3</v>
      </c>
      <c r="L31" s="7">
        <f>calculoesp2!F31</f>
        <v>2.9069767441860465E-3</v>
      </c>
    </row>
    <row r="32" spans="1:12" x14ac:dyDescent="0.3">
      <c r="A32" s="1">
        <v>0.61908674768518424</v>
      </c>
      <c r="B32" s="2" t="s">
        <v>45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calculoesp2!D32</f>
        <v>3.3</v>
      </c>
      <c r="K32" s="5">
        <f>calculoesp2!E32</f>
        <v>4</v>
      </c>
      <c r="L32" s="7">
        <f>calculoesp2!F32</f>
        <v>3.875968992248062E-3</v>
      </c>
    </row>
    <row r="33" spans="1:12" x14ac:dyDescent="0.3">
      <c r="A33" s="1">
        <v>0.61920248842592507</v>
      </c>
      <c r="B33" s="2" t="s">
        <v>45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calculoesp2!D33</f>
        <v>3.29</v>
      </c>
      <c r="K33" s="5">
        <f>calculoesp2!E33</f>
        <v>7</v>
      </c>
      <c r="L33" s="7">
        <f>calculoesp2!F33</f>
        <v>6.7829457364341084E-3</v>
      </c>
    </row>
    <row r="34" spans="1:12" x14ac:dyDescent="0.3">
      <c r="A34" s="1">
        <v>0.61931822916666568</v>
      </c>
      <c r="B34" s="2" t="s">
        <v>45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calculoesp2!D34</f>
        <v>3.28</v>
      </c>
      <c r="K34" s="5">
        <f>calculoesp2!E34</f>
        <v>11</v>
      </c>
      <c r="L34" s="7">
        <f>calculoesp2!F34</f>
        <v>1.065891472868217E-2</v>
      </c>
    </row>
    <row r="35" spans="1:12" x14ac:dyDescent="0.3">
      <c r="A35" s="1">
        <v>0.61943396990740651</v>
      </c>
      <c r="B35" s="2" t="s">
        <v>45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calculoesp2!D35</f>
        <v>3.27</v>
      </c>
      <c r="K35" s="5">
        <f>calculoesp2!E35</f>
        <v>10</v>
      </c>
      <c r="L35" s="7">
        <f>calculoesp2!F35</f>
        <v>9.6899224806201549E-3</v>
      </c>
    </row>
    <row r="36" spans="1:12" x14ac:dyDescent="0.3">
      <c r="A36" s="1">
        <v>0.61954971064814712</v>
      </c>
      <c r="B36" s="2" t="s">
        <v>45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6">
        <f>calculoesp2!D36</f>
        <v>3.26</v>
      </c>
      <c r="K36" s="5">
        <f>calculoesp2!E36</f>
        <v>10</v>
      </c>
      <c r="L36" s="7">
        <f>calculoesp2!F36</f>
        <v>9.6899224806201549E-3</v>
      </c>
    </row>
    <row r="37" spans="1:12" x14ac:dyDescent="0.3">
      <c r="A37" s="1">
        <v>0.61966545138888796</v>
      </c>
      <c r="B37" s="2" t="s">
        <v>45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calculoesp2!D37</f>
        <v>3.25</v>
      </c>
      <c r="K37" s="5">
        <f>calculoesp2!E37</f>
        <v>7</v>
      </c>
      <c r="L37" s="7">
        <f>calculoesp2!F37</f>
        <v>6.7829457364341084E-3</v>
      </c>
    </row>
    <row r="38" spans="1:12" x14ac:dyDescent="0.3">
      <c r="A38" s="1">
        <v>0.61978119212962857</v>
      </c>
      <c r="B38" s="2" t="s">
        <v>45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calculoesp2!D38</f>
        <v>3.24</v>
      </c>
      <c r="K38" s="5">
        <f>calculoesp2!E38</f>
        <v>11</v>
      </c>
      <c r="L38" s="7">
        <f>calculoesp2!F38</f>
        <v>1.065891472868217E-2</v>
      </c>
    </row>
    <row r="39" spans="1:12" x14ac:dyDescent="0.3">
      <c r="A39" s="1">
        <v>0.6198969328703694</v>
      </c>
      <c r="B39" s="2" t="s">
        <v>45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calculoesp2!D39</f>
        <v>3.23</v>
      </c>
      <c r="K39" s="5">
        <f>calculoesp2!E39</f>
        <v>34</v>
      </c>
      <c r="L39" s="7">
        <f>calculoesp2!F39</f>
        <v>3.294573643410853E-2</v>
      </c>
    </row>
    <row r="40" spans="1:12" x14ac:dyDescent="0.3">
      <c r="A40" s="1">
        <v>0.62001267361111001</v>
      </c>
      <c r="B40" s="2" t="s">
        <v>45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6">
        <f>calculoesp2!D40</f>
        <v>3.22</v>
      </c>
      <c r="K40" s="5">
        <f>calculoesp2!E40</f>
        <v>256</v>
      </c>
      <c r="L40" s="7">
        <f>calculoesp2!F40</f>
        <v>0.24806201550387597</v>
      </c>
    </row>
    <row r="41" spans="1:12" x14ac:dyDescent="0.3">
      <c r="A41" s="1">
        <v>0.62012841435185084</v>
      </c>
      <c r="B41" s="2" t="s">
        <v>45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6">
        <f>calculoesp2!D41</f>
        <v>3.21</v>
      </c>
      <c r="K41" s="5">
        <f>calculoesp2!E41</f>
        <v>138</v>
      </c>
      <c r="L41" s="7">
        <f>calculoesp2!F41</f>
        <v>0.13372093023255813</v>
      </c>
    </row>
    <row r="42" spans="1:12" x14ac:dyDescent="0.3">
      <c r="A42" s="1">
        <v>0.62024415509259145</v>
      </c>
      <c r="B42" s="2" t="s">
        <v>45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calculoesp2!D42</f>
        <v>3.2</v>
      </c>
      <c r="K42" s="5">
        <f>calculoesp2!E42</f>
        <v>48</v>
      </c>
      <c r="L42" s="7">
        <f>calculoesp2!F42</f>
        <v>4.6511627906976744E-2</v>
      </c>
    </row>
    <row r="43" spans="1:12" x14ac:dyDescent="0.3">
      <c r="A43" s="1">
        <v>0.62035989583333229</v>
      </c>
      <c r="B43" s="2" t="s">
        <v>45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calculoesp2!D43</f>
        <v>3.19</v>
      </c>
      <c r="K43" s="5">
        <f>calculoesp2!E43</f>
        <v>92</v>
      </c>
      <c r="L43" s="7">
        <f>calculoesp2!F43</f>
        <v>8.9147286821705432E-2</v>
      </c>
    </row>
    <row r="44" spans="1:12" x14ac:dyDescent="0.3">
      <c r="A44" s="1">
        <v>0.6204756365740729</v>
      </c>
      <c r="B44" s="2" t="s">
        <v>45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calculoesp2!D44</f>
        <v>3.18</v>
      </c>
      <c r="K44" s="5">
        <f>calculoesp2!E44</f>
        <v>100</v>
      </c>
      <c r="L44" s="7">
        <f>calculoesp2!F44</f>
        <v>9.6899224806201556E-2</v>
      </c>
    </row>
    <row r="45" spans="1:12" x14ac:dyDescent="0.3">
      <c r="A45" s="1">
        <v>0.62059137731481373</v>
      </c>
      <c r="B45" s="2" t="s">
        <v>45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calculoesp2!D45</f>
        <v>3.17</v>
      </c>
      <c r="K45" s="5">
        <f>calculoesp2!E45</f>
        <v>28</v>
      </c>
      <c r="L45" s="7">
        <f>calculoesp2!F45</f>
        <v>2.7131782945736434E-2</v>
      </c>
    </row>
    <row r="46" spans="1:12" x14ac:dyDescent="0.3">
      <c r="A46" s="1">
        <v>0.62070711805555434</v>
      </c>
      <c r="B46" s="2" t="s">
        <v>45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calculoesp2!D46</f>
        <v>3.16</v>
      </c>
      <c r="K46" s="5">
        <f>calculoesp2!E46</f>
        <v>17</v>
      </c>
      <c r="L46" s="7">
        <f>calculoesp2!F46</f>
        <v>1.6472868217054265E-2</v>
      </c>
    </row>
    <row r="47" spans="1:12" x14ac:dyDescent="0.3">
      <c r="A47" s="1">
        <v>0.62082285879629517</v>
      </c>
      <c r="B47" s="2" t="s">
        <v>45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calculoesp2!D47</f>
        <v>3.15</v>
      </c>
      <c r="K47" s="5">
        <f>calculoesp2!E47</f>
        <v>15</v>
      </c>
      <c r="L47" s="7">
        <f>calculoesp2!F47</f>
        <v>1.4534883720930232E-2</v>
      </c>
    </row>
    <row r="48" spans="1:12" x14ac:dyDescent="0.3">
      <c r="A48" s="1">
        <v>0.62093859953703578</v>
      </c>
      <c r="B48" s="2" t="s">
        <v>45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calculoesp2!D48</f>
        <v>3.14</v>
      </c>
      <c r="K48" s="5">
        <f>calculoesp2!E48</f>
        <v>2</v>
      </c>
      <c r="L48" s="7">
        <f>calculoesp2!F48</f>
        <v>1.937984496124031E-3</v>
      </c>
    </row>
    <row r="49" spans="1:12" x14ac:dyDescent="0.3">
      <c r="A49" s="1">
        <v>0.62105434027777662</v>
      </c>
      <c r="B49" s="2" t="s">
        <v>45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calculoesp2!D49</f>
        <v>3.13</v>
      </c>
      <c r="K49" s="5">
        <f>calculoesp2!E49</f>
        <v>2</v>
      </c>
      <c r="L49" s="7">
        <f>calculoesp2!F49</f>
        <v>1.937984496124031E-3</v>
      </c>
    </row>
    <row r="50" spans="1:12" x14ac:dyDescent="0.3">
      <c r="A50" s="1">
        <v>0.62117008101851723</v>
      </c>
      <c r="B50" s="2" t="s">
        <v>45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calculoesp2!D50</f>
        <v>3.12</v>
      </c>
      <c r="K50" s="5">
        <f>calculoesp2!E50</f>
        <v>1</v>
      </c>
      <c r="L50" s="7">
        <f>calculoesp2!F50</f>
        <v>9.6899224806201549E-4</v>
      </c>
    </row>
    <row r="51" spans="1:12" x14ac:dyDescent="0.3">
      <c r="A51" s="1">
        <v>0.62128582175925806</v>
      </c>
      <c r="B51" s="2" t="s">
        <v>45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calculoesp2!D51</f>
        <v>3.11</v>
      </c>
      <c r="K51" s="5">
        <f>calculoesp2!E51</f>
        <v>2</v>
      </c>
      <c r="L51" s="7">
        <f>calculoesp2!F51</f>
        <v>1.937984496124031E-3</v>
      </c>
    </row>
    <row r="52" spans="1:12" x14ac:dyDescent="0.3">
      <c r="A52" s="1">
        <v>0.62140156249999867</v>
      </c>
      <c r="B52" s="2" t="s">
        <v>45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calculoesp2!D52</f>
        <v>3.1</v>
      </c>
      <c r="K52" s="5">
        <f>calculoesp2!E52</f>
        <v>3</v>
      </c>
      <c r="L52" s="7">
        <f>calculoesp2!F52</f>
        <v>2.9069767441860465E-3</v>
      </c>
    </row>
    <row r="53" spans="1:12" x14ac:dyDescent="0.3">
      <c r="A53" s="1">
        <v>0.6215173032407395</v>
      </c>
      <c r="B53" s="2" t="s">
        <v>45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calculoesp2!D53</f>
        <v>3.07</v>
      </c>
      <c r="K53" s="5">
        <f>calculoesp2!E53</f>
        <v>2</v>
      </c>
      <c r="L53" s="7">
        <f>calculoesp2!F53</f>
        <v>1.937984496124031E-3</v>
      </c>
    </row>
    <row r="54" spans="1:12" x14ac:dyDescent="0.3">
      <c r="A54" s="1">
        <v>0.62163304398148012</v>
      </c>
      <c r="B54" s="2" t="s">
        <v>45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calculoesp2!D54</f>
        <v>3.06</v>
      </c>
      <c r="K54" s="5">
        <f>calculoesp2!E54</f>
        <v>3</v>
      </c>
      <c r="L54" s="7">
        <f>calculoesp2!F54</f>
        <v>2.9069767441860465E-3</v>
      </c>
    </row>
    <row r="55" spans="1:12" x14ac:dyDescent="0.3">
      <c r="A55" s="1">
        <v>0.62174878472222095</v>
      </c>
      <c r="B55" s="2" t="s">
        <v>45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calculoesp2!D55</f>
        <v>3.05</v>
      </c>
      <c r="K55" s="5">
        <f>calculoesp2!E55</f>
        <v>4</v>
      </c>
      <c r="L55" s="7">
        <f>calculoesp2!F55</f>
        <v>3.875968992248062E-3</v>
      </c>
    </row>
    <row r="56" spans="1:12" x14ac:dyDescent="0.3">
      <c r="A56" s="1">
        <v>0.62186452546296156</v>
      </c>
      <c r="B56" s="2" t="s">
        <v>45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calculoesp2!D56</f>
        <v>3.04</v>
      </c>
      <c r="K56" s="5">
        <f>calculoesp2!E56</f>
        <v>3</v>
      </c>
      <c r="L56" s="7">
        <f>calculoesp2!F56</f>
        <v>2.9069767441860465E-3</v>
      </c>
    </row>
    <row r="57" spans="1:12" x14ac:dyDescent="0.3">
      <c r="A57" s="1">
        <v>0.62198026620370239</v>
      </c>
      <c r="B57" s="2" t="s">
        <v>45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calculoesp2!D57</f>
        <v>3.03</v>
      </c>
      <c r="K57" s="5">
        <f>calculoesp2!E57</f>
        <v>3</v>
      </c>
      <c r="L57" s="7">
        <f>calculoesp2!F57</f>
        <v>2.9069767441860465E-3</v>
      </c>
    </row>
    <row r="58" spans="1:12" x14ac:dyDescent="0.3">
      <c r="A58" s="1">
        <v>0.622096006944443</v>
      </c>
      <c r="B58" s="2" t="s">
        <v>45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calculoesp2!D58</f>
        <v>3.02</v>
      </c>
      <c r="K58" s="5">
        <f>calculoesp2!E58</f>
        <v>5</v>
      </c>
      <c r="L58" s="7">
        <f>calculoesp2!F58</f>
        <v>4.8449612403100775E-3</v>
      </c>
    </row>
    <row r="59" spans="1:12" x14ac:dyDescent="0.3">
      <c r="A59" s="1">
        <v>0.62221174768518384</v>
      </c>
      <c r="B59" s="2" t="s">
        <v>45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calculoesp2!D59</f>
        <v>3.01</v>
      </c>
      <c r="K59" s="5">
        <f>calculoesp2!E59</f>
        <v>5</v>
      </c>
      <c r="L59" s="7">
        <f>calculoesp2!F59</f>
        <v>4.8449612403100775E-3</v>
      </c>
    </row>
    <row r="60" spans="1:12" x14ac:dyDescent="0.3">
      <c r="A60" s="1">
        <v>0.62232748842592445</v>
      </c>
      <c r="B60" s="2" t="s">
        <v>45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calculoesp2!D60</f>
        <v>3</v>
      </c>
      <c r="K60" s="5">
        <f>calculoesp2!E60</f>
        <v>5</v>
      </c>
      <c r="L60" s="7">
        <f>calculoesp2!F60</f>
        <v>4.8449612403100775E-3</v>
      </c>
    </row>
    <row r="61" spans="1:12" x14ac:dyDescent="0.3">
      <c r="A61" s="1">
        <v>0.62244322916666528</v>
      </c>
      <c r="B61" s="2" t="s">
        <v>45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calculoesp2!D61</f>
        <v>2.99</v>
      </c>
      <c r="K61" s="5">
        <f>calculoesp2!E61</f>
        <v>6</v>
      </c>
      <c r="L61" s="7">
        <f>calculoesp2!F61</f>
        <v>5.8139534883720929E-3</v>
      </c>
    </row>
    <row r="62" spans="1:12" x14ac:dyDescent="0.3">
      <c r="A62" s="1">
        <v>0.62255896990740589</v>
      </c>
      <c r="B62" s="2" t="s">
        <v>45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calculoesp2!D62</f>
        <v>2.98</v>
      </c>
      <c r="K62" s="5">
        <f>calculoesp2!E62</f>
        <v>5</v>
      </c>
      <c r="L62" s="7">
        <f>calculoesp2!F62</f>
        <v>4.8449612403100775E-3</v>
      </c>
    </row>
    <row r="63" spans="1:12" x14ac:dyDescent="0.3">
      <c r="A63" s="1">
        <v>0.62267471064814672</v>
      </c>
      <c r="B63" s="2" t="s">
        <v>45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calculoesp2!D63</f>
        <v>2.97</v>
      </c>
      <c r="K63" s="5">
        <f>calculoesp2!E63</f>
        <v>4</v>
      </c>
      <c r="L63" s="7">
        <f>calculoesp2!F63</f>
        <v>3.875968992248062E-3</v>
      </c>
    </row>
    <row r="64" spans="1:12" x14ac:dyDescent="0.3">
      <c r="A64" s="1">
        <v>0.62279045138888733</v>
      </c>
      <c r="B64" s="2" t="s">
        <v>45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calculoesp2!D64</f>
        <v>2.96</v>
      </c>
      <c r="K64" s="5">
        <f>calculoesp2!E64</f>
        <v>4</v>
      </c>
      <c r="L64" s="7">
        <f>calculoesp2!F64</f>
        <v>3.875968992248062E-3</v>
      </c>
    </row>
    <row r="65" spans="1:12" x14ac:dyDescent="0.3">
      <c r="A65" s="1">
        <v>0.62290619212962817</v>
      </c>
      <c r="B65" s="2" t="s">
        <v>45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calculoesp2!D65</f>
        <v>2.95</v>
      </c>
      <c r="K65" s="5">
        <f>calculoesp2!E65</f>
        <v>4</v>
      </c>
      <c r="L65" s="7">
        <f>calculoesp2!F65</f>
        <v>3.875968992248062E-3</v>
      </c>
    </row>
    <row r="66" spans="1:12" x14ac:dyDescent="0.3">
      <c r="A66" s="1">
        <v>0.62302193287036878</v>
      </c>
      <c r="B66" s="2" t="s">
        <v>45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calculoesp2!D66</f>
        <v>2.94</v>
      </c>
      <c r="K66" s="5">
        <f>calculoesp2!E66</f>
        <v>3</v>
      </c>
      <c r="L66" s="7">
        <f>calculoesp2!F66</f>
        <v>2.9069767441860465E-3</v>
      </c>
    </row>
    <row r="67" spans="1:12" x14ac:dyDescent="0.3">
      <c r="A67" s="1">
        <v>0.62313767361110961</v>
      </c>
      <c r="B67" s="2" t="s">
        <v>45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calculoesp2!D67</f>
        <v>2.93</v>
      </c>
      <c r="K67" s="5">
        <f>calculoesp2!E67</f>
        <v>3</v>
      </c>
      <c r="L67" s="7">
        <f>calculoesp2!F67</f>
        <v>2.9069767441860465E-3</v>
      </c>
    </row>
    <row r="68" spans="1:12" x14ac:dyDescent="0.3">
      <c r="A68" s="1">
        <v>0.62325341435185022</v>
      </c>
      <c r="B68" s="2" t="s">
        <v>45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calculoesp2!D68</f>
        <v>2.92</v>
      </c>
      <c r="K68" s="5">
        <f>calculoesp2!E68</f>
        <v>6</v>
      </c>
      <c r="L68" s="7">
        <f>calculoesp2!F68</f>
        <v>5.8139534883720929E-3</v>
      </c>
    </row>
    <row r="69" spans="1:12" x14ac:dyDescent="0.3">
      <c r="A69" s="1">
        <v>0.62336915509259105</v>
      </c>
      <c r="B69" s="2" t="s">
        <v>45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calculoesp2!D69</f>
        <v>2.91</v>
      </c>
      <c r="K69" s="5">
        <f>calculoesp2!E69</f>
        <v>8</v>
      </c>
      <c r="L69" s="7">
        <f>calculoesp2!F69</f>
        <v>7.7519379844961239E-3</v>
      </c>
    </row>
    <row r="70" spans="1:12" x14ac:dyDescent="0.3">
      <c r="A70" s="1">
        <v>0.62348489583333166</v>
      </c>
      <c r="B70" s="2" t="s">
        <v>45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calculoesp2!D70</f>
        <v>2.9</v>
      </c>
      <c r="K70" s="5">
        <f>calculoesp2!E70</f>
        <v>5</v>
      </c>
      <c r="L70" s="7">
        <f>calculoesp2!F70</f>
        <v>4.8449612403100775E-3</v>
      </c>
    </row>
    <row r="71" spans="1:12" x14ac:dyDescent="0.3">
      <c r="A71" s="1">
        <v>0.6236006365740725</v>
      </c>
      <c r="B71" s="2" t="s">
        <v>45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calculoesp2!D71</f>
        <v>2.89</v>
      </c>
      <c r="K71" s="5">
        <f>calculoesp2!E71</f>
        <v>3</v>
      </c>
      <c r="L71" s="7">
        <f>calculoesp2!F71</f>
        <v>2.9069767441860465E-3</v>
      </c>
    </row>
    <row r="72" spans="1:12" x14ac:dyDescent="0.3">
      <c r="A72" s="1">
        <v>0.62371637731481311</v>
      </c>
      <c r="B72" s="2" t="s">
        <v>45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calculoesp2!D72</f>
        <v>2.88</v>
      </c>
      <c r="K72" s="5">
        <f>calculoesp2!E72</f>
        <v>6</v>
      </c>
      <c r="L72" s="7">
        <f>calculoesp2!F72</f>
        <v>5.8139534883720929E-3</v>
      </c>
    </row>
    <row r="73" spans="1:12" x14ac:dyDescent="0.3">
      <c r="A73" s="1">
        <v>0.62383211805555394</v>
      </c>
      <c r="B73" s="2" t="s">
        <v>45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calculoesp2!D73</f>
        <v>2.87</v>
      </c>
      <c r="K73" s="5">
        <f>calculoesp2!E73</f>
        <v>1</v>
      </c>
      <c r="L73" s="7">
        <f>calculoesp2!F73</f>
        <v>9.6899224806201549E-4</v>
      </c>
    </row>
    <row r="74" spans="1:12" x14ac:dyDescent="0.3">
      <c r="A74" s="1">
        <v>0.62394785879629455</v>
      </c>
      <c r="B74" s="2" t="s">
        <v>45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calculoesp2!D74</f>
        <v>2.86</v>
      </c>
      <c r="K74" s="5">
        <f>calculoesp2!E74</f>
        <v>6</v>
      </c>
      <c r="L74" s="7">
        <f>calculoesp2!F74</f>
        <v>5.8139534883720929E-3</v>
      </c>
    </row>
    <row r="75" spans="1:12" x14ac:dyDescent="0.3">
      <c r="A75" s="1">
        <v>0.62406359953703539</v>
      </c>
      <c r="B75" s="2" t="s">
        <v>45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calculoesp2!D75</f>
        <v>2.85</v>
      </c>
      <c r="K75" s="5">
        <f>calculoesp2!E75</f>
        <v>4</v>
      </c>
      <c r="L75" s="7">
        <f>calculoesp2!F75</f>
        <v>3.875968992248062E-3</v>
      </c>
    </row>
    <row r="76" spans="1:12" x14ac:dyDescent="0.3">
      <c r="A76" s="1">
        <v>0.624179340277776</v>
      </c>
      <c r="B76" s="2" t="s">
        <v>45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calculoesp2!D76</f>
        <v>2.84</v>
      </c>
      <c r="K76" s="5">
        <f>calculoesp2!E76</f>
        <v>4</v>
      </c>
      <c r="L76" s="7">
        <f>calculoesp2!F76</f>
        <v>3.875968992248062E-3</v>
      </c>
    </row>
    <row r="77" spans="1:12" x14ac:dyDescent="0.3">
      <c r="A77" s="1">
        <v>0.62429508101851683</v>
      </c>
      <c r="B77" s="2" t="s">
        <v>45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calculoesp2!D77</f>
        <v>2.83</v>
      </c>
      <c r="K77" s="5">
        <f>calculoesp2!E77</f>
        <v>5</v>
      </c>
      <c r="L77" s="7">
        <f>calculoesp2!F77</f>
        <v>4.8449612403100775E-3</v>
      </c>
    </row>
    <row r="78" spans="1:12" x14ac:dyDescent="0.3">
      <c r="A78" s="1">
        <v>0.62441082175925744</v>
      </c>
      <c r="B78" s="2" t="s">
        <v>45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calculoesp2!D78</f>
        <v>2.82</v>
      </c>
      <c r="K78" s="5">
        <f>calculoesp2!E78</f>
        <v>3</v>
      </c>
      <c r="L78" s="7">
        <f>calculoesp2!F78</f>
        <v>2.9069767441860465E-3</v>
      </c>
    </row>
    <row r="79" spans="1:12" x14ac:dyDescent="0.3">
      <c r="A79" s="1">
        <v>0.62452656249999827</v>
      </c>
      <c r="B79" s="2" t="s">
        <v>45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calculoesp2!D79</f>
        <v>2.81</v>
      </c>
      <c r="K79" s="5">
        <f>calculoesp2!E79</f>
        <v>1</v>
      </c>
      <c r="L79" s="7">
        <f>calculoesp2!F79</f>
        <v>9.6899224806201549E-4</v>
      </c>
    </row>
    <row r="80" spans="1:12" x14ac:dyDescent="0.3">
      <c r="A80" s="1">
        <v>0.62464230324073888</v>
      </c>
      <c r="B80" s="2" t="s">
        <v>45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calculoesp2!D80</f>
        <v>2.8</v>
      </c>
      <c r="K80" s="5">
        <f>calculoesp2!E80</f>
        <v>7</v>
      </c>
      <c r="L80" s="7">
        <f>calculoesp2!F80</f>
        <v>6.7829457364341084E-3</v>
      </c>
    </row>
    <row r="81" spans="1:12" x14ac:dyDescent="0.3">
      <c r="A81" s="1">
        <v>0.62475804398147972</v>
      </c>
      <c r="B81" s="2" t="s">
        <v>45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calculoesp2!D81</f>
        <v>2.79</v>
      </c>
      <c r="K81" s="5">
        <f>calculoesp2!E81</f>
        <v>2</v>
      </c>
      <c r="L81" s="7">
        <f>calculoesp2!F81</f>
        <v>1.937984496124031E-3</v>
      </c>
    </row>
    <row r="82" spans="1:12" x14ac:dyDescent="0.3">
      <c r="A82" s="1">
        <v>0.62487378472222033</v>
      </c>
      <c r="B82" s="2" t="s">
        <v>45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calculoesp2!D82</f>
        <v>2.78</v>
      </c>
      <c r="K82" s="5">
        <f>calculoesp2!E82</f>
        <v>1</v>
      </c>
      <c r="L82" s="7">
        <f>calculoesp2!F82</f>
        <v>9.6899224806201549E-4</v>
      </c>
    </row>
    <row r="83" spans="1:12" x14ac:dyDescent="0.3">
      <c r="A83" s="1">
        <v>0.62498952546296116</v>
      </c>
      <c r="B83" s="2" t="s">
        <v>45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calculoesp2!D83</f>
        <v>2.77</v>
      </c>
      <c r="K83" s="5">
        <f>calculoesp2!E83</f>
        <v>1</v>
      </c>
      <c r="L83" s="7">
        <f>calculoesp2!F83</f>
        <v>9.6899224806201549E-4</v>
      </c>
    </row>
    <row r="84" spans="1:12" x14ac:dyDescent="0.3">
      <c r="A84" s="1">
        <v>0.62510526620370177</v>
      </c>
      <c r="B84" s="2" t="s">
        <v>45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calculoesp2!D84</f>
        <v>0</v>
      </c>
      <c r="K84" s="5">
        <f>calculoesp2!E84</f>
        <v>0</v>
      </c>
      <c r="L84" s="7">
        <f>calculoesp2!F84</f>
        <v>0</v>
      </c>
    </row>
    <row r="85" spans="1:12" x14ac:dyDescent="0.3">
      <c r="A85" s="1">
        <v>0.6252210069444426</v>
      </c>
      <c r="B85" s="2" t="s">
        <v>45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calculoesp2!D85</f>
        <v>0</v>
      </c>
      <c r="K85" s="5">
        <f>calculoesp2!E85</f>
        <v>0</v>
      </c>
      <c r="L85" s="7">
        <f>calculoesp2!F85</f>
        <v>0</v>
      </c>
    </row>
    <row r="86" spans="1:12" x14ac:dyDescent="0.3">
      <c r="A86" s="1">
        <v>0.62533674768518321</v>
      </c>
      <c r="B86" s="2" t="s">
        <v>45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30"/>
    </row>
    <row r="87" spans="1:12" x14ac:dyDescent="0.3">
      <c r="A87" s="1">
        <v>0.62545248842592405</v>
      </c>
      <c r="B87" s="2" t="s">
        <v>45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0.62556822916666466</v>
      </c>
      <c r="B88" s="2" t="s">
        <v>45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0.62568396990740549</v>
      </c>
      <c r="B89" s="2" t="s">
        <v>45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0.6257997106481461</v>
      </c>
      <c r="B90" s="2" t="s">
        <v>45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0.62591545138888693</v>
      </c>
      <c r="B91" s="2" t="s">
        <v>45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0.62603119212962755</v>
      </c>
      <c r="B92" s="2" t="s">
        <v>45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0.62614693287036838</v>
      </c>
      <c r="B93" s="2" t="s">
        <v>45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0.62626267361110899</v>
      </c>
      <c r="B94" s="2" t="s">
        <v>45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0.62637841435184982</v>
      </c>
      <c r="B95" s="2" t="s">
        <v>45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0.62649415509259043</v>
      </c>
      <c r="B96" s="2" t="s">
        <v>45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0.62660989583333127</v>
      </c>
      <c r="B97" s="2" t="s">
        <v>45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0.62672563657407188</v>
      </c>
      <c r="B98" s="2" t="s">
        <v>45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0.62684137731481271</v>
      </c>
      <c r="B99" s="2" t="s">
        <v>45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0.62695711805555332</v>
      </c>
      <c r="B100" s="2" t="s">
        <v>45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0.62707285879629415</v>
      </c>
      <c r="B101" s="2" t="s">
        <v>45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0.62718859953703476</v>
      </c>
      <c r="B102" s="2" t="s">
        <v>45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0.6273043402777756</v>
      </c>
      <c r="B103" s="2" t="s">
        <v>45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0.62742008101851621</v>
      </c>
      <c r="B104" s="2" t="s">
        <v>45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0.62753582175925704</v>
      </c>
      <c r="B105" s="2" t="s">
        <v>45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0.62765156249999765</v>
      </c>
      <c r="B106" s="2" t="s">
        <v>45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0.62776730324073848</v>
      </c>
      <c r="B107" s="2" t="s">
        <v>45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0.62788304398147909</v>
      </c>
      <c r="B108" s="2" t="s">
        <v>45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0.62799878472221993</v>
      </c>
      <c r="B109" s="2" t="s">
        <v>45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0.62811452546296054</v>
      </c>
      <c r="B110" s="2" t="s">
        <v>45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0.62823026620370137</v>
      </c>
      <c r="B111" s="2" t="s">
        <v>45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0.62834600694444198</v>
      </c>
      <c r="B112" s="2" t="s">
        <v>45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0.62846174768518281</v>
      </c>
      <c r="B113" s="2" t="s">
        <v>45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0.62857748842592343</v>
      </c>
      <c r="B114" s="2" t="s">
        <v>45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0.62869322916666426</v>
      </c>
      <c r="B115" s="2" t="s">
        <v>45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0.62880896990740487</v>
      </c>
      <c r="B116" s="2" t="s">
        <v>45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0.6289247106481457</v>
      </c>
      <c r="B117" s="2" t="s">
        <v>45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0.62904045138888631</v>
      </c>
      <c r="B118" s="2" t="s">
        <v>45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0.62915619212962715</v>
      </c>
      <c r="B119" s="2" t="s">
        <v>45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0.62927193287036776</v>
      </c>
      <c r="B120" s="2" t="s">
        <v>45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0.62938767361110859</v>
      </c>
      <c r="B121" s="2" t="s">
        <v>45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0.6295034143518492</v>
      </c>
      <c r="B122" s="2" t="s">
        <v>45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0.62961915509259003</v>
      </c>
      <c r="B123" s="2" t="s">
        <v>45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0.62973489583333064</v>
      </c>
      <c r="B124" s="2" t="s">
        <v>45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0.62985063657407148</v>
      </c>
      <c r="B125" s="2" t="s">
        <v>45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0.62996637731481209</v>
      </c>
      <c r="B126" s="2" t="s">
        <v>45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0.63008211805555292</v>
      </c>
      <c r="B127" s="2" t="s">
        <v>45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0.63019785879629353</v>
      </c>
      <c r="B128" s="2" t="s">
        <v>45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0.63031359953703436</v>
      </c>
      <c r="B129" s="2" t="s">
        <v>45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0.63042934027777497</v>
      </c>
      <c r="B130" s="2" t="s">
        <v>45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0.63054508101851581</v>
      </c>
      <c r="B131" s="2" t="s">
        <v>45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0.63066082175925642</v>
      </c>
      <c r="B132" s="2" t="s">
        <v>45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0.63077656249999725</v>
      </c>
      <c r="B133" s="2" t="s">
        <v>45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0.63089230324073786</v>
      </c>
      <c r="B134" s="2" t="s">
        <v>45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0.63100804398147869</v>
      </c>
      <c r="B135" s="2" t="s">
        <v>45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0.63112378472221931</v>
      </c>
      <c r="B136" s="2" t="s">
        <v>45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0.63123952546296014</v>
      </c>
      <c r="B137" s="2" t="s">
        <v>45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0.63135526620370075</v>
      </c>
      <c r="B138" s="2" t="s">
        <v>45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0.63147100694444158</v>
      </c>
      <c r="B139" s="2" t="s">
        <v>45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0.63158674768518219</v>
      </c>
      <c r="B140" s="2" t="s">
        <v>45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0.63170248842592303</v>
      </c>
      <c r="B141" s="2" t="s">
        <v>45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0.63181822916666364</v>
      </c>
      <c r="B142" s="2" t="s">
        <v>45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0.63193396990740447</v>
      </c>
      <c r="B143" s="2" t="s">
        <v>45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0.63204971064814508</v>
      </c>
      <c r="B144" s="2" t="s">
        <v>45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1023 1025:2047 2049:3071 3073:4095 4097:5119 5121:6143 6145:7167 7169:8191 8193:9215 9217:10239 10241:11263 11265:12287 12289:13311 13313:14335 14337:15359 15361:16383" x14ac:dyDescent="0.3">
      <c r="A145" s="1">
        <v>0.63216545138888591</v>
      </c>
      <c r="B145" s="2" t="s">
        <v>45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1023 1025:2047 2049:3071 3073:4095 4097:5119 5121:6143 6145:7167 7169:8191 8193:9215 9217:10239 10241:11263 11265:12287 12289:13311 13313:14335 14337:15359 15361:16383" x14ac:dyDescent="0.3">
      <c r="A146" s="1">
        <v>0.63228119212962652</v>
      </c>
      <c r="B146" s="2" t="s">
        <v>45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1023 1025:2047 2049:3071 3073:4095 4097:5119 5121:6143 6145:7167 7169:8191 8193:9215 9217:10239 10241:11263 11265:12287 12289:13311 13313:14335 14337:15359 15361:16383" x14ac:dyDescent="0.3">
      <c r="A147" s="1">
        <v>0.63239693287036736</v>
      </c>
      <c r="B147" s="2" t="s">
        <v>45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1023 1025:2047 2049:3071 3073:4095 4097:5119 5121:6143 6145:7167 7169:8191 8193:9215 9217:10239 10241:11263 11265:12287 12289:13311 13313:14335 14337:15359 15361:16383" x14ac:dyDescent="0.3">
      <c r="A148" s="1">
        <v>0.63251267361110797</v>
      </c>
      <c r="B148" s="2" t="s">
        <v>45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1023 1025:2047 2049:3071 3073:4095 4097:5119 5121:6143 6145:7167 7169:8191 8193:9215 9217:10239 10241:11263 11265:12287 12289:13311 13313:14335 14337:15359 15361:16383" x14ac:dyDescent="0.3">
      <c r="A149" s="1">
        <v>0.6326284143518488</v>
      </c>
      <c r="B149" s="2" t="s">
        <v>45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1023 1025:2047 2049:3071 3073:4095 4097:5119 5121:6143 6145:7167 7169:8191 8193:9215 9217:10239 10241:11263 11265:12287 12289:13311 13313:14335 14337:15359 15361:16383" x14ac:dyDescent="0.3">
      <c r="A150" s="1">
        <v>0.63274415509258941</v>
      </c>
      <c r="B150" s="2" t="s">
        <v>45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1023 1025:2047 2049:3071 3073:4095 4097:5119 5121:6143 6145:7167 7169:8191 8193:9215 9217:10239 10241:11263 11265:12287 12289:13311 13313:14335 14337:15359 15361:16383" x14ac:dyDescent="0.3">
      <c r="A151" s="1">
        <v>0.63285989583333024</v>
      </c>
      <c r="B151" s="2" t="s">
        <v>45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  <c r="J151" s="2"/>
      <c r="K151" s="2"/>
    </row>
    <row r="152" spans="1:1023 1025:2047 2049:3071 3073:4095 4097:5119 5121:6143 6145:7167 7169:8191 8193:9215 9217:10239 10241:11263 11265:12287 12289:13311 13313:14335 14337:15359 15361:16383" x14ac:dyDescent="0.3">
      <c r="A152" s="1">
        <v>0.63297563657407085</v>
      </c>
      <c r="B152" s="2" t="s">
        <v>45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1023 1025:2047 2049:3071 3073:4095 4097:5119 5121:6143 6145:7167 7169:8191 8193:9215 9217:10239 10241:11263 11265:12287 12289:13311 13313:14335 14337:15359 15361:16383" x14ac:dyDescent="0.3">
      <c r="A153" s="1">
        <v>0.63309137731481169</v>
      </c>
      <c r="B153" s="2" t="s">
        <v>45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1023 1025:2047 2049:3071 3073:4095 4097:5119 5121:6143 6145:7167 7169:8191 8193:9215 9217:10239 10241:11263 11265:12287 12289:13311 13313:14335 14337:15359 15361:16383" x14ac:dyDescent="0.3">
      <c r="A154" s="1">
        <v>0.6332071180555523</v>
      </c>
      <c r="B154" s="2" t="s">
        <v>45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1023 1025:2047 2049:3071 3073:4095 4097:5119 5121:6143 6145:7167 7169:8191 8193:9215 9217:10239 10241:11263 11265:12287 12289:13311 13313:14335 14337:15359 15361:16383" x14ac:dyDescent="0.3">
      <c r="A155" s="1">
        <v>0.63332285879629313</v>
      </c>
      <c r="B155" s="2" t="s">
        <v>45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1023 1025:2047 2049:3071 3073:4095 4097:5119 5121:6143 6145:7167 7169:8191 8193:9215 9217:10239 10241:11263 11265:12287 12289:13311 13313:14335 14337:15359 15361:16383" x14ac:dyDescent="0.3">
      <c r="A156" s="1">
        <v>0.63343859953703374</v>
      </c>
      <c r="B156" s="2" t="s">
        <v>45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1023 1025:2047 2049:3071 3073:4095 4097:5119 5121:6143 6145:7167 7169:8191 8193:9215 9217:10239 10241:11263 11265:12287 12289:13311 13313:14335 14337:15359 15361:16383" x14ac:dyDescent="0.3">
      <c r="A157" s="1">
        <v>0.63355434027777457</v>
      </c>
      <c r="B157" s="2" t="s">
        <v>45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1023 1025:2047 2049:3071 3073:4095 4097:5119 5121:6143 6145:7167 7169:8191 8193:9215 9217:10239 10241:11263 11265:12287 12289:13311 13313:14335 14337:15359 15361:16383" x14ac:dyDescent="0.3">
      <c r="A158" s="1">
        <v>0.63367008101851519</v>
      </c>
      <c r="B158" s="2" t="s">
        <v>45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1023 1025:2047 2049:3071 3073:4095 4097:5119 5121:6143 6145:7167 7169:8191 8193:9215 9217:10239 10241:11263 11265:12287 12289:13311 13313:14335 14337:15359 15361:16383" s="2" customFormat="1" x14ac:dyDescent="0.3">
      <c r="A159" s="1">
        <v>0.63378582175925602</v>
      </c>
      <c r="B159" s="2" t="s">
        <v>45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  <c r="I159" s="1"/>
      <c r="J159" s="27"/>
      <c r="K159"/>
      <c r="L159"/>
      <c r="M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  <c r="CA159"/>
      <c r="CC159" s="1"/>
      <c r="CI159"/>
      <c r="CK159" s="1"/>
      <c r="CQ159"/>
      <c r="CS159" s="1"/>
      <c r="CY159"/>
      <c r="DA159" s="1"/>
      <c r="DG159"/>
      <c r="DI159" s="1"/>
      <c r="DO159"/>
      <c r="DQ159" s="1"/>
      <c r="DW159"/>
      <c r="DY159" s="1"/>
      <c r="EE159"/>
      <c r="EG159" s="1"/>
      <c r="EM159"/>
      <c r="EO159" s="1"/>
      <c r="EU159"/>
      <c r="EW159" s="1"/>
      <c r="FC159"/>
      <c r="FE159" s="1"/>
      <c r="FK159"/>
      <c r="FM159" s="1"/>
      <c r="FS159"/>
      <c r="FU159" s="1"/>
      <c r="GA159"/>
      <c r="GC159" s="1"/>
      <c r="GI159"/>
      <c r="GK159" s="1"/>
      <c r="GQ159"/>
      <c r="GS159" s="1"/>
      <c r="GY159"/>
      <c r="HA159" s="1"/>
      <c r="HG159"/>
      <c r="HI159" s="1"/>
      <c r="HO159"/>
      <c r="HQ159" s="1"/>
      <c r="HW159"/>
      <c r="HY159" s="1"/>
      <c r="IE159"/>
      <c r="IG159" s="1"/>
      <c r="IM159"/>
      <c r="IO159" s="1"/>
      <c r="IU159"/>
      <c r="IW159" s="1"/>
      <c r="JC159"/>
      <c r="JE159" s="1"/>
      <c r="JK159"/>
      <c r="JM159" s="1"/>
      <c r="JS159"/>
      <c r="JU159" s="1"/>
      <c r="KA159"/>
      <c r="KC159" s="1"/>
      <c r="KI159"/>
      <c r="KK159" s="1"/>
      <c r="KQ159"/>
      <c r="KS159" s="1"/>
      <c r="KY159"/>
      <c r="LA159" s="1"/>
      <c r="LG159"/>
      <c r="LI159" s="1"/>
      <c r="LO159"/>
      <c r="LQ159" s="1"/>
      <c r="LW159"/>
      <c r="LY159" s="1"/>
      <c r="ME159"/>
      <c r="MG159" s="1"/>
      <c r="MM159"/>
      <c r="MO159" s="1"/>
      <c r="MU159"/>
      <c r="MW159" s="1"/>
      <c r="NC159"/>
      <c r="NE159" s="1"/>
      <c r="NK159"/>
      <c r="NM159" s="1"/>
      <c r="NS159"/>
      <c r="NU159" s="1"/>
      <c r="OA159"/>
      <c r="OC159" s="1"/>
      <c r="OI159"/>
      <c r="OK159" s="1"/>
      <c r="OQ159"/>
      <c r="OS159" s="1"/>
      <c r="OY159"/>
      <c r="PA159" s="1"/>
      <c r="PG159"/>
      <c r="PI159" s="1"/>
      <c r="PO159"/>
      <c r="PQ159" s="1"/>
      <c r="PW159"/>
      <c r="PY159" s="1"/>
      <c r="QE159"/>
      <c r="QG159" s="1"/>
      <c r="QM159"/>
      <c r="QO159" s="1"/>
      <c r="QU159"/>
      <c r="QW159" s="1"/>
      <c r="RC159"/>
      <c r="RE159" s="1"/>
      <c r="RK159"/>
      <c r="RM159" s="1"/>
      <c r="RS159"/>
      <c r="RU159" s="1"/>
      <c r="SA159"/>
      <c r="SC159" s="1"/>
      <c r="SI159"/>
      <c r="SK159" s="1"/>
      <c r="SQ159"/>
      <c r="SS159" s="1"/>
      <c r="SY159"/>
      <c r="TA159" s="1"/>
      <c r="TG159"/>
      <c r="TI159" s="1"/>
      <c r="TO159"/>
      <c r="TQ159" s="1"/>
      <c r="TW159"/>
      <c r="TY159" s="1"/>
      <c r="UE159"/>
      <c r="UG159" s="1"/>
      <c r="UM159"/>
      <c r="UO159" s="1"/>
      <c r="UU159"/>
      <c r="UW159" s="1"/>
      <c r="VC159"/>
      <c r="VE159" s="1"/>
      <c r="VK159"/>
      <c r="VM159" s="1"/>
      <c r="VS159"/>
      <c r="VU159" s="1"/>
      <c r="WA159"/>
      <c r="WC159" s="1"/>
      <c r="WI159"/>
      <c r="WK159" s="1"/>
      <c r="WQ159"/>
      <c r="WS159" s="1"/>
      <c r="WY159"/>
      <c r="XA159" s="1"/>
      <c r="XG159"/>
      <c r="XI159" s="1"/>
      <c r="XO159"/>
      <c r="XQ159" s="1"/>
      <c r="XW159"/>
      <c r="XY159" s="1"/>
      <c r="YE159"/>
      <c r="YG159" s="1"/>
      <c r="YM159"/>
      <c r="YO159" s="1"/>
      <c r="YU159"/>
      <c r="YW159" s="1"/>
      <c r="ZC159"/>
      <c r="ZE159" s="1"/>
      <c r="ZK159"/>
      <c r="ZM159" s="1"/>
      <c r="ZS159"/>
      <c r="ZU159" s="1"/>
      <c r="AAA159"/>
      <c r="AAC159" s="1"/>
      <c r="AAI159"/>
      <c r="AAK159" s="1"/>
      <c r="AAQ159"/>
      <c r="AAS159" s="1"/>
      <c r="AAY159"/>
      <c r="ABA159" s="1"/>
      <c r="ABG159"/>
      <c r="ABI159" s="1"/>
      <c r="ABO159"/>
      <c r="ABQ159" s="1"/>
      <c r="ABW159"/>
      <c r="ABY159" s="1"/>
      <c r="ACE159"/>
      <c r="ACG159" s="1"/>
      <c r="ACM159"/>
      <c r="ACO159" s="1"/>
      <c r="ACU159"/>
      <c r="ACW159" s="1"/>
      <c r="ADC159"/>
      <c r="ADE159" s="1"/>
      <c r="ADK159"/>
      <c r="ADM159" s="1"/>
      <c r="ADS159"/>
      <c r="ADU159" s="1"/>
      <c r="AEA159"/>
      <c r="AEC159" s="1"/>
      <c r="AEI159"/>
      <c r="AEK159" s="1"/>
      <c r="AEQ159"/>
      <c r="AES159" s="1"/>
      <c r="AEY159"/>
      <c r="AFA159" s="1"/>
      <c r="AFG159"/>
      <c r="AFI159" s="1"/>
      <c r="AFO159"/>
      <c r="AFQ159" s="1"/>
      <c r="AFW159"/>
      <c r="AFY159" s="1"/>
      <c r="AGE159"/>
      <c r="AGG159" s="1"/>
      <c r="AGM159"/>
      <c r="AGO159" s="1"/>
      <c r="AGU159"/>
      <c r="AGW159" s="1"/>
      <c r="AHC159"/>
      <c r="AHE159" s="1"/>
      <c r="AHK159"/>
      <c r="AHM159" s="1"/>
      <c r="AHS159"/>
      <c r="AHU159" s="1"/>
      <c r="AIA159"/>
      <c r="AIC159" s="1"/>
      <c r="AII159"/>
      <c r="AIK159" s="1"/>
      <c r="AIQ159"/>
      <c r="AIS159" s="1"/>
      <c r="AIY159"/>
      <c r="AJA159" s="1"/>
      <c r="AJG159"/>
      <c r="AJI159" s="1"/>
      <c r="AJO159"/>
      <c r="AJQ159" s="1"/>
      <c r="AJW159"/>
      <c r="AJY159" s="1"/>
      <c r="AKE159"/>
      <c r="AKG159" s="1"/>
      <c r="AKM159"/>
      <c r="AKO159" s="1"/>
      <c r="AKU159"/>
      <c r="AKW159" s="1"/>
      <c r="ALC159"/>
      <c r="ALE159" s="1"/>
      <c r="ALK159"/>
      <c r="ALM159" s="1"/>
      <c r="ALS159"/>
      <c r="ALU159" s="1"/>
      <c r="AMA159"/>
      <c r="AMC159" s="1"/>
      <c r="AMI159"/>
      <c r="AMK159" s="1"/>
      <c r="AMQ159"/>
      <c r="AMS159" s="1"/>
      <c r="AMY159"/>
      <c r="ANA159" s="1"/>
      <c r="ANG159"/>
      <c r="ANI159" s="1"/>
      <c r="ANO159"/>
      <c r="ANQ159" s="1"/>
      <c r="ANW159"/>
      <c r="ANY159" s="1"/>
      <c r="AOE159"/>
      <c r="AOG159" s="1"/>
      <c r="AOM159"/>
      <c r="AOO159" s="1"/>
      <c r="AOU159"/>
      <c r="AOW159" s="1"/>
      <c r="APC159"/>
      <c r="APE159" s="1"/>
      <c r="APK159"/>
      <c r="APM159" s="1"/>
      <c r="APS159"/>
      <c r="APU159" s="1"/>
      <c r="AQA159"/>
      <c r="AQC159" s="1"/>
      <c r="AQI159"/>
      <c r="AQK159" s="1"/>
      <c r="AQQ159"/>
      <c r="AQS159" s="1"/>
      <c r="AQY159"/>
      <c r="ARA159" s="1"/>
      <c r="ARG159"/>
      <c r="ARI159" s="1"/>
      <c r="ARO159"/>
      <c r="ARQ159" s="1"/>
      <c r="ARW159"/>
      <c r="ARY159" s="1"/>
      <c r="ASE159"/>
      <c r="ASG159" s="1"/>
      <c r="ASM159"/>
      <c r="ASO159" s="1"/>
      <c r="ASU159"/>
      <c r="ASW159" s="1"/>
      <c r="ATC159"/>
      <c r="ATE159" s="1"/>
      <c r="ATK159"/>
      <c r="ATM159" s="1"/>
      <c r="ATS159"/>
      <c r="ATU159" s="1"/>
      <c r="AUA159"/>
      <c r="AUC159" s="1"/>
      <c r="AUI159"/>
      <c r="AUK159" s="1"/>
      <c r="AUQ159"/>
      <c r="AUS159" s="1"/>
      <c r="AUY159"/>
      <c r="AVA159" s="1"/>
      <c r="AVG159"/>
      <c r="AVI159" s="1"/>
      <c r="AVO159"/>
      <c r="AVQ159" s="1"/>
      <c r="AVW159"/>
      <c r="AVY159" s="1"/>
      <c r="AWE159"/>
      <c r="AWG159" s="1"/>
      <c r="AWM159"/>
      <c r="AWO159" s="1"/>
      <c r="AWU159"/>
      <c r="AWW159" s="1"/>
      <c r="AXC159"/>
      <c r="AXE159" s="1"/>
      <c r="AXK159"/>
      <c r="AXM159" s="1"/>
      <c r="AXS159"/>
      <c r="AXU159" s="1"/>
      <c r="AYA159"/>
      <c r="AYC159" s="1"/>
      <c r="AYI159"/>
      <c r="AYK159" s="1"/>
      <c r="AYQ159"/>
      <c r="AYS159" s="1"/>
      <c r="AYY159"/>
      <c r="AZA159" s="1"/>
      <c r="AZG159"/>
      <c r="AZI159" s="1"/>
      <c r="AZO159"/>
      <c r="AZQ159" s="1"/>
      <c r="AZW159"/>
      <c r="AZY159" s="1"/>
      <c r="BAE159"/>
      <c r="BAG159" s="1"/>
      <c r="BAM159"/>
      <c r="BAO159" s="1"/>
      <c r="BAU159"/>
      <c r="BAW159" s="1"/>
      <c r="BBC159"/>
      <c r="BBE159" s="1"/>
      <c r="BBK159"/>
      <c r="BBM159" s="1"/>
      <c r="BBS159"/>
      <c r="BBU159" s="1"/>
      <c r="BCA159"/>
      <c r="BCC159" s="1"/>
      <c r="BCI159"/>
      <c r="BCK159" s="1"/>
      <c r="BCQ159"/>
      <c r="BCS159" s="1"/>
      <c r="BCY159"/>
      <c r="BDA159" s="1"/>
      <c r="BDG159"/>
      <c r="BDI159" s="1"/>
      <c r="BDO159"/>
      <c r="BDQ159" s="1"/>
      <c r="BDW159"/>
      <c r="BDY159" s="1"/>
      <c r="BEE159"/>
      <c r="BEG159" s="1"/>
      <c r="BEM159"/>
      <c r="BEO159" s="1"/>
      <c r="BEU159"/>
      <c r="BEW159" s="1"/>
      <c r="BFC159"/>
      <c r="BFE159" s="1"/>
      <c r="BFK159"/>
      <c r="BFM159" s="1"/>
      <c r="BFS159"/>
      <c r="BFU159" s="1"/>
      <c r="BGA159"/>
      <c r="BGC159" s="1"/>
      <c r="BGI159"/>
      <c r="BGK159" s="1"/>
      <c r="BGQ159"/>
      <c r="BGS159" s="1"/>
      <c r="BGY159"/>
      <c r="BHA159" s="1"/>
      <c r="BHG159"/>
      <c r="BHI159" s="1"/>
      <c r="BHO159"/>
      <c r="BHQ159" s="1"/>
      <c r="BHW159"/>
      <c r="BHY159" s="1"/>
      <c r="BIE159"/>
      <c r="BIG159" s="1"/>
      <c r="BIM159"/>
      <c r="BIO159" s="1"/>
      <c r="BIU159"/>
      <c r="BIW159" s="1"/>
      <c r="BJC159"/>
      <c r="BJE159" s="1"/>
      <c r="BJK159"/>
      <c r="BJM159" s="1"/>
      <c r="BJS159"/>
      <c r="BJU159" s="1"/>
      <c r="BKA159"/>
      <c r="BKC159" s="1"/>
      <c r="BKI159"/>
      <c r="BKK159" s="1"/>
      <c r="BKQ159"/>
      <c r="BKS159" s="1"/>
      <c r="BKY159"/>
      <c r="BLA159" s="1"/>
      <c r="BLG159"/>
      <c r="BLI159" s="1"/>
      <c r="BLO159"/>
      <c r="BLQ159" s="1"/>
      <c r="BLW159"/>
      <c r="BLY159" s="1"/>
      <c r="BME159"/>
      <c r="BMG159" s="1"/>
      <c r="BMM159"/>
      <c r="BMO159" s="1"/>
      <c r="BMU159"/>
      <c r="BMW159" s="1"/>
      <c r="BNC159"/>
      <c r="BNE159" s="1"/>
      <c r="BNK159"/>
      <c r="BNM159" s="1"/>
      <c r="BNS159"/>
      <c r="BNU159" s="1"/>
      <c r="BOA159"/>
      <c r="BOC159" s="1"/>
      <c r="BOI159"/>
      <c r="BOK159" s="1"/>
      <c r="BOQ159"/>
      <c r="BOS159" s="1"/>
      <c r="BOY159"/>
      <c r="BPA159" s="1"/>
      <c r="BPG159"/>
      <c r="BPI159" s="1"/>
      <c r="BPO159"/>
      <c r="BPQ159" s="1"/>
      <c r="BPW159"/>
      <c r="BPY159" s="1"/>
      <c r="BQE159"/>
      <c r="BQG159" s="1"/>
      <c r="BQM159"/>
      <c r="BQO159" s="1"/>
      <c r="BQU159"/>
      <c r="BQW159" s="1"/>
      <c r="BRC159"/>
      <c r="BRE159" s="1"/>
      <c r="BRK159"/>
      <c r="BRM159" s="1"/>
      <c r="BRS159"/>
      <c r="BRU159" s="1"/>
      <c r="BSA159"/>
      <c r="BSC159" s="1"/>
      <c r="BSI159"/>
      <c r="BSK159" s="1"/>
      <c r="BSQ159"/>
      <c r="BSS159" s="1"/>
      <c r="BSY159"/>
      <c r="BTA159" s="1"/>
      <c r="BTG159"/>
      <c r="BTI159" s="1"/>
      <c r="BTO159"/>
      <c r="BTQ159" s="1"/>
      <c r="BTW159"/>
      <c r="BTY159" s="1"/>
      <c r="BUE159"/>
      <c r="BUG159" s="1"/>
      <c r="BUM159"/>
      <c r="BUO159" s="1"/>
      <c r="BUU159"/>
      <c r="BUW159" s="1"/>
      <c r="BVC159"/>
      <c r="BVE159" s="1"/>
      <c r="BVK159"/>
      <c r="BVM159" s="1"/>
      <c r="BVS159"/>
      <c r="BVU159" s="1"/>
      <c r="BWA159"/>
      <c r="BWC159" s="1"/>
      <c r="BWI159"/>
      <c r="BWK159" s="1"/>
      <c r="BWQ159"/>
      <c r="BWS159" s="1"/>
      <c r="BWY159"/>
      <c r="BXA159" s="1"/>
      <c r="BXG159"/>
      <c r="BXI159" s="1"/>
      <c r="BXO159"/>
      <c r="BXQ159" s="1"/>
      <c r="BXW159"/>
      <c r="BXY159" s="1"/>
      <c r="BYE159"/>
      <c r="BYG159" s="1"/>
      <c r="BYM159"/>
      <c r="BYO159" s="1"/>
      <c r="BYU159"/>
      <c r="BYW159" s="1"/>
      <c r="BZC159"/>
      <c r="BZE159" s="1"/>
      <c r="BZK159"/>
      <c r="BZM159" s="1"/>
      <c r="BZS159"/>
      <c r="BZU159" s="1"/>
      <c r="CAA159"/>
      <c r="CAC159" s="1"/>
      <c r="CAI159"/>
      <c r="CAK159" s="1"/>
      <c r="CAQ159"/>
      <c r="CAS159" s="1"/>
      <c r="CAY159"/>
      <c r="CBA159" s="1"/>
      <c r="CBG159"/>
      <c r="CBI159" s="1"/>
      <c r="CBO159"/>
      <c r="CBQ159" s="1"/>
      <c r="CBW159"/>
      <c r="CBY159" s="1"/>
      <c r="CCE159"/>
      <c r="CCG159" s="1"/>
      <c r="CCM159"/>
      <c r="CCO159" s="1"/>
      <c r="CCU159"/>
      <c r="CCW159" s="1"/>
      <c r="CDC159"/>
      <c r="CDE159" s="1"/>
      <c r="CDK159"/>
      <c r="CDM159" s="1"/>
      <c r="CDS159"/>
      <c r="CDU159" s="1"/>
      <c r="CEA159"/>
      <c r="CEC159" s="1"/>
      <c r="CEI159"/>
      <c r="CEK159" s="1"/>
      <c r="CEQ159"/>
      <c r="CES159" s="1"/>
      <c r="CEY159"/>
      <c r="CFA159" s="1"/>
      <c r="CFG159"/>
      <c r="CFI159" s="1"/>
      <c r="CFO159"/>
      <c r="CFQ159" s="1"/>
      <c r="CFW159"/>
      <c r="CFY159" s="1"/>
      <c r="CGE159"/>
      <c r="CGG159" s="1"/>
      <c r="CGM159"/>
      <c r="CGO159" s="1"/>
      <c r="CGU159"/>
      <c r="CGW159" s="1"/>
      <c r="CHC159"/>
      <c r="CHE159" s="1"/>
      <c r="CHK159"/>
      <c r="CHM159" s="1"/>
      <c r="CHS159"/>
      <c r="CHU159" s="1"/>
      <c r="CIA159"/>
      <c r="CIC159" s="1"/>
      <c r="CII159"/>
      <c r="CIK159" s="1"/>
      <c r="CIQ159"/>
      <c r="CIS159" s="1"/>
      <c r="CIY159"/>
      <c r="CJA159" s="1"/>
      <c r="CJG159"/>
      <c r="CJI159" s="1"/>
      <c r="CJO159"/>
      <c r="CJQ159" s="1"/>
      <c r="CJW159"/>
      <c r="CJY159" s="1"/>
      <c r="CKE159"/>
      <c r="CKG159" s="1"/>
      <c r="CKM159"/>
      <c r="CKO159" s="1"/>
      <c r="CKU159"/>
      <c r="CKW159" s="1"/>
      <c r="CLC159"/>
      <c r="CLE159" s="1"/>
      <c r="CLK159"/>
      <c r="CLM159" s="1"/>
      <c r="CLS159"/>
      <c r="CLU159" s="1"/>
      <c r="CMA159"/>
      <c r="CMC159" s="1"/>
      <c r="CMI159"/>
      <c r="CMK159" s="1"/>
      <c r="CMQ159"/>
      <c r="CMS159" s="1"/>
      <c r="CMY159"/>
      <c r="CNA159" s="1"/>
      <c r="CNG159"/>
      <c r="CNI159" s="1"/>
      <c r="CNO159"/>
      <c r="CNQ159" s="1"/>
      <c r="CNW159"/>
      <c r="CNY159" s="1"/>
      <c r="COE159"/>
      <c r="COG159" s="1"/>
      <c r="COM159"/>
      <c r="COO159" s="1"/>
      <c r="COU159"/>
      <c r="COW159" s="1"/>
      <c r="CPC159"/>
      <c r="CPE159" s="1"/>
      <c r="CPK159"/>
      <c r="CPM159" s="1"/>
      <c r="CPS159"/>
      <c r="CPU159" s="1"/>
      <c r="CQA159"/>
      <c r="CQC159" s="1"/>
      <c r="CQI159"/>
      <c r="CQK159" s="1"/>
      <c r="CQQ159"/>
      <c r="CQS159" s="1"/>
      <c r="CQY159"/>
      <c r="CRA159" s="1"/>
      <c r="CRG159"/>
      <c r="CRI159" s="1"/>
      <c r="CRO159"/>
      <c r="CRQ159" s="1"/>
      <c r="CRW159"/>
      <c r="CRY159" s="1"/>
      <c r="CSE159"/>
      <c r="CSG159" s="1"/>
      <c r="CSM159"/>
      <c r="CSO159" s="1"/>
      <c r="CSU159"/>
      <c r="CSW159" s="1"/>
      <c r="CTC159"/>
      <c r="CTE159" s="1"/>
      <c r="CTK159"/>
      <c r="CTM159" s="1"/>
      <c r="CTS159"/>
      <c r="CTU159" s="1"/>
      <c r="CUA159"/>
      <c r="CUC159" s="1"/>
      <c r="CUI159"/>
      <c r="CUK159" s="1"/>
      <c r="CUQ159"/>
      <c r="CUS159" s="1"/>
      <c r="CUY159"/>
      <c r="CVA159" s="1"/>
      <c r="CVG159"/>
      <c r="CVI159" s="1"/>
      <c r="CVO159"/>
      <c r="CVQ159" s="1"/>
      <c r="CVW159"/>
      <c r="CVY159" s="1"/>
      <c r="CWE159"/>
      <c r="CWG159" s="1"/>
      <c r="CWM159"/>
      <c r="CWO159" s="1"/>
      <c r="CWU159"/>
      <c r="CWW159" s="1"/>
      <c r="CXC159"/>
      <c r="CXE159" s="1"/>
      <c r="CXK159"/>
      <c r="CXM159" s="1"/>
      <c r="CXS159"/>
      <c r="CXU159" s="1"/>
      <c r="CYA159"/>
      <c r="CYC159" s="1"/>
      <c r="CYI159"/>
      <c r="CYK159" s="1"/>
      <c r="CYQ159"/>
      <c r="CYS159" s="1"/>
      <c r="CYY159"/>
      <c r="CZA159" s="1"/>
      <c r="CZG159"/>
      <c r="CZI159" s="1"/>
      <c r="CZO159"/>
      <c r="CZQ159" s="1"/>
      <c r="CZW159"/>
      <c r="CZY159" s="1"/>
      <c r="DAE159"/>
      <c r="DAG159" s="1"/>
      <c r="DAM159"/>
      <c r="DAO159" s="1"/>
      <c r="DAU159"/>
      <c r="DAW159" s="1"/>
      <c r="DBC159"/>
      <c r="DBE159" s="1"/>
      <c r="DBK159"/>
      <c r="DBM159" s="1"/>
      <c r="DBS159"/>
      <c r="DBU159" s="1"/>
      <c r="DCA159"/>
      <c r="DCC159" s="1"/>
      <c r="DCI159"/>
      <c r="DCK159" s="1"/>
      <c r="DCQ159"/>
      <c r="DCS159" s="1"/>
      <c r="DCY159"/>
      <c r="DDA159" s="1"/>
      <c r="DDG159"/>
      <c r="DDI159" s="1"/>
      <c r="DDO159"/>
      <c r="DDQ159" s="1"/>
      <c r="DDW159"/>
      <c r="DDY159" s="1"/>
      <c r="DEE159"/>
      <c r="DEG159" s="1"/>
      <c r="DEM159"/>
      <c r="DEO159" s="1"/>
      <c r="DEU159"/>
      <c r="DEW159" s="1"/>
      <c r="DFC159"/>
      <c r="DFE159" s="1"/>
      <c r="DFK159"/>
      <c r="DFM159" s="1"/>
      <c r="DFS159"/>
      <c r="DFU159" s="1"/>
      <c r="DGA159"/>
      <c r="DGC159" s="1"/>
      <c r="DGI159"/>
      <c r="DGK159" s="1"/>
      <c r="DGQ159"/>
      <c r="DGS159" s="1"/>
      <c r="DGY159"/>
      <c r="DHA159" s="1"/>
      <c r="DHG159"/>
      <c r="DHI159" s="1"/>
      <c r="DHO159"/>
      <c r="DHQ159" s="1"/>
      <c r="DHW159"/>
      <c r="DHY159" s="1"/>
      <c r="DIE159"/>
      <c r="DIG159" s="1"/>
      <c r="DIM159"/>
      <c r="DIO159" s="1"/>
      <c r="DIU159"/>
      <c r="DIW159" s="1"/>
      <c r="DJC159"/>
      <c r="DJE159" s="1"/>
      <c r="DJK159"/>
      <c r="DJM159" s="1"/>
      <c r="DJS159"/>
      <c r="DJU159" s="1"/>
      <c r="DKA159"/>
      <c r="DKC159" s="1"/>
      <c r="DKI159"/>
      <c r="DKK159" s="1"/>
      <c r="DKQ159"/>
      <c r="DKS159" s="1"/>
      <c r="DKY159"/>
      <c r="DLA159" s="1"/>
      <c r="DLG159"/>
      <c r="DLI159" s="1"/>
      <c r="DLO159"/>
      <c r="DLQ159" s="1"/>
      <c r="DLW159"/>
      <c r="DLY159" s="1"/>
      <c r="DME159"/>
      <c r="DMG159" s="1"/>
      <c r="DMM159"/>
      <c r="DMO159" s="1"/>
      <c r="DMU159"/>
      <c r="DMW159" s="1"/>
      <c r="DNC159"/>
      <c r="DNE159" s="1"/>
      <c r="DNK159"/>
      <c r="DNM159" s="1"/>
      <c r="DNS159"/>
      <c r="DNU159" s="1"/>
      <c r="DOA159"/>
      <c r="DOC159" s="1"/>
      <c r="DOI159"/>
      <c r="DOK159" s="1"/>
      <c r="DOQ159"/>
      <c r="DOS159" s="1"/>
      <c r="DOY159"/>
      <c r="DPA159" s="1"/>
      <c r="DPG159"/>
      <c r="DPI159" s="1"/>
      <c r="DPO159"/>
      <c r="DPQ159" s="1"/>
      <c r="DPW159"/>
      <c r="DPY159" s="1"/>
      <c r="DQE159"/>
      <c r="DQG159" s="1"/>
      <c r="DQM159"/>
      <c r="DQO159" s="1"/>
      <c r="DQU159"/>
      <c r="DQW159" s="1"/>
      <c r="DRC159"/>
      <c r="DRE159" s="1"/>
      <c r="DRK159"/>
      <c r="DRM159" s="1"/>
      <c r="DRS159"/>
      <c r="DRU159" s="1"/>
      <c r="DSA159"/>
      <c r="DSC159" s="1"/>
      <c r="DSI159"/>
      <c r="DSK159" s="1"/>
      <c r="DSQ159"/>
      <c r="DSS159" s="1"/>
      <c r="DSY159"/>
      <c r="DTA159" s="1"/>
      <c r="DTG159"/>
      <c r="DTI159" s="1"/>
      <c r="DTO159"/>
      <c r="DTQ159" s="1"/>
      <c r="DTW159"/>
      <c r="DTY159" s="1"/>
      <c r="DUE159"/>
      <c r="DUG159" s="1"/>
      <c r="DUM159"/>
      <c r="DUO159" s="1"/>
      <c r="DUU159"/>
      <c r="DUW159" s="1"/>
      <c r="DVC159"/>
      <c r="DVE159" s="1"/>
      <c r="DVK159"/>
      <c r="DVM159" s="1"/>
      <c r="DVS159"/>
      <c r="DVU159" s="1"/>
      <c r="DWA159"/>
      <c r="DWC159" s="1"/>
      <c r="DWI159"/>
      <c r="DWK159" s="1"/>
      <c r="DWQ159"/>
      <c r="DWS159" s="1"/>
      <c r="DWY159"/>
      <c r="DXA159" s="1"/>
      <c r="DXG159"/>
      <c r="DXI159" s="1"/>
      <c r="DXO159"/>
      <c r="DXQ159" s="1"/>
      <c r="DXW159"/>
      <c r="DXY159" s="1"/>
      <c r="DYE159"/>
      <c r="DYG159" s="1"/>
      <c r="DYM159"/>
      <c r="DYO159" s="1"/>
      <c r="DYU159"/>
      <c r="DYW159" s="1"/>
      <c r="DZC159"/>
      <c r="DZE159" s="1"/>
      <c r="DZK159"/>
      <c r="DZM159" s="1"/>
      <c r="DZS159"/>
      <c r="DZU159" s="1"/>
      <c r="EAA159"/>
      <c r="EAC159" s="1"/>
      <c r="EAI159"/>
      <c r="EAK159" s="1"/>
      <c r="EAQ159"/>
      <c r="EAS159" s="1"/>
      <c r="EAY159"/>
      <c r="EBA159" s="1"/>
      <c r="EBG159"/>
      <c r="EBI159" s="1"/>
      <c r="EBO159"/>
      <c r="EBQ159" s="1"/>
      <c r="EBW159"/>
      <c r="EBY159" s="1"/>
      <c r="ECE159"/>
      <c r="ECG159" s="1"/>
      <c r="ECM159"/>
      <c r="ECO159" s="1"/>
      <c r="ECU159"/>
      <c r="ECW159" s="1"/>
      <c r="EDC159"/>
      <c r="EDE159" s="1"/>
      <c r="EDK159"/>
      <c r="EDM159" s="1"/>
      <c r="EDS159"/>
      <c r="EDU159" s="1"/>
      <c r="EEA159"/>
      <c r="EEC159" s="1"/>
      <c r="EEI159"/>
      <c r="EEK159" s="1"/>
      <c r="EEQ159"/>
      <c r="EES159" s="1"/>
      <c r="EEY159"/>
      <c r="EFA159" s="1"/>
      <c r="EFG159"/>
      <c r="EFI159" s="1"/>
      <c r="EFO159"/>
      <c r="EFQ159" s="1"/>
      <c r="EFW159"/>
      <c r="EFY159" s="1"/>
      <c r="EGE159"/>
      <c r="EGG159" s="1"/>
      <c r="EGM159"/>
      <c r="EGO159" s="1"/>
      <c r="EGU159"/>
      <c r="EGW159" s="1"/>
      <c r="EHC159"/>
      <c r="EHE159" s="1"/>
      <c r="EHK159"/>
      <c r="EHM159" s="1"/>
      <c r="EHS159"/>
      <c r="EHU159" s="1"/>
      <c r="EIA159"/>
      <c r="EIC159" s="1"/>
      <c r="EII159"/>
      <c r="EIK159" s="1"/>
      <c r="EIQ159"/>
      <c r="EIS159" s="1"/>
      <c r="EIY159"/>
      <c r="EJA159" s="1"/>
      <c r="EJG159"/>
      <c r="EJI159" s="1"/>
      <c r="EJO159"/>
      <c r="EJQ159" s="1"/>
      <c r="EJW159"/>
      <c r="EJY159" s="1"/>
      <c r="EKE159"/>
      <c r="EKG159" s="1"/>
      <c r="EKM159"/>
      <c r="EKO159" s="1"/>
      <c r="EKU159"/>
      <c r="EKW159" s="1"/>
      <c r="ELC159"/>
      <c r="ELE159" s="1"/>
      <c r="ELK159"/>
      <c r="ELM159" s="1"/>
      <c r="ELS159"/>
      <c r="ELU159" s="1"/>
      <c r="EMA159"/>
      <c r="EMC159" s="1"/>
      <c r="EMI159"/>
      <c r="EMK159" s="1"/>
      <c r="EMQ159"/>
      <c r="EMS159" s="1"/>
      <c r="EMY159"/>
      <c r="ENA159" s="1"/>
      <c r="ENG159"/>
      <c r="ENI159" s="1"/>
      <c r="ENO159"/>
      <c r="ENQ159" s="1"/>
      <c r="ENW159"/>
      <c r="ENY159" s="1"/>
      <c r="EOE159"/>
      <c r="EOG159" s="1"/>
      <c r="EOM159"/>
      <c r="EOO159" s="1"/>
      <c r="EOU159"/>
      <c r="EOW159" s="1"/>
      <c r="EPC159"/>
      <c r="EPE159" s="1"/>
      <c r="EPK159"/>
      <c r="EPM159" s="1"/>
      <c r="EPS159"/>
      <c r="EPU159" s="1"/>
      <c r="EQA159"/>
      <c r="EQC159" s="1"/>
      <c r="EQI159"/>
      <c r="EQK159" s="1"/>
      <c r="EQQ159"/>
      <c r="EQS159" s="1"/>
      <c r="EQY159"/>
      <c r="ERA159" s="1"/>
      <c r="ERG159"/>
      <c r="ERI159" s="1"/>
      <c r="ERO159"/>
      <c r="ERQ159" s="1"/>
      <c r="ERW159"/>
      <c r="ERY159" s="1"/>
      <c r="ESE159"/>
      <c r="ESG159" s="1"/>
      <c r="ESM159"/>
      <c r="ESO159" s="1"/>
      <c r="ESU159"/>
      <c r="ESW159" s="1"/>
      <c r="ETC159"/>
      <c r="ETE159" s="1"/>
      <c r="ETK159"/>
      <c r="ETM159" s="1"/>
      <c r="ETS159"/>
      <c r="ETU159" s="1"/>
      <c r="EUA159"/>
      <c r="EUC159" s="1"/>
      <c r="EUI159"/>
      <c r="EUK159" s="1"/>
      <c r="EUQ159"/>
      <c r="EUS159" s="1"/>
      <c r="EUY159"/>
      <c r="EVA159" s="1"/>
      <c r="EVG159"/>
      <c r="EVI159" s="1"/>
      <c r="EVO159"/>
      <c r="EVQ159" s="1"/>
      <c r="EVW159"/>
      <c r="EVY159" s="1"/>
      <c r="EWE159"/>
      <c r="EWG159" s="1"/>
      <c r="EWM159"/>
      <c r="EWO159" s="1"/>
      <c r="EWU159"/>
      <c r="EWW159" s="1"/>
      <c r="EXC159"/>
      <c r="EXE159" s="1"/>
      <c r="EXK159"/>
      <c r="EXM159" s="1"/>
      <c r="EXS159"/>
      <c r="EXU159" s="1"/>
      <c r="EYA159"/>
      <c r="EYC159" s="1"/>
      <c r="EYI159"/>
      <c r="EYK159" s="1"/>
      <c r="EYQ159"/>
      <c r="EYS159" s="1"/>
      <c r="EYY159"/>
      <c r="EZA159" s="1"/>
      <c r="EZG159"/>
      <c r="EZI159" s="1"/>
      <c r="EZO159"/>
      <c r="EZQ159" s="1"/>
      <c r="EZW159"/>
      <c r="EZY159" s="1"/>
      <c r="FAE159"/>
      <c r="FAG159" s="1"/>
      <c r="FAM159"/>
      <c r="FAO159" s="1"/>
      <c r="FAU159"/>
      <c r="FAW159" s="1"/>
      <c r="FBC159"/>
      <c r="FBE159" s="1"/>
      <c r="FBK159"/>
      <c r="FBM159" s="1"/>
      <c r="FBS159"/>
      <c r="FBU159" s="1"/>
      <c r="FCA159"/>
      <c r="FCC159" s="1"/>
      <c r="FCI159"/>
      <c r="FCK159" s="1"/>
      <c r="FCQ159"/>
      <c r="FCS159" s="1"/>
      <c r="FCY159"/>
      <c r="FDA159" s="1"/>
      <c r="FDG159"/>
      <c r="FDI159" s="1"/>
      <c r="FDO159"/>
      <c r="FDQ159" s="1"/>
      <c r="FDW159"/>
      <c r="FDY159" s="1"/>
      <c r="FEE159"/>
      <c r="FEG159" s="1"/>
      <c r="FEM159"/>
      <c r="FEO159" s="1"/>
      <c r="FEU159"/>
      <c r="FEW159" s="1"/>
      <c r="FFC159"/>
      <c r="FFE159" s="1"/>
      <c r="FFK159"/>
      <c r="FFM159" s="1"/>
      <c r="FFS159"/>
      <c r="FFU159" s="1"/>
      <c r="FGA159"/>
      <c r="FGC159" s="1"/>
      <c r="FGI159"/>
      <c r="FGK159" s="1"/>
      <c r="FGQ159"/>
      <c r="FGS159" s="1"/>
      <c r="FGY159"/>
      <c r="FHA159" s="1"/>
      <c r="FHG159"/>
      <c r="FHI159" s="1"/>
      <c r="FHO159"/>
      <c r="FHQ159" s="1"/>
      <c r="FHW159"/>
      <c r="FHY159" s="1"/>
      <c r="FIE159"/>
      <c r="FIG159" s="1"/>
      <c r="FIM159"/>
      <c r="FIO159" s="1"/>
      <c r="FIU159"/>
      <c r="FIW159" s="1"/>
      <c r="FJC159"/>
      <c r="FJE159" s="1"/>
      <c r="FJK159"/>
      <c r="FJM159" s="1"/>
      <c r="FJS159"/>
      <c r="FJU159" s="1"/>
      <c r="FKA159"/>
      <c r="FKC159" s="1"/>
      <c r="FKI159"/>
      <c r="FKK159" s="1"/>
      <c r="FKQ159"/>
      <c r="FKS159" s="1"/>
      <c r="FKY159"/>
      <c r="FLA159" s="1"/>
      <c r="FLG159"/>
      <c r="FLI159" s="1"/>
      <c r="FLO159"/>
      <c r="FLQ159" s="1"/>
      <c r="FLW159"/>
      <c r="FLY159" s="1"/>
      <c r="FME159"/>
      <c r="FMG159" s="1"/>
      <c r="FMM159"/>
      <c r="FMO159" s="1"/>
      <c r="FMU159"/>
      <c r="FMW159" s="1"/>
      <c r="FNC159"/>
      <c r="FNE159" s="1"/>
      <c r="FNK159"/>
      <c r="FNM159" s="1"/>
      <c r="FNS159"/>
      <c r="FNU159" s="1"/>
      <c r="FOA159"/>
      <c r="FOC159" s="1"/>
      <c r="FOI159"/>
      <c r="FOK159" s="1"/>
      <c r="FOQ159"/>
      <c r="FOS159" s="1"/>
      <c r="FOY159"/>
      <c r="FPA159" s="1"/>
      <c r="FPG159"/>
      <c r="FPI159" s="1"/>
      <c r="FPO159"/>
      <c r="FPQ159" s="1"/>
      <c r="FPW159"/>
      <c r="FPY159" s="1"/>
      <c r="FQE159"/>
      <c r="FQG159" s="1"/>
      <c r="FQM159"/>
      <c r="FQO159" s="1"/>
      <c r="FQU159"/>
      <c r="FQW159" s="1"/>
      <c r="FRC159"/>
      <c r="FRE159" s="1"/>
      <c r="FRK159"/>
      <c r="FRM159" s="1"/>
      <c r="FRS159"/>
      <c r="FRU159" s="1"/>
      <c r="FSA159"/>
      <c r="FSC159" s="1"/>
      <c r="FSI159"/>
      <c r="FSK159" s="1"/>
      <c r="FSQ159"/>
      <c r="FSS159" s="1"/>
      <c r="FSY159"/>
      <c r="FTA159" s="1"/>
      <c r="FTG159"/>
      <c r="FTI159" s="1"/>
      <c r="FTO159"/>
      <c r="FTQ159" s="1"/>
      <c r="FTW159"/>
      <c r="FTY159" s="1"/>
      <c r="FUE159"/>
      <c r="FUG159" s="1"/>
      <c r="FUM159"/>
      <c r="FUO159" s="1"/>
      <c r="FUU159"/>
      <c r="FUW159" s="1"/>
      <c r="FVC159"/>
      <c r="FVE159" s="1"/>
      <c r="FVK159"/>
      <c r="FVM159" s="1"/>
      <c r="FVS159"/>
      <c r="FVU159" s="1"/>
      <c r="FWA159"/>
      <c r="FWC159" s="1"/>
      <c r="FWI159"/>
      <c r="FWK159" s="1"/>
      <c r="FWQ159"/>
      <c r="FWS159" s="1"/>
      <c r="FWY159"/>
      <c r="FXA159" s="1"/>
      <c r="FXG159"/>
      <c r="FXI159" s="1"/>
      <c r="FXO159"/>
      <c r="FXQ159" s="1"/>
      <c r="FXW159"/>
      <c r="FXY159" s="1"/>
      <c r="FYE159"/>
      <c r="FYG159" s="1"/>
      <c r="FYM159"/>
      <c r="FYO159" s="1"/>
      <c r="FYU159"/>
      <c r="FYW159" s="1"/>
      <c r="FZC159"/>
      <c r="FZE159" s="1"/>
      <c r="FZK159"/>
      <c r="FZM159" s="1"/>
      <c r="FZS159"/>
      <c r="FZU159" s="1"/>
      <c r="GAA159"/>
      <c r="GAC159" s="1"/>
      <c r="GAI159"/>
      <c r="GAK159" s="1"/>
      <c r="GAQ159"/>
      <c r="GAS159" s="1"/>
      <c r="GAY159"/>
      <c r="GBA159" s="1"/>
      <c r="GBG159"/>
      <c r="GBI159" s="1"/>
      <c r="GBO159"/>
      <c r="GBQ159" s="1"/>
      <c r="GBW159"/>
      <c r="GBY159" s="1"/>
      <c r="GCE159"/>
      <c r="GCG159" s="1"/>
      <c r="GCM159"/>
      <c r="GCO159" s="1"/>
      <c r="GCU159"/>
      <c r="GCW159" s="1"/>
      <c r="GDC159"/>
      <c r="GDE159" s="1"/>
      <c r="GDK159"/>
      <c r="GDM159" s="1"/>
      <c r="GDS159"/>
      <c r="GDU159" s="1"/>
      <c r="GEA159"/>
      <c r="GEC159" s="1"/>
      <c r="GEI159"/>
      <c r="GEK159" s="1"/>
      <c r="GEQ159"/>
      <c r="GES159" s="1"/>
      <c r="GEY159"/>
      <c r="GFA159" s="1"/>
      <c r="GFG159"/>
      <c r="GFI159" s="1"/>
      <c r="GFO159"/>
      <c r="GFQ159" s="1"/>
      <c r="GFW159"/>
      <c r="GFY159" s="1"/>
      <c r="GGE159"/>
      <c r="GGG159" s="1"/>
      <c r="GGM159"/>
      <c r="GGO159" s="1"/>
      <c r="GGU159"/>
      <c r="GGW159" s="1"/>
      <c r="GHC159"/>
      <c r="GHE159" s="1"/>
      <c r="GHK159"/>
      <c r="GHM159" s="1"/>
      <c r="GHS159"/>
      <c r="GHU159" s="1"/>
      <c r="GIA159"/>
      <c r="GIC159" s="1"/>
      <c r="GII159"/>
      <c r="GIK159" s="1"/>
      <c r="GIQ159"/>
      <c r="GIS159" s="1"/>
      <c r="GIY159"/>
      <c r="GJA159" s="1"/>
      <c r="GJG159"/>
      <c r="GJI159" s="1"/>
      <c r="GJO159"/>
      <c r="GJQ159" s="1"/>
      <c r="GJW159"/>
      <c r="GJY159" s="1"/>
      <c r="GKE159"/>
      <c r="GKG159" s="1"/>
      <c r="GKM159"/>
      <c r="GKO159" s="1"/>
      <c r="GKU159"/>
      <c r="GKW159" s="1"/>
      <c r="GLC159"/>
      <c r="GLE159" s="1"/>
      <c r="GLK159"/>
      <c r="GLM159" s="1"/>
      <c r="GLS159"/>
      <c r="GLU159" s="1"/>
      <c r="GMA159"/>
      <c r="GMC159" s="1"/>
      <c r="GMI159"/>
      <c r="GMK159" s="1"/>
      <c r="GMQ159"/>
      <c r="GMS159" s="1"/>
      <c r="GMY159"/>
      <c r="GNA159" s="1"/>
      <c r="GNG159"/>
      <c r="GNI159" s="1"/>
      <c r="GNO159"/>
      <c r="GNQ159" s="1"/>
      <c r="GNW159"/>
      <c r="GNY159" s="1"/>
      <c r="GOE159"/>
      <c r="GOG159" s="1"/>
      <c r="GOM159"/>
      <c r="GOO159" s="1"/>
      <c r="GOU159"/>
      <c r="GOW159" s="1"/>
      <c r="GPC159"/>
      <c r="GPE159" s="1"/>
      <c r="GPK159"/>
      <c r="GPM159" s="1"/>
      <c r="GPS159"/>
      <c r="GPU159" s="1"/>
      <c r="GQA159"/>
      <c r="GQC159" s="1"/>
      <c r="GQI159"/>
      <c r="GQK159" s="1"/>
      <c r="GQQ159"/>
      <c r="GQS159" s="1"/>
      <c r="GQY159"/>
      <c r="GRA159" s="1"/>
      <c r="GRG159"/>
      <c r="GRI159" s="1"/>
      <c r="GRO159"/>
      <c r="GRQ159" s="1"/>
      <c r="GRW159"/>
      <c r="GRY159" s="1"/>
      <c r="GSE159"/>
      <c r="GSG159" s="1"/>
      <c r="GSM159"/>
      <c r="GSO159" s="1"/>
      <c r="GSU159"/>
      <c r="GSW159" s="1"/>
      <c r="GTC159"/>
      <c r="GTE159" s="1"/>
      <c r="GTK159"/>
      <c r="GTM159" s="1"/>
      <c r="GTS159"/>
      <c r="GTU159" s="1"/>
      <c r="GUA159"/>
      <c r="GUC159" s="1"/>
      <c r="GUI159"/>
      <c r="GUK159" s="1"/>
      <c r="GUQ159"/>
      <c r="GUS159" s="1"/>
      <c r="GUY159"/>
      <c r="GVA159" s="1"/>
      <c r="GVG159"/>
      <c r="GVI159" s="1"/>
      <c r="GVO159"/>
      <c r="GVQ159" s="1"/>
      <c r="GVW159"/>
      <c r="GVY159" s="1"/>
      <c r="GWE159"/>
      <c r="GWG159" s="1"/>
      <c r="GWM159"/>
      <c r="GWO159" s="1"/>
      <c r="GWU159"/>
      <c r="GWW159" s="1"/>
      <c r="GXC159"/>
      <c r="GXE159" s="1"/>
      <c r="GXK159"/>
      <c r="GXM159" s="1"/>
      <c r="GXS159"/>
      <c r="GXU159" s="1"/>
      <c r="GYA159"/>
      <c r="GYC159" s="1"/>
      <c r="GYI159"/>
      <c r="GYK159" s="1"/>
      <c r="GYQ159"/>
      <c r="GYS159" s="1"/>
      <c r="GYY159"/>
      <c r="GZA159" s="1"/>
      <c r="GZG159"/>
      <c r="GZI159" s="1"/>
      <c r="GZO159"/>
      <c r="GZQ159" s="1"/>
      <c r="GZW159"/>
      <c r="GZY159" s="1"/>
      <c r="HAE159"/>
      <c r="HAG159" s="1"/>
      <c r="HAM159"/>
      <c r="HAO159" s="1"/>
      <c r="HAU159"/>
      <c r="HAW159" s="1"/>
      <c r="HBC159"/>
      <c r="HBE159" s="1"/>
      <c r="HBK159"/>
      <c r="HBM159" s="1"/>
      <c r="HBS159"/>
      <c r="HBU159" s="1"/>
      <c r="HCA159"/>
      <c r="HCC159" s="1"/>
      <c r="HCI159"/>
      <c r="HCK159" s="1"/>
      <c r="HCQ159"/>
      <c r="HCS159" s="1"/>
      <c r="HCY159"/>
      <c r="HDA159" s="1"/>
      <c r="HDG159"/>
      <c r="HDI159" s="1"/>
      <c r="HDO159"/>
      <c r="HDQ159" s="1"/>
      <c r="HDW159"/>
      <c r="HDY159" s="1"/>
      <c r="HEE159"/>
      <c r="HEG159" s="1"/>
      <c r="HEM159"/>
      <c r="HEO159" s="1"/>
      <c r="HEU159"/>
      <c r="HEW159" s="1"/>
      <c r="HFC159"/>
      <c r="HFE159" s="1"/>
      <c r="HFK159"/>
      <c r="HFM159" s="1"/>
      <c r="HFS159"/>
      <c r="HFU159" s="1"/>
      <c r="HGA159"/>
      <c r="HGC159" s="1"/>
      <c r="HGI159"/>
      <c r="HGK159" s="1"/>
      <c r="HGQ159"/>
      <c r="HGS159" s="1"/>
      <c r="HGY159"/>
      <c r="HHA159" s="1"/>
      <c r="HHG159"/>
      <c r="HHI159" s="1"/>
      <c r="HHO159"/>
      <c r="HHQ159" s="1"/>
      <c r="HHW159"/>
      <c r="HHY159" s="1"/>
      <c r="HIE159"/>
      <c r="HIG159" s="1"/>
      <c r="HIM159"/>
      <c r="HIO159" s="1"/>
      <c r="HIU159"/>
      <c r="HIW159" s="1"/>
      <c r="HJC159"/>
      <c r="HJE159" s="1"/>
      <c r="HJK159"/>
      <c r="HJM159" s="1"/>
      <c r="HJS159"/>
      <c r="HJU159" s="1"/>
      <c r="HKA159"/>
      <c r="HKC159" s="1"/>
      <c r="HKI159"/>
      <c r="HKK159" s="1"/>
      <c r="HKQ159"/>
      <c r="HKS159" s="1"/>
      <c r="HKY159"/>
      <c r="HLA159" s="1"/>
      <c r="HLG159"/>
      <c r="HLI159" s="1"/>
      <c r="HLO159"/>
      <c r="HLQ159" s="1"/>
      <c r="HLW159"/>
      <c r="HLY159" s="1"/>
      <c r="HME159"/>
      <c r="HMG159" s="1"/>
      <c r="HMM159"/>
      <c r="HMO159" s="1"/>
      <c r="HMU159"/>
      <c r="HMW159" s="1"/>
      <c r="HNC159"/>
      <c r="HNE159" s="1"/>
      <c r="HNK159"/>
      <c r="HNM159" s="1"/>
      <c r="HNS159"/>
      <c r="HNU159" s="1"/>
      <c r="HOA159"/>
      <c r="HOC159" s="1"/>
      <c r="HOI159"/>
      <c r="HOK159" s="1"/>
      <c r="HOQ159"/>
      <c r="HOS159" s="1"/>
      <c r="HOY159"/>
      <c r="HPA159" s="1"/>
      <c r="HPG159"/>
      <c r="HPI159" s="1"/>
      <c r="HPO159"/>
      <c r="HPQ159" s="1"/>
      <c r="HPW159"/>
      <c r="HPY159" s="1"/>
      <c r="HQE159"/>
      <c r="HQG159" s="1"/>
      <c r="HQM159"/>
      <c r="HQO159" s="1"/>
      <c r="HQU159"/>
      <c r="HQW159" s="1"/>
      <c r="HRC159"/>
      <c r="HRE159" s="1"/>
      <c r="HRK159"/>
      <c r="HRM159" s="1"/>
      <c r="HRS159"/>
      <c r="HRU159" s="1"/>
      <c r="HSA159"/>
      <c r="HSC159" s="1"/>
      <c r="HSI159"/>
      <c r="HSK159" s="1"/>
      <c r="HSQ159"/>
      <c r="HSS159" s="1"/>
      <c r="HSY159"/>
      <c r="HTA159" s="1"/>
      <c r="HTG159"/>
      <c r="HTI159" s="1"/>
      <c r="HTO159"/>
      <c r="HTQ159" s="1"/>
      <c r="HTW159"/>
      <c r="HTY159" s="1"/>
      <c r="HUE159"/>
      <c r="HUG159" s="1"/>
      <c r="HUM159"/>
      <c r="HUO159" s="1"/>
      <c r="HUU159"/>
      <c r="HUW159" s="1"/>
      <c r="HVC159"/>
      <c r="HVE159" s="1"/>
      <c r="HVK159"/>
      <c r="HVM159" s="1"/>
      <c r="HVS159"/>
      <c r="HVU159" s="1"/>
      <c r="HWA159"/>
      <c r="HWC159" s="1"/>
      <c r="HWI159"/>
      <c r="HWK159" s="1"/>
      <c r="HWQ159"/>
      <c r="HWS159" s="1"/>
      <c r="HWY159"/>
      <c r="HXA159" s="1"/>
      <c r="HXG159"/>
      <c r="HXI159" s="1"/>
      <c r="HXO159"/>
      <c r="HXQ159" s="1"/>
      <c r="HXW159"/>
      <c r="HXY159" s="1"/>
      <c r="HYE159"/>
      <c r="HYG159" s="1"/>
      <c r="HYM159"/>
      <c r="HYO159" s="1"/>
      <c r="HYU159"/>
      <c r="HYW159" s="1"/>
      <c r="HZC159"/>
      <c r="HZE159" s="1"/>
      <c r="HZK159"/>
      <c r="HZM159" s="1"/>
      <c r="HZS159"/>
      <c r="HZU159" s="1"/>
      <c r="IAA159"/>
      <c r="IAC159" s="1"/>
      <c r="IAI159"/>
      <c r="IAK159" s="1"/>
      <c r="IAQ159"/>
      <c r="IAS159" s="1"/>
      <c r="IAY159"/>
      <c r="IBA159" s="1"/>
      <c r="IBG159"/>
      <c r="IBI159" s="1"/>
      <c r="IBO159"/>
      <c r="IBQ159" s="1"/>
      <c r="IBW159"/>
      <c r="IBY159" s="1"/>
      <c r="ICE159"/>
      <c r="ICG159" s="1"/>
      <c r="ICM159"/>
      <c r="ICO159" s="1"/>
      <c r="ICU159"/>
      <c r="ICW159" s="1"/>
      <c r="IDC159"/>
      <c r="IDE159" s="1"/>
      <c r="IDK159"/>
      <c r="IDM159" s="1"/>
      <c r="IDS159"/>
      <c r="IDU159" s="1"/>
      <c r="IEA159"/>
      <c r="IEC159" s="1"/>
      <c r="IEI159"/>
      <c r="IEK159" s="1"/>
      <c r="IEQ159"/>
      <c r="IES159" s="1"/>
      <c r="IEY159"/>
      <c r="IFA159" s="1"/>
      <c r="IFG159"/>
      <c r="IFI159" s="1"/>
      <c r="IFO159"/>
      <c r="IFQ159" s="1"/>
      <c r="IFW159"/>
      <c r="IFY159" s="1"/>
      <c r="IGE159"/>
      <c r="IGG159" s="1"/>
      <c r="IGM159"/>
      <c r="IGO159" s="1"/>
      <c r="IGU159"/>
      <c r="IGW159" s="1"/>
      <c r="IHC159"/>
      <c r="IHE159" s="1"/>
      <c r="IHK159"/>
      <c r="IHM159" s="1"/>
      <c r="IHS159"/>
      <c r="IHU159" s="1"/>
      <c r="IIA159"/>
      <c r="IIC159" s="1"/>
      <c r="III159"/>
      <c r="IIK159" s="1"/>
      <c r="IIQ159"/>
      <c r="IIS159" s="1"/>
      <c r="IIY159"/>
      <c r="IJA159" s="1"/>
      <c r="IJG159"/>
      <c r="IJI159" s="1"/>
      <c r="IJO159"/>
      <c r="IJQ159" s="1"/>
      <c r="IJW159"/>
      <c r="IJY159" s="1"/>
      <c r="IKE159"/>
      <c r="IKG159" s="1"/>
      <c r="IKM159"/>
      <c r="IKO159" s="1"/>
      <c r="IKU159"/>
      <c r="IKW159" s="1"/>
      <c r="ILC159"/>
      <c r="ILE159" s="1"/>
      <c r="ILK159"/>
      <c r="ILM159" s="1"/>
      <c r="ILS159"/>
      <c r="ILU159" s="1"/>
      <c r="IMA159"/>
      <c r="IMC159" s="1"/>
      <c r="IMI159"/>
      <c r="IMK159" s="1"/>
      <c r="IMQ159"/>
      <c r="IMS159" s="1"/>
      <c r="IMY159"/>
      <c r="INA159" s="1"/>
      <c r="ING159"/>
      <c r="INI159" s="1"/>
      <c r="INO159"/>
      <c r="INQ159" s="1"/>
      <c r="INW159"/>
      <c r="INY159" s="1"/>
      <c r="IOE159"/>
      <c r="IOG159" s="1"/>
      <c r="IOM159"/>
      <c r="IOO159" s="1"/>
      <c r="IOU159"/>
      <c r="IOW159" s="1"/>
      <c r="IPC159"/>
      <c r="IPE159" s="1"/>
      <c r="IPK159"/>
      <c r="IPM159" s="1"/>
      <c r="IPS159"/>
      <c r="IPU159" s="1"/>
      <c r="IQA159"/>
      <c r="IQC159" s="1"/>
      <c r="IQI159"/>
      <c r="IQK159" s="1"/>
      <c r="IQQ159"/>
      <c r="IQS159" s="1"/>
      <c r="IQY159"/>
      <c r="IRA159" s="1"/>
      <c r="IRG159"/>
      <c r="IRI159" s="1"/>
      <c r="IRO159"/>
      <c r="IRQ159" s="1"/>
      <c r="IRW159"/>
      <c r="IRY159" s="1"/>
      <c r="ISE159"/>
      <c r="ISG159" s="1"/>
      <c r="ISM159"/>
      <c r="ISO159" s="1"/>
      <c r="ISU159"/>
      <c r="ISW159" s="1"/>
      <c r="ITC159"/>
      <c r="ITE159" s="1"/>
      <c r="ITK159"/>
      <c r="ITM159" s="1"/>
      <c r="ITS159"/>
      <c r="ITU159" s="1"/>
      <c r="IUA159"/>
      <c r="IUC159" s="1"/>
      <c r="IUI159"/>
      <c r="IUK159" s="1"/>
      <c r="IUQ159"/>
      <c r="IUS159" s="1"/>
      <c r="IUY159"/>
      <c r="IVA159" s="1"/>
      <c r="IVG159"/>
      <c r="IVI159" s="1"/>
      <c r="IVO159"/>
      <c r="IVQ159" s="1"/>
      <c r="IVW159"/>
      <c r="IVY159" s="1"/>
      <c r="IWE159"/>
      <c r="IWG159" s="1"/>
      <c r="IWM159"/>
      <c r="IWO159" s="1"/>
      <c r="IWU159"/>
      <c r="IWW159" s="1"/>
      <c r="IXC159"/>
      <c r="IXE159" s="1"/>
      <c r="IXK159"/>
      <c r="IXM159" s="1"/>
      <c r="IXS159"/>
      <c r="IXU159" s="1"/>
      <c r="IYA159"/>
      <c r="IYC159" s="1"/>
      <c r="IYI159"/>
      <c r="IYK159" s="1"/>
      <c r="IYQ159"/>
      <c r="IYS159" s="1"/>
      <c r="IYY159"/>
      <c r="IZA159" s="1"/>
      <c r="IZG159"/>
      <c r="IZI159" s="1"/>
      <c r="IZO159"/>
      <c r="IZQ159" s="1"/>
      <c r="IZW159"/>
      <c r="IZY159" s="1"/>
      <c r="JAE159"/>
      <c r="JAG159" s="1"/>
      <c r="JAM159"/>
      <c r="JAO159" s="1"/>
      <c r="JAU159"/>
      <c r="JAW159" s="1"/>
      <c r="JBC159"/>
      <c r="JBE159" s="1"/>
      <c r="JBK159"/>
      <c r="JBM159" s="1"/>
      <c r="JBS159"/>
      <c r="JBU159" s="1"/>
      <c r="JCA159"/>
      <c r="JCC159" s="1"/>
      <c r="JCI159"/>
      <c r="JCK159" s="1"/>
      <c r="JCQ159"/>
      <c r="JCS159" s="1"/>
      <c r="JCY159"/>
      <c r="JDA159" s="1"/>
      <c r="JDG159"/>
      <c r="JDI159" s="1"/>
      <c r="JDO159"/>
      <c r="JDQ159" s="1"/>
      <c r="JDW159"/>
      <c r="JDY159" s="1"/>
      <c r="JEE159"/>
      <c r="JEG159" s="1"/>
      <c r="JEM159"/>
      <c r="JEO159" s="1"/>
      <c r="JEU159"/>
      <c r="JEW159" s="1"/>
      <c r="JFC159"/>
      <c r="JFE159" s="1"/>
      <c r="JFK159"/>
      <c r="JFM159" s="1"/>
      <c r="JFS159"/>
      <c r="JFU159" s="1"/>
      <c r="JGA159"/>
      <c r="JGC159" s="1"/>
      <c r="JGI159"/>
      <c r="JGK159" s="1"/>
      <c r="JGQ159"/>
      <c r="JGS159" s="1"/>
      <c r="JGY159"/>
      <c r="JHA159" s="1"/>
      <c r="JHG159"/>
      <c r="JHI159" s="1"/>
      <c r="JHO159"/>
      <c r="JHQ159" s="1"/>
      <c r="JHW159"/>
      <c r="JHY159" s="1"/>
      <c r="JIE159"/>
      <c r="JIG159" s="1"/>
      <c r="JIM159"/>
      <c r="JIO159" s="1"/>
      <c r="JIU159"/>
      <c r="JIW159" s="1"/>
      <c r="JJC159"/>
      <c r="JJE159" s="1"/>
      <c r="JJK159"/>
      <c r="JJM159" s="1"/>
      <c r="JJS159"/>
      <c r="JJU159" s="1"/>
      <c r="JKA159"/>
      <c r="JKC159" s="1"/>
      <c r="JKI159"/>
      <c r="JKK159" s="1"/>
      <c r="JKQ159"/>
      <c r="JKS159" s="1"/>
      <c r="JKY159"/>
      <c r="JLA159" s="1"/>
      <c r="JLG159"/>
      <c r="JLI159" s="1"/>
      <c r="JLO159"/>
      <c r="JLQ159" s="1"/>
      <c r="JLW159"/>
      <c r="JLY159" s="1"/>
      <c r="JME159"/>
      <c r="JMG159" s="1"/>
      <c r="JMM159"/>
      <c r="JMO159" s="1"/>
      <c r="JMU159"/>
      <c r="JMW159" s="1"/>
      <c r="JNC159"/>
      <c r="JNE159" s="1"/>
      <c r="JNK159"/>
      <c r="JNM159" s="1"/>
      <c r="JNS159"/>
      <c r="JNU159" s="1"/>
      <c r="JOA159"/>
      <c r="JOC159" s="1"/>
      <c r="JOI159"/>
      <c r="JOK159" s="1"/>
      <c r="JOQ159"/>
      <c r="JOS159" s="1"/>
      <c r="JOY159"/>
      <c r="JPA159" s="1"/>
      <c r="JPG159"/>
      <c r="JPI159" s="1"/>
      <c r="JPO159"/>
      <c r="JPQ159" s="1"/>
      <c r="JPW159"/>
      <c r="JPY159" s="1"/>
      <c r="JQE159"/>
      <c r="JQG159" s="1"/>
      <c r="JQM159"/>
      <c r="JQO159" s="1"/>
      <c r="JQU159"/>
      <c r="JQW159" s="1"/>
      <c r="JRC159"/>
      <c r="JRE159" s="1"/>
      <c r="JRK159"/>
      <c r="JRM159" s="1"/>
      <c r="JRS159"/>
      <c r="JRU159" s="1"/>
      <c r="JSA159"/>
      <c r="JSC159" s="1"/>
      <c r="JSI159"/>
      <c r="JSK159" s="1"/>
      <c r="JSQ159"/>
      <c r="JSS159" s="1"/>
      <c r="JSY159"/>
      <c r="JTA159" s="1"/>
      <c r="JTG159"/>
      <c r="JTI159" s="1"/>
      <c r="JTO159"/>
      <c r="JTQ159" s="1"/>
      <c r="JTW159"/>
      <c r="JTY159" s="1"/>
      <c r="JUE159"/>
      <c r="JUG159" s="1"/>
      <c r="JUM159"/>
      <c r="JUO159" s="1"/>
      <c r="JUU159"/>
      <c r="JUW159" s="1"/>
      <c r="JVC159"/>
      <c r="JVE159" s="1"/>
      <c r="JVK159"/>
      <c r="JVM159" s="1"/>
      <c r="JVS159"/>
      <c r="JVU159" s="1"/>
      <c r="JWA159"/>
      <c r="JWC159" s="1"/>
      <c r="JWI159"/>
      <c r="JWK159" s="1"/>
      <c r="JWQ159"/>
      <c r="JWS159" s="1"/>
      <c r="JWY159"/>
      <c r="JXA159" s="1"/>
      <c r="JXG159"/>
      <c r="JXI159" s="1"/>
      <c r="JXO159"/>
      <c r="JXQ159" s="1"/>
      <c r="JXW159"/>
      <c r="JXY159" s="1"/>
      <c r="JYE159"/>
      <c r="JYG159" s="1"/>
      <c r="JYM159"/>
      <c r="JYO159" s="1"/>
      <c r="JYU159"/>
      <c r="JYW159" s="1"/>
      <c r="JZC159"/>
      <c r="JZE159" s="1"/>
      <c r="JZK159"/>
      <c r="JZM159" s="1"/>
      <c r="JZS159"/>
      <c r="JZU159" s="1"/>
      <c r="KAA159"/>
      <c r="KAC159" s="1"/>
      <c r="KAI159"/>
      <c r="KAK159" s="1"/>
      <c r="KAQ159"/>
      <c r="KAS159" s="1"/>
      <c r="KAY159"/>
      <c r="KBA159" s="1"/>
      <c r="KBG159"/>
      <c r="KBI159" s="1"/>
      <c r="KBO159"/>
      <c r="KBQ159" s="1"/>
      <c r="KBW159"/>
      <c r="KBY159" s="1"/>
      <c r="KCE159"/>
      <c r="KCG159" s="1"/>
      <c r="KCM159"/>
      <c r="KCO159" s="1"/>
      <c r="KCU159"/>
      <c r="KCW159" s="1"/>
      <c r="KDC159"/>
      <c r="KDE159" s="1"/>
      <c r="KDK159"/>
      <c r="KDM159" s="1"/>
      <c r="KDS159"/>
      <c r="KDU159" s="1"/>
      <c r="KEA159"/>
      <c r="KEC159" s="1"/>
      <c r="KEI159"/>
      <c r="KEK159" s="1"/>
      <c r="KEQ159"/>
      <c r="KES159" s="1"/>
      <c r="KEY159"/>
      <c r="KFA159" s="1"/>
      <c r="KFG159"/>
      <c r="KFI159" s="1"/>
      <c r="KFO159"/>
      <c r="KFQ159" s="1"/>
      <c r="KFW159"/>
      <c r="KFY159" s="1"/>
      <c r="KGE159"/>
      <c r="KGG159" s="1"/>
      <c r="KGM159"/>
      <c r="KGO159" s="1"/>
      <c r="KGU159"/>
      <c r="KGW159" s="1"/>
      <c r="KHC159"/>
      <c r="KHE159" s="1"/>
      <c r="KHK159"/>
      <c r="KHM159" s="1"/>
      <c r="KHS159"/>
      <c r="KHU159" s="1"/>
      <c r="KIA159"/>
      <c r="KIC159" s="1"/>
      <c r="KII159"/>
      <c r="KIK159" s="1"/>
      <c r="KIQ159"/>
      <c r="KIS159" s="1"/>
      <c r="KIY159"/>
      <c r="KJA159" s="1"/>
      <c r="KJG159"/>
      <c r="KJI159" s="1"/>
      <c r="KJO159"/>
      <c r="KJQ159" s="1"/>
      <c r="KJW159"/>
      <c r="KJY159" s="1"/>
      <c r="KKE159"/>
      <c r="KKG159" s="1"/>
      <c r="KKM159"/>
      <c r="KKO159" s="1"/>
      <c r="KKU159"/>
      <c r="KKW159" s="1"/>
      <c r="KLC159"/>
      <c r="KLE159" s="1"/>
      <c r="KLK159"/>
      <c r="KLM159" s="1"/>
      <c r="KLS159"/>
      <c r="KLU159" s="1"/>
      <c r="KMA159"/>
      <c r="KMC159" s="1"/>
      <c r="KMI159"/>
      <c r="KMK159" s="1"/>
      <c r="KMQ159"/>
      <c r="KMS159" s="1"/>
      <c r="KMY159"/>
      <c r="KNA159" s="1"/>
      <c r="KNG159"/>
      <c r="KNI159" s="1"/>
      <c r="KNO159"/>
      <c r="KNQ159" s="1"/>
      <c r="KNW159"/>
      <c r="KNY159" s="1"/>
      <c r="KOE159"/>
      <c r="KOG159" s="1"/>
      <c r="KOM159"/>
      <c r="KOO159" s="1"/>
      <c r="KOU159"/>
      <c r="KOW159" s="1"/>
      <c r="KPC159"/>
      <c r="KPE159" s="1"/>
      <c r="KPK159"/>
      <c r="KPM159" s="1"/>
      <c r="KPS159"/>
      <c r="KPU159" s="1"/>
      <c r="KQA159"/>
      <c r="KQC159" s="1"/>
      <c r="KQI159"/>
      <c r="KQK159" s="1"/>
      <c r="KQQ159"/>
      <c r="KQS159" s="1"/>
      <c r="KQY159"/>
      <c r="KRA159" s="1"/>
      <c r="KRG159"/>
      <c r="KRI159" s="1"/>
      <c r="KRO159"/>
      <c r="KRQ159" s="1"/>
      <c r="KRW159"/>
      <c r="KRY159" s="1"/>
      <c r="KSE159"/>
      <c r="KSG159" s="1"/>
      <c r="KSM159"/>
      <c r="KSO159" s="1"/>
      <c r="KSU159"/>
      <c r="KSW159" s="1"/>
      <c r="KTC159"/>
      <c r="KTE159" s="1"/>
      <c r="KTK159"/>
      <c r="KTM159" s="1"/>
      <c r="KTS159"/>
      <c r="KTU159" s="1"/>
      <c r="KUA159"/>
      <c r="KUC159" s="1"/>
      <c r="KUI159"/>
      <c r="KUK159" s="1"/>
      <c r="KUQ159"/>
      <c r="KUS159" s="1"/>
      <c r="KUY159"/>
      <c r="KVA159" s="1"/>
      <c r="KVG159"/>
      <c r="KVI159" s="1"/>
      <c r="KVO159"/>
      <c r="KVQ159" s="1"/>
      <c r="KVW159"/>
      <c r="KVY159" s="1"/>
      <c r="KWE159"/>
      <c r="KWG159" s="1"/>
      <c r="KWM159"/>
      <c r="KWO159" s="1"/>
      <c r="KWU159"/>
      <c r="KWW159" s="1"/>
      <c r="KXC159"/>
      <c r="KXE159" s="1"/>
      <c r="KXK159"/>
      <c r="KXM159" s="1"/>
      <c r="KXS159"/>
      <c r="KXU159" s="1"/>
      <c r="KYA159"/>
      <c r="KYC159" s="1"/>
      <c r="KYI159"/>
      <c r="KYK159" s="1"/>
      <c r="KYQ159"/>
      <c r="KYS159" s="1"/>
      <c r="KYY159"/>
      <c r="KZA159" s="1"/>
      <c r="KZG159"/>
      <c r="KZI159" s="1"/>
      <c r="KZO159"/>
      <c r="KZQ159" s="1"/>
      <c r="KZW159"/>
      <c r="KZY159" s="1"/>
      <c r="LAE159"/>
      <c r="LAG159" s="1"/>
      <c r="LAM159"/>
      <c r="LAO159" s="1"/>
      <c r="LAU159"/>
      <c r="LAW159" s="1"/>
      <c r="LBC159"/>
      <c r="LBE159" s="1"/>
      <c r="LBK159"/>
      <c r="LBM159" s="1"/>
      <c r="LBS159"/>
      <c r="LBU159" s="1"/>
      <c r="LCA159"/>
      <c r="LCC159" s="1"/>
      <c r="LCI159"/>
      <c r="LCK159" s="1"/>
      <c r="LCQ159"/>
      <c r="LCS159" s="1"/>
      <c r="LCY159"/>
      <c r="LDA159" s="1"/>
      <c r="LDG159"/>
      <c r="LDI159" s="1"/>
      <c r="LDO159"/>
      <c r="LDQ159" s="1"/>
      <c r="LDW159"/>
      <c r="LDY159" s="1"/>
      <c r="LEE159"/>
      <c r="LEG159" s="1"/>
      <c r="LEM159"/>
      <c r="LEO159" s="1"/>
      <c r="LEU159"/>
      <c r="LEW159" s="1"/>
      <c r="LFC159"/>
      <c r="LFE159" s="1"/>
      <c r="LFK159"/>
      <c r="LFM159" s="1"/>
      <c r="LFS159"/>
      <c r="LFU159" s="1"/>
      <c r="LGA159"/>
      <c r="LGC159" s="1"/>
      <c r="LGI159"/>
      <c r="LGK159" s="1"/>
      <c r="LGQ159"/>
      <c r="LGS159" s="1"/>
      <c r="LGY159"/>
      <c r="LHA159" s="1"/>
      <c r="LHG159"/>
      <c r="LHI159" s="1"/>
      <c r="LHO159"/>
      <c r="LHQ159" s="1"/>
      <c r="LHW159"/>
      <c r="LHY159" s="1"/>
      <c r="LIE159"/>
      <c r="LIG159" s="1"/>
      <c r="LIM159"/>
      <c r="LIO159" s="1"/>
      <c r="LIU159"/>
      <c r="LIW159" s="1"/>
      <c r="LJC159"/>
      <c r="LJE159" s="1"/>
      <c r="LJK159"/>
      <c r="LJM159" s="1"/>
      <c r="LJS159"/>
      <c r="LJU159" s="1"/>
      <c r="LKA159"/>
      <c r="LKC159" s="1"/>
      <c r="LKI159"/>
      <c r="LKK159" s="1"/>
      <c r="LKQ159"/>
      <c r="LKS159" s="1"/>
      <c r="LKY159"/>
      <c r="LLA159" s="1"/>
      <c r="LLG159"/>
      <c r="LLI159" s="1"/>
      <c r="LLO159"/>
      <c r="LLQ159" s="1"/>
      <c r="LLW159"/>
      <c r="LLY159" s="1"/>
      <c r="LME159"/>
      <c r="LMG159" s="1"/>
      <c r="LMM159"/>
      <c r="LMO159" s="1"/>
      <c r="LMU159"/>
      <c r="LMW159" s="1"/>
      <c r="LNC159"/>
      <c r="LNE159" s="1"/>
      <c r="LNK159"/>
      <c r="LNM159" s="1"/>
      <c r="LNS159"/>
      <c r="LNU159" s="1"/>
      <c r="LOA159"/>
      <c r="LOC159" s="1"/>
      <c r="LOI159"/>
      <c r="LOK159" s="1"/>
      <c r="LOQ159"/>
      <c r="LOS159" s="1"/>
      <c r="LOY159"/>
      <c r="LPA159" s="1"/>
      <c r="LPG159"/>
      <c r="LPI159" s="1"/>
      <c r="LPO159"/>
      <c r="LPQ159" s="1"/>
      <c r="LPW159"/>
      <c r="LPY159" s="1"/>
      <c r="LQE159"/>
      <c r="LQG159" s="1"/>
      <c r="LQM159"/>
      <c r="LQO159" s="1"/>
      <c r="LQU159"/>
      <c r="LQW159" s="1"/>
      <c r="LRC159"/>
      <c r="LRE159" s="1"/>
      <c r="LRK159"/>
      <c r="LRM159" s="1"/>
      <c r="LRS159"/>
      <c r="LRU159" s="1"/>
      <c r="LSA159"/>
      <c r="LSC159" s="1"/>
      <c r="LSI159"/>
      <c r="LSK159" s="1"/>
      <c r="LSQ159"/>
      <c r="LSS159" s="1"/>
      <c r="LSY159"/>
      <c r="LTA159" s="1"/>
      <c r="LTG159"/>
      <c r="LTI159" s="1"/>
      <c r="LTO159"/>
      <c r="LTQ159" s="1"/>
      <c r="LTW159"/>
      <c r="LTY159" s="1"/>
      <c r="LUE159"/>
      <c r="LUG159" s="1"/>
      <c r="LUM159"/>
      <c r="LUO159" s="1"/>
      <c r="LUU159"/>
      <c r="LUW159" s="1"/>
      <c r="LVC159"/>
      <c r="LVE159" s="1"/>
      <c r="LVK159"/>
      <c r="LVM159" s="1"/>
      <c r="LVS159"/>
      <c r="LVU159" s="1"/>
      <c r="LWA159"/>
      <c r="LWC159" s="1"/>
      <c r="LWI159"/>
      <c r="LWK159" s="1"/>
      <c r="LWQ159"/>
      <c r="LWS159" s="1"/>
      <c r="LWY159"/>
      <c r="LXA159" s="1"/>
      <c r="LXG159"/>
      <c r="LXI159" s="1"/>
      <c r="LXO159"/>
      <c r="LXQ159" s="1"/>
      <c r="LXW159"/>
      <c r="LXY159" s="1"/>
      <c r="LYE159"/>
      <c r="LYG159" s="1"/>
      <c r="LYM159"/>
      <c r="LYO159" s="1"/>
      <c r="LYU159"/>
      <c r="LYW159" s="1"/>
      <c r="LZC159"/>
      <c r="LZE159" s="1"/>
      <c r="LZK159"/>
      <c r="LZM159" s="1"/>
      <c r="LZS159"/>
      <c r="LZU159" s="1"/>
      <c r="MAA159"/>
      <c r="MAC159" s="1"/>
      <c r="MAI159"/>
      <c r="MAK159" s="1"/>
      <c r="MAQ159"/>
      <c r="MAS159" s="1"/>
      <c r="MAY159"/>
      <c r="MBA159" s="1"/>
      <c r="MBG159"/>
      <c r="MBI159" s="1"/>
      <c r="MBO159"/>
      <c r="MBQ159" s="1"/>
      <c r="MBW159"/>
      <c r="MBY159" s="1"/>
      <c r="MCE159"/>
      <c r="MCG159" s="1"/>
      <c r="MCM159"/>
      <c r="MCO159" s="1"/>
      <c r="MCU159"/>
      <c r="MCW159" s="1"/>
      <c r="MDC159"/>
      <c r="MDE159" s="1"/>
      <c r="MDK159"/>
      <c r="MDM159" s="1"/>
      <c r="MDS159"/>
      <c r="MDU159" s="1"/>
      <c r="MEA159"/>
      <c r="MEC159" s="1"/>
      <c r="MEI159"/>
      <c r="MEK159" s="1"/>
      <c r="MEQ159"/>
      <c r="MES159" s="1"/>
      <c r="MEY159"/>
      <c r="MFA159" s="1"/>
      <c r="MFG159"/>
      <c r="MFI159" s="1"/>
      <c r="MFO159"/>
      <c r="MFQ159" s="1"/>
      <c r="MFW159"/>
      <c r="MFY159" s="1"/>
      <c r="MGE159"/>
      <c r="MGG159" s="1"/>
      <c r="MGM159"/>
      <c r="MGO159" s="1"/>
      <c r="MGU159"/>
      <c r="MGW159" s="1"/>
      <c r="MHC159"/>
      <c r="MHE159" s="1"/>
      <c r="MHK159"/>
      <c r="MHM159" s="1"/>
      <c r="MHS159"/>
      <c r="MHU159" s="1"/>
      <c r="MIA159"/>
      <c r="MIC159" s="1"/>
      <c r="MII159"/>
      <c r="MIK159" s="1"/>
      <c r="MIQ159"/>
      <c r="MIS159" s="1"/>
      <c r="MIY159"/>
      <c r="MJA159" s="1"/>
      <c r="MJG159"/>
      <c r="MJI159" s="1"/>
      <c r="MJO159"/>
      <c r="MJQ159" s="1"/>
      <c r="MJW159"/>
      <c r="MJY159" s="1"/>
      <c r="MKE159"/>
      <c r="MKG159" s="1"/>
      <c r="MKM159"/>
      <c r="MKO159" s="1"/>
      <c r="MKU159"/>
      <c r="MKW159" s="1"/>
      <c r="MLC159"/>
      <c r="MLE159" s="1"/>
      <c r="MLK159"/>
      <c r="MLM159" s="1"/>
      <c r="MLS159"/>
      <c r="MLU159" s="1"/>
      <c r="MMA159"/>
      <c r="MMC159" s="1"/>
      <c r="MMI159"/>
      <c r="MMK159" s="1"/>
      <c r="MMQ159"/>
      <c r="MMS159" s="1"/>
      <c r="MMY159"/>
      <c r="MNA159" s="1"/>
      <c r="MNG159"/>
      <c r="MNI159" s="1"/>
      <c r="MNO159"/>
      <c r="MNQ159" s="1"/>
      <c r="MNW159"/>
      <c r="MNY159" s="1"/>
      <c r="MOE159"/>
      <c r="MOG159" s="1"/>
      <c r="MOM159"/>
      <c r="MOO159" s="1"/>
      <c r="MOU159"/>
      <c r="MOW159" s="1"/>
      <c r="MPC159"/>
      <c r="MPE159" s="1"/>
      <c r="MPK159"/>
      <c r="MPM159" s="1"/>
      <c r="MPS159"/>
      <c r="MPU159" s="1"/>
      <c r="MQA159"/>
      <c r="MQC159" s="1"/>
      <c r="MQI159"/>
      <c r="MQK159" s="1"/>
      <c r="MQQ159"/>
      <c r="MQS159" s="1"/>
      <c r="MQY159"/>
      <c r="MRA159" s="1"/>
      <c r="MRG159"/>
      <c r="MRI159" s="1"/>
      <c r="MRO159"/>
      <c r="MRQ159" s="1"/>
      <c r="MRW159"/>
      <c r="MRY159" s="1"/>
      <c r="MSE159"/>
      <c r="MSG159" s="1"/>
      <c r="MSM159"/>
      <c r="MSO159" s="1"/>
      <c r="MSU159"/>
      <c r="MSW159" s="1"/>
      <c r="MTC159"/>
      <c r="MTE159" s="1"/>
      <c r="MTK159"/>
      <c r="MTM159" s="1"/>
      <c r="MTS159"/>
      <c r="MTU159" s="1"/>
      <c r="MUA159"/>
      <c r="MUC159" s="1"/>
      <c r="MUI159"/>
      <c r="MUK159" s="1"/>
      <c r="MUQ159"/>
      <c r="MUS159" s="1"/>
      <c r="MUY159"/>
      <c r="MVA159" s="1"/>
      <c r="MVG159"/>
      <c r="MVI159" s="1"/>
      <c r="MVO159"/>
      <c r="MVQ159" s="1"/>
      <c r="MVW159"/>
      <c r="MVY159" s="1"/>
      <c r="MWE159"/>
      <c r="MWG159" s="1"/>
      <c r="MWM159"/>
      <c r="MWO159" s="1"/>
      <c r="MWU159"/>
      <c r="MWW159" s="1"/>
      <c r="MXC159"/>
      <c r="MXE159" s="1"/>
      <c r="MXK159"/>
      <c r="MXM159" s="1"/>
      <c r="MXS159"/>
      <c r="MXU159" s="1"/>
      <c r="MYA159"/>
      <c r="MYC159" s="1"/>
      <c r="MYI159"/>
      <c r="MYK159" s="1"/>
      <c r="MYQ159"/>
      <c r="MYS159" s="1"/>
      <c r="MYY159"/>
      <c r="MZA159" s="1"/>
      <c r="MZG159"/>
      <c r="MZI159" s="1"/>
      <c r="MZO159"/>
      <c r="MZQ159" s="1"/>
      <c r="MZW159"/>
      <c r="MZY159" s="1"/>
      <c r="NAE159"/>
      <c r="NAG159" s="1"/>
      <c r="NAM159"/>
      <c r="NAO159" s="1"/>
      <c r="NAU159"/>
      <c r="NAW159" s="1"/>
      <c r="NBC159"/>
      <c r="NBE159" s="1"/>
      <c r="NBK159"/>
      <c r="NBM159" s="1"/>
      <c r="NBS159"/>
      <c r="NBU159" s="1"/>
      <c r="NCA159"/>
      <c r="NCC159" s="1"/>
      <c r="NCI159"/>
      <c r="NCK159" s="1"/>
      <c r="NCQ159"/>
      <c r="NCS159" s="1"/>
      <c r="NCY159"/>
      <c r="NDA159" s="1"/>
      <c r="NDG159"/>
      <c r="NDI159" s="1"/>
      <c r="NDO159"/>
      <c r="NDQ159" s="1"/>
      <c r="NDW159"/>
      <c r="NDY159" s="1"/>
      <c r="NEE159"/>
      <c r="NEG159" s="1"/>
      <c r="NEM159"/>
      <c r="NEO159" s="1"/>
      <c r="NEU159"/>
      <c r="NEW159" s="1"/>
      <c r="NFC159"/>
      <c r="NFE159" s="1"/>
      <c r="NFK159"/>
      <c r="NFM159" s="1"/>
      <c r="NFS159"/>
      <c r="NFU159" s="1"/>
      <c r="NGA159"/>
      <c r="NGC159" s="1"/>
      <c r="NGI159"/>
      <c r="NGK159" s="1"/>
      <c r="NGQ159"/>
      <c r="NGS159" s="1"/>
      <c r="NGY159"/>
      <c r="NHA159" s="1"/>
      <c r="NHG159"/>
      <c r="NHI159" s="1"/>
      <c r="NHO159"/>
      <c r="NHQ159" s="1"/>
      <c r="NHW159"/>
      <c r="NHY159" s="1"/>
      <c r="NIE159"/>
      <c r="NIG159" s="1"/>
      <c r="NIM159"/>
      <c r="NIO159" s="1"/>
      <c r="NIU159"/>
      <c r="NIW159" s="1"/>
      <c r="NJC159"/>
      <c r="NJE159" s="1"/>
      <c r="NJK159"/>
      <c r="NJM159" s="1"/>
      <c r="NJS159"/>
      <c r="NJU159" s="1"/>
      <c r="NKA159"/>
      <c r="NKC159" s="1"/>
      <c r="NKI159"/>
      <c r="NKK159" s="1"/>
      <c r="NKQ159"/>
      <c r="NKS159" s="1"/>
      <c r="NKY159"/>
      <c r="NLA159" s="1"/>
      <c r="NLG159"/>
      <c r="NLI159" s="1"/>
      <c r="NLO159"/>
      <c r="NLQ159" s="1"/>
      <c r="NLW159"/>
      <c r="NLY159" s="1"/>
      <c r="NME159"/>
      <c r="NMG159" s="1"/>
      <c r="NMM159"/>
      <c r="NMO159" s="1"/>
      <c r="NMU159"/>
      <c r="NMW159" s="1"/>
      <c r="NNC159"/>
      <c r="NNE159" s="1"/>
      <c r="NNK159"/>
      <c r="NNM159" s="1"/>
      <c r="NNS159"/>
      <c r="NNU159" s="1"/>
      <c r="NOA159"/>
      <c r="NOC159" s="1"/>
      <c r="NOI159"/>
      <c r="NOK159" s="1"/>
      <c r="NOQ159"/>
      <c r="NOS159" s="1"/>
      <c r="NOY159"/>
      <c r="NPA159" s="1"/>
      <c r="NPG159"/>
      <c r="NPI159" s="1"/>
      <c r="NPO159"/>
      <c r="NPQ159" s="1"/>
      <c r="NPW159"/>
      <c r="NPY159" s="1"/>
      <c r="NQE159"/>
      <c r="NQG159" s="1"/>
      <c r="NQM159"/>
      <c r="NQO159" s="1"/>
      <c r="NQU159"/>
      <c r="NQW159" s="1"/>
      <c r="NRC159"/>
      <c r="NRE159" s="1"/>
      <c r="NRK159"/>
      <c r="NRM159" s="1"/>
      <c r="NRS159"/>
      <c r="NRU159" s="1"/>
      <c r="NSA159"/>
      <c r="NSC159" s="1"/>
      <c r="NSI159"/>
      <c r="NSK159" s="1"/>
      <c r="NSQ159"/>
      <c r="NSS159" s="1"/>
      <c r="NSY159"/>
      <c r="NTA159" s="1"/>
      <c r="NTG159"/>
      <c r="NTI159" s="1"/>
      <c r="NTO159"/>
      <c r="NTQ159" s="1"/>
      <c r="NTW159"/>
      <c r="NTY159" s="1"/>
      <c r="NUE159"/>
      <c r="NUG159" s="1"/>
      <c r="NUM159"/>
      <c r="NUO159" s="1"/>
      <c r="NUU159"/>
      <c r="NUW159" s="1"/>
      <c r="NVC159"/>
      <c r="NVE159" s="1"/>
      <c r="NVK159"/>
      <c r="NVM159" s="1"/>
      <c r="NVS159"/>
      <c r="NVU159" s="1"/>
      <c r="NWA159"/>
      <c r="NWC159" s="1"/>
      <c r="NWI159"/>
      <c r="NWK159" s="1"/>
      <c r="NWQ159"/>
      <c r="NWS159" s="1"/>
      <c r="NWY159"/>
      <c r="NXA159" s="1"/>
      <c r="NXG159"/>
      <c r="NXI159" s="1"/>
      <c r="NXO159"/>
      <c r="NXQ159" s="1"/>
      <c r="NXW159"/>
      <c r="NXY159" s="1"/>
      <c r="NYE159"/>
      <c r="NYG159" s="1"/>
      <c r="NYM159"/>
      <c r="NYO159" s="1"/>
      <c r="NYU159"/>
      <c r="NYW159" s="1"/>
      <c r="NZC159"/>
      <c r="NZE159" s="1"/>
      <c r="NZK159"/>
      <c r="NZM159" s="1"/>
      <c r="NZS159"/>
      <c r="NZU159" s="1"/>
      <c r="OAA159"/>
      <c r="OAC159" s="1"/>
      <c r="OAI159"/>
      <c r="OAK159" s="1"/>
      <c r="OAQ159"/>
      <c r="OAS159" s="1"/>
      <c r="OAY159"/>
      <c r="OBA159" s="1"/>
      <c r="OBG159"/>
      <c r="OBI159" s="1"/>
      <c r="OBO159"/>
      <c r="OBQ159" s="1"/>
      <c r="OBW159"/>
      <c r="OBY159" s="1"/>
      <c r="OCE159"/>
      <c r="OCG159" s="1"/>
      <c r="OCM159"/>
      <c r="OCO159" s="1"/>
      <c r="OCU159"/>
      <c r="OCW159" s="1"/>
      <c r="ODC159"/>
      <c r="ODE159" s="1"/>
      <c r="ODK159"/>
      <c r="ODM159" s="1"/>
      <c r="ODS159"/>
      <c r="ODU159" s="1"/>
      <c r="OEA159"/>
      <c r="OEC159" s="1"/>
      <c r="OEI159"/>
      <c r="OEK159" s="1"/>
      <c r="OEQ159"/>
      <c r="OES159" s="1"/>
      <c r="OEY159"/>
      <c r="OFA159" s="1"/>
      <c r="OFG159"/>
      <c r="OFI159" s="1"/>
      <c r="OFO159"/>
      <c r="OFQ159" s="1"/>
      <c r="OFW159"/>
      <c r="OFY159" s="1"/>
      <c r="OGE159"/>
      <c r="OGG159" s="1"/>
      <c r="OGM159"/>
      <c r="OGO159" s="1"/>
      <c r="OGU159"/>
      <c r="OGW159" s="1"/>
      <c r="OHC159"/>
      <c r="OHE159" s="1"/>
      <c r="OHK159"/>
      <c r="OHM159" s="1"/>
      <c r="OHS159"/>
      <c r="OHU159" s="1"/>
      <c r="OIA159"/>
      <c r="OIC159" s="1"/>
      <c r="OII159"/>
      <c r="OIK159" s="1"/>
      <c r="OIQ159"/>
      <c r="OIS159" s="1"/>
      <c r="OIY159"/>
      <c r="OJA159" s="1"/>
      <c r="OJG159"/>
      <c r="OJI159" s="1"/>
      <c r="OJO159"/>
      <c r="OJQ159" s="1"/>
      <c r="OJW159"/>
      <c r="OJY159" s="1"/>
      <c r="OKE159"/>
      <c r="OKG159" s="1"/>
      <c r="OKM159"/>
      <c r="OKO159" s="1"/>
      <c r="OKU159"/>
      <c r="OKW159" s="1"/>
      <c r="OLC159"/>
      <c r="OLE159" s="1"/>
      <c r="OLK159"/>
      <c r="OLM159" s="1"/>
      <c r="OLS159"/>
      <c r="OLU159" s="1"/>
      <c r="OMA159"/>
      <c r="OMC159" s="1"/>
      <c r="OMI159"/>
      <c r="OMK159" s="1"/>
      <c r="OMQ159"/>
      <c r="OMS159" s="1"/>
      <c r="OMY159"/>
      <c r="ONA159" s="1"/>
      <c r="ONG159"/>
      <c r="ONI159" s="1"/>
      <c r="ONO159"/>
      <c r="ONQ159" s="1"/>
      <c r="ONW159"/>
      <c r="ONY159" s="1"/>
      <c r="OOE159"/>
      <c r="OOG159" s="1"/>
      <c r="OOM159"/>
      <c r="OOO159" s="1"/>
      <c r="OOU159"/>
      <c r="OOW159" s="1"/>
      <c r="OPC159"/>
      <c r="OPE159" s="1"/>
      <c r="OPK159"/>
      <c r="OPM159" s="1"/>
      <c r="OPS159"/>
      <c r="OPU159" s="1"/>
      <c r="OQA159"/>
      <c r="OQC159" s="1"/>
      <c r="OQI159"/>
      <c r="OQK159" s="1"/>
      <c r="OQQ159"/>
      <c r="OQS159" s="1"/>
      <c r="OQY159"/>
      <c r="ORA159" s="1"/>
      <c r="ORG159"/>
      <c r="ORI159" s="1"/>
      <c r="ORO159"/>
      <c r="ORQ159" s="1"/>
      <c r="ORW159"/>
      <c r="ORY159" s="1"/>
      <c r="OSE159"/>
      <c r="OSG159" s="1"/>
      <c r="OSM159"/>
      <c r="OSO159" s="1"/>
      <c r="OSU159"/>
      <c r="OSW159" s="1"/>
      <c r="OTC159"/>
      <c r="OTE159" s="1"/>
      <c r="OTK159"/>
      <c r="OTM159" s="1"/>
      <c r="OTS159"/>
      <c r="OTU159" s="1"/>
      <c r="OUA159"/>
      <c r="OUC159" s="1"/>
      <c r="OUI159"/>
      <c r="OUK159" s="1"/>
      <c r="OUQ159"/>
      <c r="OUS159" s="1"/>
      <c r="OUY159"/>
      <c r="OVA159" s="1"/>
      <c r="OVG159"/>
      <c r="OVI159" s="1"/>
      <c r="OVO159"/>
      <c r="OVQ159" s="1"/>
      <c r="OVW159"/>
      <c r="OVY159" s="1"/>
      <c r="OWE159"/>
      <c r="OWG159" s="1"/>
      <c r="OWM159"/>
      <c r="OWO159" s="1"/>
      <c r="OWU159"/>
      <c r="OWW159" s="1"/>
      <c r="OXC159"/>
      <c r="OXE159" s="1"/>
      <c r="OXK159"/>
      <c r="OXM159" s="1"/>
      <c r="OXS159"/>
      <c r="OXU159" s="1"/>
      <c r="OYA159"/>
      <c r="OYC159" s="1"/>
      <c r="OYI159"/>
      <c r="OYK159" s="1"/>
      <c r="OYQ159"/>
      <c r="OYS159" s="1"/>
      <c r="OYY159"/>
      <c r="OZA159" s="1"/>
      <c r="OZG159"/>
      <c r="OZI159" s="1"/>
      <c r="OZO159"/>
      <c r="OZQ159" s="1"/>
      <c r="OZW159"/>
      <c r="OZY159" s="1"/>
      <c r="PAE159"/>
      <c r="PAG159" s="1"/>
      <c r="PAM159"/>
      <c r="PAO159" s="1"/>
      <c r="PAU159"/>
      <c r="PAW159" s="1"/>
      <c r="PBC159"/>
      <c r="PBE159" s="1"/>
      <c r="PBK159"/>
      <c r="PBM159" s="1"/>
      <c r="PBS159"/>
      <c r="PBU159" s="1"/>
      <c r="PCA159"/>
      <c r="PCC159" s="1"/>
      <c r="PCI159"/>
      <c r="PCK159" s="1"/>
      <c r="PCQ159"/>
      <c r="PCS159" s="1"/>
      <c r="PCY159"/>
      <c r="PDA159" s="1"/>
      <c r="PDG159"/>
      <c r="PDI159" s="1"/>
      <c r="PDO159"/>
      <c r="PDQ159" s="1"/>
      <c r="PDW159"/>
      <c r="PDY159" s="1"/>
      <c r="PEE159"/>
      <c r="PEG159" s="1"/>
      <c r="PEM159"/>
      <c r="PEO159" s="1"/>
      <c r="PEU159"/>
      <c r="PEW159" s="1"/>
      <c r="PFC159"/>
      <c r="PFE159" s="1"/>
      <c r="PFK159"/>
      <c r="PFM159" s="1"/>
      <c r="PFS159"/>
      <c r="PFU159" s="1"/>
      <c r="PGA159"/>
      <c r="PGC159" s="1"/>
      <c r="PGI159"/>
      <c r="PGK159" s="1"/>
      <c r="PGQ159"/>
      <c r="PGS159" s="1"/>
      <c r="PGY159"/>
      <c r="PHA159" s="1"/>
      <c r="PHG159"/>
      <c r="PHI159" s="1"/>
      <c r="PHO159"/>
      <c r="PHQ159" s="1"/>
      <c r="PHW159"/>
      <c r="PHY159" s="1"/>
      <c r="PIE159"/>
      <c r="PIG159" s="1"/>
      <c r="PIM159"/>
      <c r="PIO159" s="1"/>
      <c r="PIU159"/>
      <c r="PIW159" s="1"/>
      <c r="PJC159"/>
      <c r="PJE159" s="1"/>
      <c r="PJK159"/>
      <c r="PJM159" s="1"/>
      <c r="PJS159"/>
      <c r="PJU159" s="1"/>
      <c r="PKA159"/>
      <c r="PKC159" s="1"/>
      <c r="PKI159"/>
      <c r="PKK159" s="1"/>
      <c r="PKQ159"/>
      <c r="PKS159" s="1"/>
      <c r="PKY159"/>
      <c r="PLA159" s="1"/>
      <c r="PLG159"/>
      <c r="PLI159" s="1"/>
      <c r="PLO159"/>
      <c r="PLQ159" s="1"/>
      <c r="PLW159"/>
      <c r="PLY159" s="1"/>
      <c r="PME159"/>
      <c r="PMG159" s="1"/>
      <c r="PMM159"/>
      <c r="PMO159" s="1"/>
      <c r="PMU159"/>
      <c r="PMW159" s="1"/>
      <c r="PNC159"/>
      <c r="PNE159" s="1"/>
      <c r="PNK159"/>
      <c r="PNM159" s="1"/>
      <c r="PNS159"/>
      <c r="PNU159" s="1"/>
      <c r="POA159"/>
      <c r="POC159" s="1"/>
      <c r="POI159"/>
      <c r="POK159" s="1"/>
      <c r="POQ159"/>
      <c r="POS159" s="1"/>
      <c r="POY159"/>
      <c r="PPA159" s="1"/>
      <c r="PPG159"/>
      <c r="PPI159" s="1"/>
      <c r="PPO159"/>
      <c r="PPQ159" s="1"/>
      <c r="PPW159"/>
      <c r="PPY159" s="1"/>
      <c r="PQE159"/>
      <c r="PQG159" s="1"/>
      <c r="PQM159"/>
      <c r="PQO159" s="1"/>
      <c r="PQU159"/>
      <c r="PQW159" s="1"/>
      <c r="PRC159"/>
      <c r="PRE159" s="1"/>
      <c r="PRK159"/>
      <c r="PRM159" s="1"/>
      <c r="PRS159"/>
      <c r="PRU159" s="1"/>
      <c r="PSA159"/>
      <c r="PSC159" s="1"/>
      <c r="PSI159"/>
      <c r="PSK159" s="1"/>
      <c r="PSQ159"/>
      <c r="PSS159" s="1"/>
      <c r="PSY159"/>
      <c r="PTA159" s="1"/>
      <c r="PTG159"/>
      <c r="PTI159" s="1"/>
      <c r="PTO159"/>
      <c r="PTQ159" s="1"/>
      <c r="PTW159"/>
      <c r="PTY159" s="1"/>
      <c r="PUE159"/>
      <c r="PUG159" s="1"/>
      <c r="PUM159"/>
      <c r="PUO159" s="1"/>
      <c r="PUU159"/>
      <c r="PUW159" s="1"/>
      <c r="PVC159"/>
      <c r="PVE159" s="1"/>
      <c r="PVK159"/>
      <c r="PVM159" s="1"/>
      <c r="PVS159"/>
      <c r="PVU159" s="1"/>
      <c r="PWA159"/>
      <c r="PWC159" s="1"/>
      <c r="PWI159"/>
      <c r="PWK159" s="1"/>
      <c r="PWQ159"/>
      <c r="PWS159" s="1"/>
      <c r="PWY159"/>
      <c r="PXA159" s="1"/>
      <c r="PXG159"/>
      <c r="PXI159" s="1"/>
      <c r="PXO159"/>
      <c r="PXQ159" s="1"/>
      <c r="PXW159"/>
      <c r="PXY159" s="1"/>
      <c r="PYE159"/>
      <c r="PYG159" s="1"/>
      <c r="PYM159"/>
      <c r="PYO159" s="1"/>
      <c r="PYU159"/>
      <c r="PYW159" s="1"/>
      <c r="PZC159"/>
      <c r="PZE159" s="1"/>
      <c r="PZK159"/>
      <c r="PZM159" s="1"/>
      <c r="PZS159"/>
      <c r="PZU159" s="1"/>
      <c r="QAA159"/>
      <c r="QAC159" s="1"/>
      <c r="QAI159"/>
      <c r="QAK159" s="1"/>
      <c r="QAQ159"/>
      <c r="QAS159" s="1"/>
      <c r="QAY159"/>
      <c r="QBA159" s="1"/>
      <c r="QBG159"/>
      <c r="QBI159" s="1"/>
      <c r="QBO159"/>
      <c r="QBQ159" s="1"/>
      <c r="QBW159"/>
      <c r="QBY159" s="1"/>
      <c r="QCE159"/>
      <c r="QCG159" s="1"/>
      <c r="QCM159"/>
      <c r="QCO159" s="1"/>
      <c r="QCU159"/>
      <c r="QCW159" s="1"/>
      <c r="QDC159"/>
      <c r="QDE159" s="1"/>
      <c r="QDK159"/>
      <c r="QDM159" s="1"/>
      <c r="QDS159"/>
      <c r="QDU159" s="1"/>
      <c r="QEA159"/>
      <c r="QEC159" s="1"/>
      <c r="QEI159"/>
      <c r="QEK159" s="1"/>
      <c r="QEQ159"/>
      <c r="QES159" s="1"/>
      <c r="QEY159"/>
      <c r="QFA159" s="1"/>
      <c r="QFG159"/>
      <c r="QFI159" s="1"/>
      <c r="QFO159"/>
      <c r="QFQ159" s="1"/>
      <c r="QFW159"/>
      <c r="QFY159" s="1"/>
      <c r="QGE159"/>
      <c r="QGG159" s="1"/>
      <c r="QGM159"/>
      <c r="QGO159" s="1"/>
      <c r="QGU159"/>
      <c r="QGW159" s="1"/>
      <c r="QHC159"/>
      <c r="QHE159" s="1"/>
      <c r="QHK159"/>
      <c r="QHM159" s="1"/>
      <c r="QHS159"/>
      <c r="QHU159" s="1"/>
      <c r="QIA159"/>
      <c r="QIC159" s="1"/>
      <c r="QII159"/>
      <c r="QIK159" s="1"/>
      <c r="QIQ159"/>
      <c r="QIS159" s="1"/>
      <c r="QIY159"/>
      <c r="QJA159" s="1"/>
      <c r="QJG159"/>
      <c r="QJI159" s="1"/>
      <c r="QJO159"/>
      <c r="QJQ159" s="1"/>
      <c r="QJW159"/>
      <c r="QJY159" s="1"/>
      <c r="QKE159"/>
      <c r="QKG159" s="1"/>
      <c r="QKM159"/>
      <c r="QKO159" s="1"/>
      <c r="QKU159"/>
      <c r="QKW159" s="1"/>
      <c r="QLC159"/>
      <c r="QLE159" s="1"/>
      <c r="QLK159"/>
      <c r="QLM159" s="1"/>
      <c r="QLS159"/>
      <c r="QLU159" s="1"/>
      <c r="QMA159"/>
      <c r="QMC159" s="1"/>
      <c r="QMI159"/>
      <c r="QMK159" s="1"/>
      <c r="QMQ159"/>
      <c r="QMS159" s="1"/>
      <c r="QMY159"/>
      <c r="QNA159" s="1"/>
      <c r="QNG159"/>
      <c r="QNI159" s="1"/>
      <c r="QNO159"/>
      <c r="QNQ159" s="1"/>
      <c r="QNW159"/>
      <c r="QNY159" s="1"/>
      <c r="QOE159"/>
      <c r="QOG159" s="1"/>
      <c r="QOM159"/>
      <c r="QOO159" s="1"/>
      <c r="QOU159"/>
      <c r="QOW159" s="1"/>
      <c r="QPC159"/>
      <c r="QPE159" s="1"/>
      <c r="QPK159"/>
      <c r="QPM159" s="1"/>
      <c r="QPS159"/>
      <c r="QPU159" s="1"/>
      <c r="QQA159"/>
      <c r="QQC159" s="1"/>
      <c r="QQI159"/>
      <c r="QQK159" s="1"/>
      <c r="QQQ159"/>
      <c r="QQS159" s="1"/>
      <c r="QQY159"/>
      <c r="QRA159" s="1"/>
      <c r="QRG159"/>
      <c r="QRI159" s="1"/>
      <c r="QRO159"/>
      <c r="QRQ159" s="1"/>
      <c r="QRW159"/>
      <c r="QRY159" s="1"/>
      <c r="QSE159"/>
      <c r="QSG159" s="1"/>
      <c r="QSM159"/>
      <c r="QSO159" s="1"/>
      <c r="QSU159"/>
      <c r="QSW159" s="1"/>
      <c r="QTC159"/>
      <c r="QTE159" s="1"/>
      <c r="QTK159"/>
      <c r="QTM159" s="1"/>
      <c r="QTS159"/>
      <c r="QTU159" s="1"/>
      <c r="QUA159"/>
      <c r="QUC159" s="1"/>
      <c r="QUI159"/>
      <c r="QUK159" s="1"/>
      <c r="QUQ159"/>
      <c r="QUS159" s="1"/>
      <c r="QUY159"/>
      <c r="QVA159" s="1"/>
      <c r="QVG159"/>
      <c r="QVI159" s="1"/>
      <c r="QVO159"/>
      <c r="QVQ159" s="1"/>
      <c r="QVW159"/>
      <c r="QVY159" s="1"/>
      <c r="QWE159"/>
      <c r="QWG159" s="1"/>
      <c r="QWM159"/>
      <c r="QWO159" s="1"/>
      <c r="QWU159"/>
      <c r="QWW159" s="1"/>
      <c r="QXC159"/>
      <c r="QXE159" s="1"/>
      <c r="QXK159"/>
      <c r="QXM159" s="1"/>
      <c r="QXS159"/>
      <c r="QXU159" s="1"/>
      <c r="QYA159"/>
      <c r="QYC159" s="1"/>
      <c r="QYI159"/>
      <c r="QYK159" s="1"/>
      <c r="QYQ159"/>
      <c r="QYS159" s="1"/>
      <c r="QYY159"/>
      <c r="QZA159" s="1"/>
      <c r="QZG159"/>
      <c r="QZI159" s="1"/>
      <c r="QZO159"/>
      <c r="QZQ159" s="1"/>
      <c r="QZW159"/>
      <c r="QZY159" s="1"/>
      <c r="RAE159"/>
      <c r="RAG159" s="1"/>
      <c r="RAM159"/>
      <c r="RAO159" s="1"/>
      <c r="RAU159"/>
      <c r="RAW159" s="1"/>
      <c r="RBC159"/>
      <c r="RBE159" s="1"/>
      <c r="RBK159"/>
      <c r="RBM159" s="1"/>
      <c r="RBS159"/>
      <c r="RBU159" s="1"/>
      <c r="RCA159"/>
      <c r="RCC159" s="1"/>
      <c r="RCI159"/>
      <c r="RCK159" s="1"/>
      <c r="RCQ159"/>
      <c r="RCS159" s="1"/>
      <c r="RCY159"/>
      <c r="RDA159" s="1"/>
      <c r="RDG159"/>
      <c r="RDI159" s="1"/>
      <c r="RDO159"/>
      <c r="RDQ159" s="1"/>
      <c r="RDW159"/>
      <c r="RDY159" s="1"/>
      <c r="REE159"/>
      <c r="REG159" s="1"/>
      <c r="REM159"/>
      <c r="REO159" s="1"/>
      <c r="REU159"/>
      <c r="REW159" s="1"/>
      <c r="RFC159"/>
      <c r="RFE159" s="1"/>
      <c r="RFK159"/>
      <c r="RFM159" s="1"/>
      <c r="RFS159"/>
      <c r="RFU159" s="1"/>
      <c r="RGA159"/>
      <c r="RGC159" s="1"/>
      <c r="RGI159"/>
      <c r="RGK159" s="1"/>
      <c r="RGQ159"/>
      <c r="RGS159" s="1"/>
      <c r="RGY159"/>
      <c r="RHA159" s="1"/>
      <c r="RHG159"/>
      <c r="RHI159" s="1"/>
      <c r="RHO159"/>
      <c r="RHQ159" s="1"/>
      <c r="RHW159"/>
      <c r="RHY159" s="1"/>
      <c r="RIE159"/>
      <c r="RIG159" s="1"/>
      <c r="RIM159"/>
      <c r="RIO159" s="1"/>
      <c r="RIU159"/>
      <c r="RIW159" s="1"/>
      <c r="RJC159"/>
      <c r="RJE159" s="1"/>
      <c r="RJK159"/>
      <c r="RJM159" s="1"/>
      <c r="RJS159"/>
      <c r="RJU159" s="1"/>
      <c r="RKA159"/>
      <c r="RKC159" s="1"/>
      <c r="RKI159"/>
      <c r="RKK159" s="1"/>
      <c r="RKQ159"/>
      <c r="RKS159" s="1"/>
      <c r="RKY159"/>
      <c r="RLA159" s="1"/>
      <c r="RLG159"/>
      <c r="RLI159" s="1"/>
      <c r="RLO159"/>
      <c r="RLQ159" s="1"/>
      <c r="RLW159"/>
      <c r="RLY159" s="1"/>
      <c r="RME159"/>
      <c r="RMG159" s="1"/>
      <c r="RMM159"/>
      <c r="RMO159" s="1"/>
      <c r="RMU159"/>
      <c r="RMW159" s="1"/>
      <c r="RNC159"/>
      <c r="RNE159" s="1"/>
      <c r="RNK159"/>
      <c r="RNM159" s="1"/>
      <c r="RNS159"/>
      <c r="RNU159" s="1"/>
      <c r="ROA159"/>
      <c r="ROC159" s="1"/>
      <c r="ROI159"/>
      <c r="ROK159" s="1"/>
      <c r="ROQ159"/>
      <c r="ROS159" s="1"/>
      <c r="ROY159"/>
      <c r="RPA159" s="1"/>
      <c r="RPG159"/>
      <c r="RPI159" s="1"/>
      <c r="RPO159"/>
      <c r="RPQ159" s="1"/>
      <c r="RPW159"/>
      <c r="RPY159" s="1"/>
      <c r="RQE159"/>
      <c r="RQG159" s="1"/>
      <c r="RQM159"/>
      <c r="RQO159" s="1"/>
      <c r="RQU159"/>
      <c r="RQW159" s="1"/>
      <c r="RRC159"/>
      <c r="RRE159" s="1"/>
      <c r="RRK159"/>
      <c r="RRM159" s="1"/>
      <c r="RRS159"/>
      <c r="RRU159" s="1"/>
      <c r="RSA159"/>
      <c r="RSC159" s="1"/>
      <c r="RSI159"/>
      <c r="RSK159" s="1"/>
      <c r="RSQ159"/>
      <c r="RSS159" s="1"/>
      <c r="RSY159"/>
      <c r="RTA159" s="1"/>
      <c r="RTG159"/>
      <c r="RTI159" s="1"/>
      <c r="RTO159"/>
      <c r="RTQ159" s="1"/>
      <c r="RTW159"/>
      <c r="RTY159" s="1"/>
      <c r="RUE159"/>
      <c r="RUG159" s="1"/>
      <c r="RUM159"/>
      <c r="RUO159" s="1"/>
      <c r="RUU159"/>
      <c r="RUW159" s="1"/>
      <c r="RVC159"/>
      <c r="RVE159" s="1"/>
      <c r="RVK159"/>
      <c r="RVM159" s="1"/>
      <c r="RVS159"/>
      <c r="RVU159" s="1"/>
      <c r="RWA159"/>
      <c r="RWC159" s="1"/>
      <c r="RWI159"/>
      <c r="RWK159" s="1"/>
      <c r="RWQ159"/>
      <c r="RWS159" s="1"/>
      <c r="RWY159"/>
      <c r="RXA159" s="1"/>
      <c r="RXG159"/>
      <c r="RXI159" s="1"/>
      <c r="RXO159"/>
      <c r="RXQ159" s="1"/>
      <c r="RXW159"/>
      <c r="RXY159" s="1"/>
      <c r="RYE159"/>
      <c r="RYG159" s="1"/>
      <c r="RYM159"/>
      <c r="RYO159" s="1"/>
      <c r="RYU159"/>
      <c r="RYW159" s="1"/>
      <c r="RZC159"/>
      <c r="RZE159" s="1"/>
      <c r="RZK159"/>
      <c r="RZM159" s="1"/>
      <c r="RZS159"/>
      <c r="RZU159" s="1"/>
      <c r="SAA159"/>
      <c r="SAC159" s="1"/>
      <c r="SAI159"/>
      <c r="SAK159" s="1"/>
      <c r="SAQ159"/>
      <c r="SAS159" s="1"/>
      <c r="SAY159"/>
      <c r="SBA159" s="1"/>
      <c r="SBG159"/>
      <c r="SBI159" s="1"/>
      <c r="SBO159"/>
      <c r="SBQ159" s="1"/>
      <c r="SBW159"/>
      <c r="SBY159" s="1"/>
      <c r="SCE159"/>
      <c r="SCG159" s="1"/>
      <c r="SCM159"/>
      <c r="SCO159" s="1"/>
      <c r="SCU159"/>
      <c r="SCW159" s="1"/>
      <c r="SDC159"/>
      <c r="SDE159" s="1"/>
      <c r="SDK159"/>
      <c r="SDM159" s="1"/>
      <c r="SDS159"/>
      <c r="SDU159" s="1"/>
      <c r="SEA159"/>
      <c r="SEC159" s="1"/>
      <c r="SEI159"/>
      <c r="SEK159" s="1"/>
      <c r="SEQ159"/>
      <c r="SES159" s="1"/>
      <c r="SEY159"/>
      <c r="SFA159" s="1"/>
      <c r="SFG159"/>
      <c r="SFI159" s="1"/>
      <c r="SFO159"/>
      <c r="SFQ159" s="1"/>
      <c r="SFW159"/>
      <c r="SFY159" s="1"/>
      <c r="SGE159"/>
      <c r="SGG159" s="1"/>
      <c r="SGM159"/>
      <c r="SGO159" s="1"/>
      <c r="SGU159"/>
      <c r="SGW159" s="1"/>
      <c r="SHC159"/>
      <c r="SHE159" s="1"/>
      <c r="SHK159"/>
      <c r="SHM159" s="1"/>
      <c r="SHS159"/>
      <c r="SHU159" s="1"/>
      <c r="SIA159"/>
      <c r="SIC159" s="1"/>
      <c r="SII159"/>
      <c r="SIK159" s="1"/>
      <c r="SIQ159"/>
      <c r="SIS159" s="1"/>
      <c r="SIY159"/>
      <c r="SJA159" s="1"/>
      <c r="SJG159"/>
      <c r="SJI159" s="1"/>
      <c r="SJO159"/>
      <c r="SJQ159" s="1"/>
      <c r="SJW159"/>
      <c r="SJY159" s="1"/>
      <c r="SKE159"/>
      <c r="SKG159" s="1"/>
      <c r="SKM159"/>
      <c r="SKO159" s="1"/>
      <c r="SKU159"/>
      <c r="SKW159" s="1"/>
      <c r="SLC159"/>
      <c r="SLE159" s="1"/>
      <c r="SLK159"/>
      <c r="SLM159" s="1"/>
      <c r="SLS159"/>
      <c r="SLU159" s="1"/>
      <c r="SMA159"/>
      <c r="SMC159" s="1"/>
      <c r="SMI159"/>
      <c r="SMK159" s="1"/>
      <c r="SMQ159"/>
      <c r="SMS159" s="1"/>
      <c r="SMY159"/>
      <c r="SNA159" s="1"/>
      <c r="SNG159"/>
      <c r="SNI159" s="1"/>
      <c r="SNO159"/>
      <c r="SNQ159" s="1"/>
      <c r="SNW159"/>
      <c r="SNY159" s="1"/>
      <c r="SOE159"/>
      <c r="SOG159" s="1"/>
      <c r="SOM159"/>
      <c r="SOO159" s="1"/>
      <c r="SOU159"/>
      <c r="SOW159" s="1"/>
      <c r="SPC159"/>
      <c r="SPE159" s="1"/>
      <c r="SPK159"/>
      <c r="SPM159" s="1"/>
      <c r="SPS159"/>
      <c r="SPU159" s="1"/>
      <c r="SQA159"/>
      <c r="SQC159" s="1"/>
      <c r="SQI159"/>
      <c r="SQK159" s="1"/>
      <c r="SQQ159"/>
      <c r="SQS159" s="1"/>
      <c r="SQY159"/>
      <c r="SRA159" s="1"/>
      <c r="SRG159"/>
      <c r="SRI159" s="1"/>
      <c r="SRO159"/>
      <c r="SRQ159" s="1"/>
      <c r="SRW159"/>
      <c r="SRY159" s="1"/>
      <c r="SSE159"/>
      <c r="SSG159" s="1"/>
      <c r="SSM159"/>
      <c r="SSO159" s="1"/>
      <c r="SSU159"/>
      <c r="SSW159" s="1"/>
      <c r="STC159"/>
      <c r="STE159" s="1"/>
      <c r="STK159"/>
      <c r="STM159" s="1"/>
      <c r="STS159"/>
      <c r="STU159" s="1"/>
      <c r="SUA159"/>
      <c r="SUC159" s="1"/>
      <c r="SUI159"/>
      <c r="SUK159" s="1"/>
      <c r="SUQ159"/>
      <c r="SUS159" s="1"/>
      <c r="SUY159"/>
      <c r="SVA159" s="1"/>
      <c r="SVG159"/>
      <c r="SVI159" s="1"/>
      <c r="SVO159"/>
      <c r="SVQ159" s="1"/>
      <c r="SVW159"/>
      <c r="SVY159" s="1"/>
      <c r="SWE159"/>
      <c r="SWG159" s="1"/>
      <c r="SWM159"/>
      <c r="SWO159" s="1"/>
      <c r="SWU159"/>
      <c r="SWW159" s="1"/>
      <c r="SXC159"/>
      <c r="SXE159" s="1"/>
      <c r="SXK159"/>
      <c r="SXM159" s="1"/>
      <c r="SXS159"/>
      <c r="SXU159" s="1"/>
      <c r="SYA159"/>
      <c r="SYC159" s="1"/>
      <c r="SYI159"/>
      <c r="SYK159" s="1"/>
      <c r="SYQ159"/>
      <c r="SYS159" s="1"/>
      <c r="SYY159"/>
      <c r="SZA159" s="1"/>
      <c r="SZG159"/>
      <c r="SZI159" s="1"/>
      <c r="SZO159"/>
      <c r="SZQ159" s="1"/>
      <c r="SZW159"/>
      <c r="SZY159" s="1"/>
      <c r="TAE159"/>
      <c r="TAG159" s="1"/>
      <c r="TAM159"/>
      <c r="TAO159" s="1"/>
      <c r="TAU159"/>
      <c r="TAW159" s="1"/>
      <c r="TBC159"/>
      <c r="TBE159" s="1"/>
      <c r="TBK159"/>
      <c r="TBM159" s="1"/>
      <c r="TBS159"/>
      <c r="TBU159" s="1"/>
      <c r="TCA159"/>
      <c r="TCC159" s="1"/>
      <c r="TCI159"/>
      <c r="TCK159" s="1"/>
      <c r="TCQ159"/>
      <c r="TCS159" s="1"/>
      <c r="TCY159"/>
      <c r="TDA159" s="1"/>
      <c r="TDG159"/>
      <c r="TDI159" s="1"/>
      <c r="TDO159"/>
      <c r="TDQ159" s="1"/>
      <c r="TDW159"/>
      <c r="TDY159" s="1"/>
      <c r="TEE159"/>
      <c r="TEG159" s="1"/>
      <c r="TEM159"/>
      <c r="TEO159" s="1"/>
      <c r="TEU159"/>
      <c r="TEW159" s="1"/>
      <c r="TFC159"/>
      <c r="TFE159" s="1"/>
      <c r="TFK159"/>
      <c r="TFM159" s="1"/>
      <c r="TFS159"/>
      <c r="TFU159" s="1"/>
      <c r="TGA159"/>
      <c r="TGC159" s="1"/>
      <c r="TGI159"/>
      <c r="TGK159" s="1"/>
      <c r="TGQ159"/>
      <c r="TGS159" s="1"/>
      <c r="TGY159"/>
      <c r="THA159" s="1"/>
      <c r="THG159"/>
      <c r="THI159" s="1"/>
      <c r="THO159"/>
      <c r="THQ159" s="1"/>
      <c r="THW159"/>
      <c r="THY159" s="1"/>
      <c r="TIE159"/>
      <c r="TIG159" s="1"/>
      <c r="TIM159"/>
      <c r="TIO159" s="1"/>
      <c r="TIU159"/>
      <c r="TIW159" s="1"/>
      <c r="TJC159"/>
      <c r="TJE159" s="1"/>
      <c r="TJK159"/>
      <c r="TJM159" s="1"/>
      <c r="TJS159"/>
      <c r="TJU159" s="1"/>
      <c r="TKA159"/>
      <c r="TKC159" s="1"/>
      <c r="TKI159"/>
      <c r="TKK159" s="1"/>
      <c r="TKQ159"/>
      <c r="TKS159" s="1"/>
      <c r="TKY159"/>
      <c r="TLA159" s="1"/>
      <c r="TLG159"/>
      <c r="TLI159" s="1"/>
      <c r="TLO159"/>
      <c r="TLQ159" s="1"/>
      <c r="TLW159"/>
      <c r="TLY159" s="1"/>
      <c r="TME159"/>
      <c r="TMG159" s="1"/>
      <c r="TMM159"/>
      <c r="TMO159" s="1"/>
      <c r="TMU159"/>
      <c r="TMW159" s="1"/>
      <c r="TNC159"/>
      <c r="TNE159" s="1"/>
      <c r="TNK159"/>
      <c r="TNM159" s="1"/>
      <c r="TNS159"/>
      <c r="TNU159" s="1"/>
      <c r="TOA159"/>
      <c r="TOC159" s="1"/>
      <c r="TOI159"/>
      <c r="TOK159" s="1"/>
      <c r="TOQ159"/>
      <c r="TOS159" s="1"/>
      <c r="TOY159"/>
      <c r="TPA159" s="1"/>
      <c r="TPG159"/>
      <c r="TPI159" s="1"/>
      <c r="TPO159"/>
      <c r="TPQ159" s="1"/>
      <c r="TPW159"/>
      <c r="TPY159" s="1"/>
      <c r="TQE159"/>
      <c r="TQG159" s="1"/>
      <c r="TQM159"/>
      <c r="TQO159" s="1"/>
      <c r="TQU159"/>
      <c r="TQW159" s="1"/>
      <c r="TRC159"/>
      <c r="TRE159" s="1"/>
      <c r="TRK159"/>
      <c r="TRM159" s="1"/>
      <c r="TRS159"/>
      <c r="TRU159" s="1"/>
      <c r="TSA159"/>
      <c r="TSC159" s="1"/>
      <c r="TSI159"/>
      <c r="TSK159" s="1"/>
      <c r="TSQ159"/>
      <c r="TSS159" s="1"/>
      <c r="TSY159"/>
      <c r="TTA159" s="1"/>
      <c r="TTG159"/>
      <c r="TTI159" s="1"/>
      <c r="TTO159"/>
      <c r="TTQ159" s="1"/>
      <c r="TTW159"/>
      <c r="TTY159" s="1"/>
      <c r="TUE159"/>
      <c r="TUG159" s="1"/>
      <c r="TUM159"/>
      <c r="TUO159" s="1"/>
      <c r="TUU159"/>
      <c r="TUW159" s="1"/>
      <c r="TVC159"/>
      <c r="TVE159" s="1"/>
      <c r="TVK159"/>
      <c r="TVM159" s="1"/>
      <c r="TVS159"/>
      <c r="TVU159" s="1"/>
      <c r="TWA159"/>
      <c r="TWC159" s="1"/>
      <c r="TWI159"/>
      <c r="TWK159" s="1"/>
      <c r="TWQ159"/>
      <c r="TWS159" s="1"/>
      <c r="TWY159"/>
      <c r="TXA159" s="1"/>
      <c r="TXG159"/>
      <c r="TXI159" s="1"/>
      <c r="TXO159"/>
      <c r="TXQ159" s="1"/>
      <c r="TXW159"/>
      <c r="TXY159" s="1"/>
      <c r="TYE159"/>
      <c r="TYG159" s="1"/>
      <c r="TYM159"/>
      <c r="TYO159" s="1"/>
      <c r="TYU159"/>
      <c r="TYW159" s="1"/>
      <c r="TZC159"/>
      <c r="TZE159" s="1"/>
      <c r="TZK159"/>
      <c r="TZM159" s="1"/>
      <c r="TZS159"/>
      <c r="TZU159" s="1"/>
      <c r="UAA159"/>
      <c r="UAC159" s="1"/>
      <c r="UAI159"/>
      <c r="UAK159" s="1"/>
      <c r="UAQ159"/>
      <c r="UAS159" s="1"/>
      <c r="UAY159"/>
      <c r="UBA159" s="1"/>
      <c r="UBG159"/>
      <c r="UBI159" s="1"/>
      <c r="UBO159"/>
      <c r="UBQ159" s="1"/>
      <c r="UBW159"/>
      <c r="UBY159" s="1"/>
      <c r="UCE159"/>
      <c r="UCG159" s="1"/>
      <c r="UCM159"/>
      <c r="UCO159" s="1"/>
      <c r="UCU159"/>
      <c r="UCW159" s="1"/>
      <c r="UDC159"/>
      <c r="UDE159" s="1"/>
      <c r="UDK159"/>
      <c r="UDM159" s="1"/>
      <c r="UDS159"/>
      <c r="UDU159" s="1"/>
      <c r="UEA159"/>
      <c r="UEC159" s="1"/>
      <c r="UEI159"/>
      <c r="UEK159" s="1"/>
      <c r="UEQ159"/>
      <c r="UES159" s="1"/>
      <c r="UEY159"/>
      <c r="UFA159" s="1"/>
      <c r="UFG159"/>
      <c r="UFI159" s="1"/>
      <c r="UFO159"/>
      <c r="UFQ159" s="1"/>
      <c r="UFW159"/>
      <c r="UFY159" s="1"/>
      <c r="UGE159"/>
      <c r="UGG159" s="1"/>
      <c r="UGM159"/>
      <c r="UGO159" s="1"/>
      <c r="UGU159"/>
      <c r="UGW159" s="1"/>
      <c r="UHC159"/>
      <c r="UHE159" s="1"/>
      <c r="UHK159"/>
      <c r="UHM159" s="1"/>
      <c r="UHS159"/>
      <c r="UHU159" s="1"/>
      <c r="UIA159"/>
      <c r="UIC159" s="1"/>
      <c r="UII159"/>
      <c r="UIK159" s="1"/>
      <c r="UIQ159"/>
      <c r="UIS159" s="1"/>
      <c r="UIY159"/>
      <c r="UJA159" s="1"/>
      <c r="UJG159"/>
      <c r="UJI159" s="1"/>
      <c r="UJO159"/>
      <c r="UJQ159" s="1"/>
      <c r="UJW159"/>
      <c r="UJY159" s="1"/>
      <c r="UKE159"/>
      <c r="UKG159" s="1"/>
      <c r="UKM159"/>
      <c r="UKO159" s="1"/>
      <c r="UKU159"/>
      <c r="UKW159" s="1"/>
      <c r="ULC159"/>
      <c r="ULE159" s="1"/>
      <c r="ULK159"/>
      <c r="ULM159" s="1"/>
      <c r="ULS159"/>
      <c r="ULU159" s="1"/>
      <c r="UMA159"/>
      <c r="UMC159" s="1"/>
      <c r="UMI159"/>
      <c r="UMK159" s="1"/>
      <c r="UMQ159"/>
      <c r="UMS159" s="1"/>
      <c r="UMY159"/>
      <c r="UNA159" s="1"/>
      <c r="UNG159"/>
      <c r="UNI159" s="1"/>
      <c r="UNO159"/>
      <c r="UNQ159" s="1"/>
      <c r="UNW159"/>
      <c r="UNY159" s="1"/>
      <c r="UOE159"/>
      <c r="UOG159" s="1"/>
      <c r="UOM159"/>
      <c r="UOO159" s="1"/>
      <c r="UOU159"/>
      <c r="UOW159" s="1"/>
      <c r="UPC159"/>
      <c r="UPE159" s="1"/>
      <c r="UPK159"/>
      <c r="UPM159" s="1"/>
      <c r="UPS159"/>
      <c r="UPU159" s="1"/>
      <c r="UQA159"/>
      <c r="UQC159" s="1"/>
      <c r="UQI159"/>
      <c r="UQK159" s="1"/>
      <c r="UQQ159"/>
      <c r="UQS159" s="1"/>
      <c r="UQY159"/>
      <c r="URA159" s="1"/>
      <c r="URG159"/>
      <c r="URI159" s="1"/>
      <c r="URO159"/>
      <c r="URQ159" s="1"/>
      <c r="URW159"/>
      <c r="URY159" s="1"/>
      <c r="USE159"/>
      <c r="USG159" s="1"/>
      <c r="USM159"/>
      <c r="USO159" s="1"/>
      <c r="USU159"/>
      <c r="USW159" s="1"/>
      <c r="UTC159"/>
      <c r="UTE159" s="1"/>
      <c r="UTK159"/>
      <c r="UTM159" s="1"/>
      <c r="UTS159"/>
      <c r="UTU159" s="1"/>
      <c r="UUA159"/>
      <c r="UUC159" s="1"/>
      <c r="UUI159"/>
      <c r="UUK159" s="1"/>
      <c r="UUQ159"/>
      <c r="UUS159" s="1"/>
      <c r="UUY159"/>
      <c r="UVA159" s="1"/>
      <c r="UVG159"/>
      <c r="UVI159" s="1"/>
      <c r="UVO159"/>
      <c r="UVQ159" s="1"/>
      <c r="UVW159"/>
      <c r="UVY159" s="1"/>
      <c r="UWE159"/>
      <c r="UWG159" s="1"/>
      <c r="UWM159"/>
      <c r="UWO159" s="1"/>
      <c r="UWU159"/>
      <c r="UWW159" s="1"/>
      <c r="UXC159"/>
      <c r="UXE159" s="1"/>
      <c r="UXK159"/>
      <c r="UXM159" s="1"/>
      <c r="UXS159"/>
      <c r="UXU159" s="1"/>
      <c r="UYA159"/>
      <c r="UYC159" s="1"/>
      <c r="UYI159"/>
      <c r="UYK159" s="1"/>
      <c r="UYQ159"/>
      <c r="UYS159" s="1"/>
      <c r="UYY159"/>
      <c r="UZA159" s="1"/>
      <c r="UZG159"/>
      <c r="UZI159" s="1"/>
      <c r="UZO159"/>
      <c r="UZQ159" s="1"/>
      <c r="UZW159"/>
      <c r="UZY159" s="1"/>
      <c r="VAE159"/>
      <c r="VAG159" s="1"/>
      <c r="VAM159"/>
      <c r="VAO159" s="1"/>
      <c r="VAU159"/>
      <c r="VAW159" s="1"/>
      <c r="VBC159"/>
      <c r="VBE159" s="1"/>
      <c r="VBK159"/>
      <c r="VBM159" s="1"/>
      <c r="VBS159"/>
      <c r="VBU159" s="1"/>
      <c r="VCA159"/>
      <c r="VCC159" s="1"/>
      <c r="VCI159"/>
      <c r="VCK159" s="1"/>
      <c r="VCQ159"/>
      <c r="VCS159" s="1"/>
      <c r="VCY159"/>
      <c r="VDA159" s="1"/>
      <c r="VDG159"/>
      <c r="VDI159" s="1"/>
      <c r="VDO159"/>
      <c r="VDQ159" s="1"/>
      <c r="VDW159"/>
      <c r="VDY159" s="1"/>
      <c r="VEE159"/>
      <c r="VEG159" s="1"/>
      <c r="VEM159"/>
      <c r="VEO159" s="1"/>
      <c r="VEU159"/>
      <c r="VEW159" s="1"/>
      <c r="VFC159"/>
      <c r="VFE159" s="1"/>
      <c r="VFK159"/>
      <c r="VFM159" s="1"/>
      <c r="VFS159"/>
      <c r="VFU159" s="1"/>
      <c r="VGA159"/>
      <c r="VGC159" s="1"/>
      <c r="VGI159"/>
      <c r="VGK159" s="1"/>
      <c r="VGQ159"/>
      <c r="VGS159" s="1"/>
      <c r="VGY159"/>
      <c r="VHA159" s="1"/>
      <c r="VHG159"/>
      <c r="VHI159" s="1"/>
      <c r="VHO159"/>
      <c r="VHQ159" s="1"/>
      <c r="VHW159"/>
      <c r="VHY159" s="1"/>
      <c r="VIE159"/>
      <c r="VIG159" s="1"/>
      <c r="VIM159"/>
      <c r="VIO159" s="1"/>
      <c r="VIU159"/>
      <c r="VIW159" s="1"/>
      <c r="VJC159"/>
      <c r="VJE159" s="1"/>
      <c r="VJK159"/>
      <c r="VJM159" s="1"/>
      <c r="VJS159"/>
      <c r="VJU159" s="1"/>
      <c r="VKA159"/>
      <c r="VKC159" s="1"/>
      <c r="VKI159"/>
      <c r="VKK159" s="1"/>
      <c r="VKQ159"/>
      <c r="VKS159" s="1"/>
      <c r="VKY159"/>
      <c r="VLA159" s="1"/>
      <c r="VLG159"/>
      <c r="VLI159" s="1"/>
      <c r="VLO159"/>
      <c r="VLQ159" s="1"/>
      <c r="VLW159"/>
      <c r="VLY159" s="1"/>
      <c r="VME159"/>
      <c r="VMG159" s="1"/>
      <c r="VMM159"/>
      <c r="VMO159" s="1"/>
      <c r="VMU159"/>
      <c r="VMW159" s="1"/>
      <c r="VNC159"/>
      <c r="VNE159" s="1"/>
      <c r="VNK159"/>
      <c r="VNM159" s="1"/>
      <c r="VNS159"/>
      <c r="VNU159" s="1"/>
      <c r="VOA159"/>
      <c r="VOC159" s="1"/>
      <c r="VOI159"/>
      <c r="VOK159" s="1"/>
      <c r="VOQ159"/>
      <c r="VOS159" s="1"/>
      <c r="VOY159"/>
      <c r="VPA159" s="1"/>
      <c r="VPG159"/>
      <c r="VPI159" s="1"/>
      <c r="VPO159"/>
      <c r="VPQ159" s="1"/>
      <c r="VPW159"/>
      <c r="VPY159" s="1"/>
      <c r="VQE159"/>
      <c r="VQG159" s="1"/>
      <c r="VQM159"/>
      <c r="VQO159" s="1"/>
      <c r="VQU159"/>
      <c r="VQW159" s="1"/>
      <c r="VRC159"/>
      <c r="VRE159" s="1"/>
      <c r="VRK159"/>
      <c r="VRM159" s="1"/>
      <c r="VRS159"/>
      <c r="VRU159" s="1"/>
      <c r="VSA159"/>
      <c r="VSC159" s="1"/>
      <c r="VSI159"/>
      <c r="VSK159" s="1"/>
      <c r="VSQ159"/>
      <c r="VSS159" s="1"/>
      <c r="VSY159"/>
      <c r="VTA159" s="1"/>
      <c r="VTG159"/>
      <c r="VTI159" s="1"/>
      <c r="VTO159"/>
      <c r="VTQ159" s="1"/>
      <c r="VTW159"/>
      <c r="VTY159" s="1"/>
      <c r="VUE159"/>
      <c r="VUG159" s="1"/>
      <c r="VUM159"/>
      <c r="VUO159" s="1"/>
      <c r="VUU159"/>
      <c r="VUW159" s="1"/>
      <c r="VVC159"/>
      <c r="VVE159" s="1"/>
      <c r="VVK159"/>
      <c r="VVM159" s="1"/>
      <c r="VVS159"/>
      <c r="VVU159" s="1"/>
      <c r="VWA159"/>
      <c r="VWC159" s="1"/>
      <c r="VWI159"/>
      <c r="VWK159" s="1"/>
      <c r="VWQ159"/>
      <c r="VWS159" s="1"/>
      <c r="VWY159"/>
      <c r="VXA159" s="1"/>
      <c r="VXG159"/>
      <c r="VXI159" s="1"/>
      <c r="VXO159"/>
      <c r="VXQ159" s="1"/>
      <c r="VXW159"/>
      <c r="VXY159" s="1"/>
      <c r="VYE159"/>
      <c r="VYG159" s="1"/>
      <c r="VYM159"/>
      <c r="VYO159" s="1"/>
      <c r="VYU159"/>
      <c r="VYW159" s="1"/>
      <c r="VZC159"/>
      <c r="VZE159" s="1"/>
      <c r="VZK159"/>
      <c r="VZM159" s="1"/>
      <c r="VZS159"/>
      <c r="VZU159" s="1"/>
      <c r="WAA159"/>
      <c r="WAC159" s="1"/>
      <c r="WAI159"/>
      <c r="WAK159" s="1"/>
      <c r="WAQ159"/>
      <c r="WAS159" s="1"/>
      <c r="WAY159"/>
      <c r="WBA159" s="1"/>
      <c r="WBG159"/>
      <c r="WBI159" s="1"/>
      <c r="WBO159"/>
      <c r="WBQ159" s="1"/>
      <c r="WBW159"/>
      <c r="WBY159" s="1"/>
      <c r="WCE159"/>
      <c r="WCG159" s="1"/>
      <c r="WCM159"/>
      <c r="WCO159" s="1"/>
      <c r="WCU159"/>
      <c r="WCW159" s="1"/>
      <c r="WDC159"/>
      <c r="WDE159" s="1"/>
      <c r="WDK159"/>
      <c r="WDM159" s="1"/>
      <c r="WDS159"/>
      <c r="WDU159" s="1"/>
      <c r="WEA159"/>
      <c r="WEC159" s="1"/>
      <c r="WEI159"/>
      <c r="WEK159" s="1"/>
      <c r="WEQ159"/>
      <c r="WES159" s="1"/>
      <c r="WEY159"/>
      <c r="WFA159" s="1"/>
      <c r="WFG159"/>
      <c r="WFI159" s="1"/>
      <c r="WFO159"/>
      <c r="WFQ159" s="1"/>
      <c r="WFW159"/>
      <c r="WFY159" s="1"/>
      <c r="WGE159"/>
      <c r="WGG159" s="1"/>
      <c r="WGM159"/>
      <c r="WGO159" s="1"/>
      <c r="WGU159"/>
      <c r="WGW159" s="1"/>
      <c r="WHC159"/>
      <c r="WHE159" s="1"/>
      <c r="WHK159"/>
      <c r="WHM159" s="1"/>
      <c r="WHS159"/>
      <c r="WHU159" s="1"/>
      <c r="WIA159"/>
      <c r="WIC159" s="1"/>
      <c r="WII159"/>
      <c r="WIK159" s="1"/>
      <c r="WIQ159"/>
      <c r="WIS159" s="1"/>
      <c r="WIY159"/>
      <c r="WJA159" s="1"/>
      <c r="WJG159"/>
      <c r="WJI159" s="1"/>
      <c r="WJO159"/>
      <c r="WJQ159" s="1"/>
      <c r="WJW159"/>
      <c r="WJY159" s="1"/>
      <c r="WKE159"/>
      <c r="WKG159" s="1"/>
      <c r="WKM159"/>
      <c r="WKO159" s="1"/>
      <c r="WKU159"/>
      <c r="WKW159" s="1"/>
      <c r="WLC159"/>
      <c r="WLE159" s="1"/>
      <c r="WLK159"/>
      <c r="WLM159" s="1"/>
      <c r="WLS159"/>
      <c r="WLU159" s="1"/>
      <c r="WMA159"/>
      <c r="WMC159" s="1"/>
      <c r="WMI159"/>
      <c r="WMK159" s="1"/>
      <c r="WMQ159"/>
      <c r="WMS159" s="1"/>
      <c r="WMY159"/>
      <c r="WNA159" s="1"/>
      <c r="WNG159"/>
      <c r="WNI159" s="1"/>
      <c r="WNO159"/>
      <c r="WNQ159" s="1"/>
      <c r="WNW159"/>
      <c r="WNY159" s="1"/>
      <c r="WOE159"/>
      <c r="WOG159" s="1"/>
      <c r="WOM159"/>
      <c r="WOO159" s="1"/>
      <c r="WOU159"/>
      <c r="WOW159" s="1"/>
      <c r="WPC159"/>
      <c r="WPE159" s="1"/>
      <c r="WPK159"/>
      <c r="WPM159" s="1"/>
      <c r="WPS159"/>
      <c r="WPU159" s="1"/>
      <c r="WQA159"/>
      <c r="WQC159" s="1"/>
      <c r="WQI159"/>
      <c r="WQK159" s="1"/>
      <c r="WQQ159"/>
      <c r="WQS159" s="1"/>
      <c r="WQY159"/>
      <c r="WRA159" s="1"/>
      <c r="WRG159"/>
      <c r="WRI159" s="1"/>
      <c r="WRO159"/>
      <c r="WRQ159" s="1"/>
      <c r="WRW159"/>
      <c r="WRY159" s="1"/>
      <c r="WSE159"/>
      <c r="WSG159" s="1"/>
      <c r="WSM159"/>
      <c r="WSO159" s="1"/>
      <c r="WSU159"/>
      <c r="WSW159" s="1"/>
      <c r="WTC159"/>
      <c r="WTE159" s="1"/>
      <c r="WTK159"/>
      <c r="WTM159" s="1"/>
      <c r="WTS159"/>
      <c r="WTU159" s="1"/>
      <c r="WUA159"/>
      <c r="WUC159" s="1"/>
      <c r="WUI159"/>
      <c r="WUK159" s="1"/>
      <c r="WUQ159"/>
      <c r="WUS159" s="1"/>
      <c r="WUY159"/>
      <c r="WVA159" s="1"/>
      <c r="WVG159"/>
      <c r="WVI159" s="1"/>
      <c r="WVO159"/>
      <c r="WVQ159" s="1"/>
      <c r="WVW159"/>
      <c r="WVY159" s="1"/>
      <c r="WWE159"/>
      <c r="WWG159" s="1"/>
      <c r="WWM159"/>
      <c r="WWO159" s="1"/>
      <c r="WWU159"/>
      <c r="WWW159" s="1"/>
      <c r="WXC159"/>
      <c r="WXE159" s="1"/>
      <c r="WXK159"/>
      <c r="WXM159" s="1"/>
      <c r="WXS159"/>
      <c r="WXU159" s="1"/>
      <c r="WYA159"/>
      <c r="WYC159" s="1"/>
      <c r="WYI159"/>
      <c r="WYK159" s="1"/>
      <c r="WYQ159"/>
      <c r="WYS159" s="1"/>
      <c r="WYY159"/>
      <c r="WZA159" s="1"/>
      <c r="WZG159"/>
      <c r="WZI159" s="1"/>
      <c r="WZO159"/>
      <c r="WZQ159" s="1"/>
      <c r="WZW159"/>
      <c r="WZY159" s="1"/>
      <c r="XAE159"/>
      <c r="XAG159" s="1"/>
      <c r="XAM159"/>
      <c r="XAO159" s="1"/>
      <c r="XAU159"/>
      <c r="XAW159" s="1"/>
      <c r="XBC159"/>
      <c r="XBE159" s="1"/>
      <c r="XBK159"/>
      <c r="XBM159" s="1"/>
      <c r="XBS159"/>
      <c r="XBU159" s="1"/>
      <c r="XCA159"/>
      <c r="XCC159" s="1"/>
      <c r="XCI159"/>
      <c r="XCK159" s="1"/>
      <c r="XCQ159"/>
      <c r="XCS159" s="1"/>
      <c r="XCY159"/>
      <c r="XDA159" s="1"/>
      <c r="XDG159"/>
      <c r="XDI159" s="1"/>
      <c r="XDO159"/>
      <c r="XDQ159" s="1"/>
      <c r="XDW159"/>
      <c r="XDY159" s="1"/>
      <c r="XEE159"/>
      <c r="XEG159" s="1"/>
      <c r="XEM159"/>
      <c r="XEO159" s="1"/>
      <c r="XEU159"/>
      <c r="XEW159" s="1"/>
      <c r="XFC159"/>
    </row>
    <row r="160" spans="1:1023 1025:2047 2049:3071 3073:4095 4097:5119 5121:6143 6145:7167 7169:8191 8193:9215 9217:10239 10241:11263 11265:12287 12289:13311 13313:14335 14337:15359 15361:16383" x14ac:dyDescent="0.3">
      <c r="A160" s="1">
        <v>0.63390156249999663</v>
      </c>
      <c r="B160" s="2" t="s">
        <v>45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0.63401730324073746</v>
      </c>
      <c r="B161" s="2" t="s">
        <v>45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0.63413304398147807</v>
      </c>
      <c r="B162" s="2" t="s">
        <v>45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0.63424878472221891</v>
      </c>
      <c r="B163" s="2" t="s">
        <v>45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0.63436452546295952</v>
      </c>
      <c r="B164" s="2" t="s">
        <v>45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0.63448026620370035</v>
      </c>
      <c r="B165" s="2" t="s">
        <v>45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0.63459600694444096</v>
      </c>
      <c r="B166" s="2" t="s">
        <v>45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0.63471174768518179</v>
      </c>
      <c r="B167" s="2" t="s">
        <v>45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0.6348274884259224</v>
      </c>
      <c r="B168" s="2" t="s">
        <v>45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0.63494322916666324</v>
      </c>
      <c r="B169" s="2" t="s">
        <v>45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0.63505896990740385</v>
      </c>
      <c r="B170" s="2" t="s">
        <v>45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0.63517471064814468</v>
      </c>
      <c r="B171" s="2" t="s">
        <v>45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0.63529045138888529</v>
      </c>
      <c r="B172" s="2" t="s">
        <v>45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0.63540619212962612</v>
      </c>
      <c r="B173" s="2" t="s">
        <v>45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0.63552193287036673</v>
      </c>
      <c r="B174" s="2" t="s">
        <v>45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0.63563767361110757</v>
      </c>
      <c r="B175" s="2" t="s">
        <v>45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0.63575341435184818</v>
      </c>
      <c r="B176" s="2" t="s">
        <v>45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0.63586915509258901</v>
      </c>
      <c r="B177" s="2" t="s">
        <v>45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0.63598489583332962</v>
      </c>
      <c r="B178" s="2" t="s">
        <v>45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0.63610063657407045</v>
      </c>
      <c r="B179" s="2" t="s">
        <v>45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0.63621637731481107</v>
      </c>
      <c r="B180" s="2" t="s">
        <v>45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0.6363321180555519</v>
      </c>
      <c r="B181" s="2" t="s">
        <v>45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</row>
    <row r="182" spans="1:8" x14ac:dyDescent="0.3">
      <c r="A182" s="1">
        <v>0.63644785879629251</v>
      </c>
      <c r="B182" s="2" t="s">
        <v>45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0.63656359953703334</v>
      </c>
      <c r="B183" s="2" t="s">
        <v>45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0.63667934027777395</v>
      </c>
      <c r="B184" s="2" t="s">
        <v>45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0.63679508101851479</v>
      </c>
      <c r="B185" s="2" t="s">
        <v>45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0.6369108217592554</v>
      </c>
      <c r="B186" s="2" t="s">
        <v>45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0.63702656249999623</v>
      </c>
      <c r="B187" s="2" t="s">
        <v>45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0.63714230324073684</v>
      </c>
      <c r="B188" s="2" t="s">
        <v>45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0.63725804398147767</v>
      </c>
      <c r="B189" s="2" t="s">
        <v>45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0.63737378472221828</v>
      </c>
      <c r="B190" s="2" t="s">
        <v>45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0.63748952546295912</v>
      </c>
      <c r="B191" s="2" t="s">
        <v>45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0.63760526620369973</v>
      </c>
      <c r="B192" s="2" t="s">
        <v>45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0.63772100694444056</v>
      </c>
      <c r="B193" s="2" t="s">
        <v>45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0.63783674768518117</v>
      </c>
      <c r="B194" s="2" t="s">
        <v>45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0.637952488425922</v>
      </c>
      <c r="B195" s="2" t="s">
        <v>45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0.63806822916666261</v>
      </c>
      <c r="B196" s="2" t="s">
        <v>45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0.63818396990740345</v>
      </c>
      <c r="B197" s="2" t="s">
        <v>45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0.63829971064814406</v>
      </c>
      <c r="B198" s="2" t="s">
        <v>45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0.63841545138888489</v>
      </c>
      <c r="B199" s="2" t="s">
        <v>45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0.6385311921296255</v>
      </c>
      <c r="B200" s="2" t="s">
        <v>45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0.63864693287036634</v>
      </c>
      <c r="B201" s="2" t="s">
        <v>45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0.63876267361110695</v>
      </c>
      <c r="B202" s="2" t="s">
        <v>45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0.63887841435184778</v>
      </c>
      <c r="B203" s="2" t="s">
        <v>45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0.63899415509258839</v>
      </c>
      <c r="B204" s="2" t="s">
        <v>45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0.63910989583332922</v>
      </c>
      <c r="B205" s="2" t="s">
        <v>45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0.63922563657406983</v>
      </c>
      <c r="B206" s="2" t="s">
        <v>45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0.63934137731481067</v>
      </c>
      <c r="B207" s="2" t="s">
        <v>45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0.63945711805555128</v>
      </c>
      <c r="B208" s="2" t="s">
        <v>45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0.63957285879629211</v>
      </c>
      <c r="B209" s="2" t="s">
        <v>45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0.63968859953703272</v>
      </c>
      <c r="B210" s="2" t="s">
        <v>45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0.63980434027777355</v>
      </c>
      <c r="B211" s="2" t="s">
        <v>45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0.63992008101851416</v>
      </c>
      <c r="B212" s="2" t="s">
        <v>45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0.640035821759255</v>
      </c>
      <c r="B213" s="2" t="s">
        <v>45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0.64015156249999561</v>
      </c>
      <c r="B214" s="2" t="s">
        <v>45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0.64026730324073644</v>
      </c>
      <c r="B215" s="2" t="s">
        <v>45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0.64038304398147705</v>
      </c>
      <c r="B216" s="2" t="s">
        <v>45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0.64049878472221788</v>
      </c>
      <c r="B217" s="2" t="s">
        <v>45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0.6406145254629585</v>
      </c>
      <c r="B218" s="2" t="s">
        <v>45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0.64073026620369933</v>
      </c>
      <c r="B219" s="2" t="s">
        <v>45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0.64084600694443994</v>
      </c>
      <c r="B220" s="2" t="s">
        <v>45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32">
        <v>0.64096174768518077</v>
      </c>
      <c r="B221" s="33" t="s">
        <v>45</v>
      </c>
      <c r="C221" s="33" t="s">
        <v>13</v>
      </c>
      <c r="D221" s="33" t="s">
        <v>9</v>
      </c>
      <c r="E221" s="33" t="s">
        <v>10</v>
      </c>
      <c r="F221" s="33" t="s">
        <v>11</v>
      </c>
      <c r="G221" s="3">
        <v>3.2</v>
      </c>
      <c r="H221" s="33" t="s">
        <v>12</v>
      </c>
    </row>
    <row r="222" spans="1:8" x14ac:dyDescent="0.3">
      <c r="A222" s="1">
        <v>0.64107748842592138</v>
      </c>
      <c r="B222" s="2" t="s">
        <v>45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0.64119322916666222</v>
      </c>
      <c r="B223" s="2" t="s">
        <v>45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0.64130896990740283</v>
      </c>
      <c r="B224" s="2" t="s">
        <v>45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0.64142471064814366</v>
      </c>
      <c r="B225" s="2" t="s">
        <v>45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0.64154045138888427</v>
      </c>
      <c r="B226" s="2" t="s">
        <v>45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0.6416561921296251</v>
      </c>
      <c r="B227" s="2" t="s">
        <v>45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0.64177193287036571</v>
      </c>
      <c r="B228" s="2" t="s">
        <v>45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0.64188767361110655</v>
      </c>
      <c r="B229" s="2" t="s">
        <v>45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0.64200341435184716</v>
      </c>
      <c r="B230" s="2" t="s">
        <v>45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0.64211915509258799</v>
      </c>
      <c r="B231" s="2" t="s">
        <v>45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0.6422348958333286</v>
      </c>
      <c r="B232" s="2" t="s">
        <v>45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0.64235063657406943</v>
      </c>
      <c r="B233" s="2" t="s">
        <v>45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0.64246637731481004</v>
      </c>
      <c r="B234" s="2" t="s">
        <v>45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0.64258211805555088</v>
      </c>
      <c r="B235" s="2" t="s">
        <v>45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0.64269785879629149</v>
      </c>
      <c r="B236" s="2" t="s">
        <v>45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0.64281359953703232</v>
      </c>
      <c r="B237" s="2" t="s">
        <v>45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0.64292934027777293</v>
      </c>
      <c r="B238" s="2" t="s">
        <v>45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0.64304508101851376</v>
      </c>
      <c r="B239" s="2" t="s">
        <v>45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0.64316082175925438</v>
      </c>
      <c r="B240" s="2" t="s">
        <v>45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0.64327656249999521</v>
      </c>
      <c r="B241" s="2" t="s">
        <v>45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0.64339230324073582</v>
      </c>
      <c r="B242" s="2" t="s">
        <v>45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0.64350804398147665</v>
      </c>
      <c r="B243" s="2" t="s">
        <v>45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0.64362378472221726</v>
      </c>
      <c r="B244" s="2" t="s">
        <v>45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0.6437395254629581</v>
      </c>
      <c r="B245" s="2" t="s">
        <v>45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0.64385526620369871</v>
      </c>
      <c r="B246" s="2" t="s">
        <v>45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0.64397100694443954</v>
      </c>
      <c r="B247" s="2" t="s">
        <v>45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0.64408674768518015</v>
      </c>
      <c r="B248" s="2" t="s">
        <v>45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0.64420248842592098</v>
      </c>
      <c r="B249" s="2" t="s">
        <v>45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0.64431822916666159</v>
      </c>
      <c r="B250" s="2" t="s">
        <v>45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0.64443396990740243</v>
      </c>
      <c r="B251" s="2" t="s">
        <v>45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0.64454971064814304</v>
      </c>
      <c r="B252" s="2" t="s">
        <v>45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0.64466545138888387</v>
      </c>
      <c r="B253" s="2" t="s">
        <v>45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0.64478119212962448</v>
      </c>
      <c r="B254" s="2" t="s">
        <v>45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0.64489693287036531</v>
      </c>
      <c r="B255" s="2" t="s">
        <v>45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0.64501267361110592</v>
      </c>
      <c r="B256" s="2" t="s">
        <v>45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0.64512841435184676</v>
      </c>
      <c r="B257" s="2" t="s">
        <v>45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0.64524415509258737</v>
      </c>
      <c r="B258" s="2" t="s">
        <v>45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0.6453598958333282</v>
      </c>
      <c r="B259" s="2" t="s">
        <v>45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0.64547563657406881</v>
      </c>
      <c r="B260" s="2" t="s">
        <v>45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0.64559137731480964</v>
      </c>
      <c r="B261" s="2" t="s">
        <v>45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0.64570711805555026</v>
      </c>
      <c r="B262" s="2" t="s">
        <v>45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0.64582285879629109</v>
      </c>
      <c r="B263" s="2" t="s">
        <v>45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0.6459385995370317</v>
      </c>
      <c r="B264" s="2" t="s">
        <v>45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0.64605434027777253</v>
      </c>
      <c r="B265" s="2" t="s">
        <v>45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0.64617008101851314</v>
      </c>
      <c r="B266" s="2" t="s">
        <v>45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0.64628582175925398</v>
      </c>
      <c r="B267" s="2" t="s">
        <v>45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0.64640156249999459</v>
      </c>
      <c r="B268" s="2" t="s">
        <v>45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0.64651730324073542</v>
      </c>
      <c r="B269" s="2" t="s">
        <v>45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0.64663304398147603</v>
      </c>
      <c r="B270" s="2" t="s">
        <v>45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0.64674878472221686</v>
      </c>
      <c r="B271" s="2" t="s">
        <v>45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0.64686452546295747</v>
      </c>
      <c r="B272" s="2" t="s">
        <v>45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0.64698026620369831</v>
      </c>
      <c r="B273" s="2" t="s">
        <v>45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0.64709600694443892</v>
      </c>
      <c r="B274" s="2" t="s">
        <v>45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0.64721174768517975</v>
      </c>
      <c r="B275" s="2" t="s">
        <v>45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0.64732748842592036</v>
      </c>
      <c r="B276" s="2" t="s">
        <v>45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0.64744322916666119</v>
      </c>
      <c r="B277" s="2" t="s">
        <v>45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0.6475589699074018</v>
      </c>
      <c r="B278" s="2" t="s">
        <v>45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0.64767471064814264</v>
      </c>
      <c r="B279" s="2" t="s">
        <v>45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0.64779045138888325</v>
      </c>
      <c r="B280" s="2" t="s">
        <v>45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0.64790619212962408</v>
      </c>
      <c r="B281" s="2" t="s">
        <v>45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0.64802193287036469</v>
      </c>
      <c r="B282" s="2" t="s">
        <v>45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0.64813767361110552</v>
      </c>
      <c r="B283" s="2" t="s">
        <v>45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0.64825341435184614</v>
      </c>
      <c r="B284" s="2" t="s">
        <v>45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0.64836915509258697</v>
      </c>
      <c r="B285" s="2" t="s">
        <v>45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0.64848489583332758</v>
      </c>
      <c r="B286" s="2" t="s">
        <v>45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0.64860063657406841</v>
      </c>
      <c r="B287" s="2" t="s">
        <v>45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0.64871637731480902</v>
      </c>
      <c r="B288" s="2" t="s">
        <v>45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0.64883211805554986</v>
      </c>
      <c r="B289" s="2" t="s">
        <v>45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0.64894785879629047</v>
      </c>
      <c r="B290" s="2" t="s">
        <v>45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0.6490635995370313</v>
      </c>
      <c r="B291" s="2" t="s">
        <v>45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0.64917934027777191</v>
      </c>
      <c r="B292" s="2" t="s">
        <v>45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0.64929508101851274</v>
      </c>
      <c r="B293" s="2" t="s">
        <v>45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0.64941082175925335</v>
      </c>
      <c r="B294" s="2" t="s">
        <v>45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3.2100000000000004</v>
      </c>
      <c r="H294" s="2" t="s">
        <v>12</v>
      </c>
    </row>
    <row r="295" spans="1:8" x14ac:dyDescent="0.3">
      <c r="A295" s="1">
        <v>0.64952656249999419</v>
      </c>
      <c r="B295" s="2" t="s">
        <v>45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3.2100000000000004</v>
      </c>
      <c r="H295" s="2" t="s">
        <v>12</v>
      </c>
    </row>
    <row r="296" spans="1:8" x14ac:dyDescent="0.3">
      <c r="A296" s="1">
        <v>0.6496423032407348</v>
      </c>
      <c r="B296" s="2" t="s">
        <v>45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</v>
      </c>
      <c r="H296" s="2" t="s">
        <v>12</v>
      </c>
    </row>
    <row r="297" spans="1:8" x14ac:dyDescent="0.3">
      <c r="A297" s="1">
        <v>0.64975804398147563</v>
      </c>
      <c r="B297" s="2" t="s">
        <v>45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0.64987378472221624</v>
      </c>
      <c r="B298" s="2" t="s">
        <v>45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3.21</v>
      </c>
      <c r="H298" s="2" t="s">
        <v>12</v>
      </c>
    </row>
    <row r="299" spans="1:8" x14ac:dyDescent="0.3">
      <c r="A299" s="1">
        <v>0.64998952546295707</v>
      </c>
      <c r="B299" s="2" t="s">
        <v>45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3.22</v>
      </c>
      <c r="H299" s="2" t="s">
        <v>12</v>
      </c>
    </row>
    <row r="300" spans="1:8" x14ac:dyDescent="0.3">
      <c r="A300" s="1">
        <v>0.65010526620369768</v>
      </c>
      <c r="B300" s="2" t="s">
        <v>45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0.65022100694443852</v>
      </c>
      <c r="B301" s="2" t="s">
        <v>45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0.65033674768517913</v>
      </c>
      <c r="B302" s="2" t="s">
        <v>45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0.65045248842591996</v>
      </c>
      <c r="B303" s="2" t="s">
        <v>45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0.65056822916666057</v>
      </c>
      <c r="B304" s="2" t="s">
        <v>45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0.6506839699074014</v>
      </c>
      <c r="B305" s="2" t="s">
        <v>45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0.65079971064814202</v>
      </c>
      <c r="B306" s="2" t="s">
        <v>45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0.65091545138888285</v>
      </c>
      <c r="B307" s="2" t="s">
        <v>45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0.65103119212962346</v>
      </c>
      <c r="B308" s="2" t="s">
        <v>45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3.22</v>
      </c>
      <c r="H308" s="2" t="s">
        <v>12</v>
      </c>
    </row>
    <row r="309" spans="1:8" x14ac:dyDescent="0.3">
      <c r="A309" s="1">
        <v>0.65114693287036429</v>
      </c>
      <c r="B309" s="2" t="s">
        <v>45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</v>
      </c>
      <c r="H309" s="2" t="s">
        <v>12</v>
      </c>
    </row>
    <row r="310" spans="1:8" x14ac:dyDescent="0.3">
      <c r="A310" s="1">
        <v>0.6512626736111049</v>
      </c>
      <c r="B310" s="2" t="s">
        <v>45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3.22</v>
      </c>
      <c r="H310" s="2" t="s">
        <v>12</v>
      </c>
    </row>
    <row r="311" spans="1:8" x14ac:dyDescent="0.3">
      <c r="A311" s="1">
        <v>0.65137841435184574</v>
      </c>
      <c r="B311" s="2" t="s">
        <v>45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0.65149415509258635</v>
      </c>
      <c r="B312" s="2" t="s">
        <v>45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3.22</v>
      </c>
      <c r="H312" s="2" t="s">
        <v>12</v>
      </c>
    </row>
    <row r="313" spans="1:8" x14ac:dyDescent="0.3">
      <c r="A313" s="1">
        <v>0.65160989583332718</v>
      </c>
      <c r="B313" s="2" t="s">
        <v>45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</v>
      </c>
      <c r="H313" s="2" t="s">
        <v>12</v>
      </c>
    </row>
    <row r="314" spans="1:8" x14ac:dyDescent="0.3">
      <c r="A314" s="1">
        <v>0.65172563657406779</v>
      </c>
      <c r="B314" s="2" t="s">
        <v>45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0.65184137731480862</v>
      </c>
      <c r="B315" s="2" t="s">
        <v>45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0.65195711805554923</v>
      </c>
      <c r="B316" s="2" t="s">
        <v>45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0.65207285879629007</v>
      </c>
      <c r="B317" s="2" t="s">
        <v>45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0.65218859953703068</v>
      </c>
      <c r="B318" s="2" t="s">
        <v>45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0.65230434027777151</v>
      </c>
      <c r="B319" s="2" t="s">
        <v>45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0.65242008101851212</v>
      </c>
      <c r="B320" s="2" t="s">
        <v>45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0.65253582175925295</v>
      </c>
      <c r="B321" s="2" t="s">
        <v>45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0.65265156249999356</v>
      </c>
      <c r="B322" s="2" t="s">
        <v>45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3.2100000000000004</v>
      </c>
      <c r="H322" s="2" t="s">
        <v>12</v>
      </c>
    </row>
    <row r="323" spans="1:8" x14ac:dyDescent="0.3">
      <c r="A323" s="1">
        <v>0.6527673032407344</v>
      </c>
      <c r="B323" s="2" t="s">
        <v>45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3.2100000000000004</v>
      </c>
      <c r="H323" s="2" t="s">
        <v>12</v>
      </c>
    </row>
    <row r="324" spans="1:8" x14ac:dyDescent="0.3">
      <c r="A324" s="1">
        <v>0.65288304398147501</v>
      </c>
      <c r="B324" s="2" t="s">
        <v>45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</v>
      </c>
      <c r="H324" s="2" t="s">
        <v>12</v>
      </c>
    </row>
    <row r="325" spans="1:8" x14ac:dyDescent="0.3">
      <c r="A325" s="1">
        <v>0.65299878472221584</v>
      </c>
      <c r="B325" s="2" t="s">
        <v>45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0.65311452546295645</v>
      </c>
      <c r="B326" s="2" t="s">
        <v>45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3.21</v>
      </c>
      <c r="H326" s="2" t="s">
        <v>12</v>
      </c>
    </row>
    <row r="327" spans="1:8" x14ac:dyDescent="0.3">
      <c r="A327" s="1">
        <v>0.65323026620369729</v>
      </c>
      <c r="B327" s="2" t="s">
        <v>45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3.22</v>
      </c>
      <c r="H327" s="2" t="s">
        <v>12</v>
      </c>
    </row>
    <row r="328" spans="1:8" x14ac:dyDescent="0.3">
      <c r="A328" s="1">
        <v>0.6533460069444379</v>
      </c>
      <c r="B328" s="2" t="s">
        <v>45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0.65346174768517873</v>
      </c>
      <c r="B329" s="2" t="s">
        <v>45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0.65357748842591934</v>
      </c>
      <c r="B330" s="2" t="s">
        <v>45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0.65369322916666017</v>
      </c>
      <c r="B331" s="2" t="s">
        <v>45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0.65380896990740078</v>
      </c>
      <c r="B332" s="2" t="s">
        <v>45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0.65392471064814162</v>
      </c>
      <c r="B333" s="2" t="s">
        <v>45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0.65404045138888223</v>
      </c>
      <c r="B334" s="2" t="s">
        <v>45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0.65415619212962306</v>
      </c>
      <c r="B335" s="2" t="s">
        <v>45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0.65427193287036367</v>
      </c>
      <c r="B336" s="2" t="s">
        <v>45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3.22</v>
      </c>
      <c r="H336" s="2" t="s">
        <v>12</v>
      </c>
    </row>
    <row r="337" spans="1:8" x14ac:dyDescent="0.3">
      <c r="A337" s="1">
        <v>0.6543876736111045</v>
      </c>
      <c r="B337" s="2" t="s">
        <v>45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</v>
      </c>
      <c r="H337" s="2" t="s">
        <v>12</v>
      </c>
    </row>
    <row r="338" spans="1:8" x14ac:dyDescent="0.3">
      <c r="A338" s="1">
        <v>0.65450341435184511</v>
      </c>
      <c r="B338" s="2" t="s">
        <v>45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3.22</v>
      </c>
      <c r="H338" s="2" t="s">
        <v>12</v>
      </c>
    </row>
    <row r="339" spans="1:8" x14ac:dyDescent="0.3">
      <c r="A339" s="1">
        <v>0.65461915509258595</v>
      </c>
      <c r="B339" s="2" t="s">
        <v>45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0.65473489583332656</v>
      </c>
      <c r="B340" s="2" t="s">
        <v>45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3.22</v>
      </c>
      <c r="H340" s="2" t="s">
        <v>12</v>
      </c>
    </row>
    <row r="341" spans="1:8" x14ac:dyDescent="0.3">
      <c r="A341" s="1">
        <v>0.65485063657406739</v>
      </c>
      <c r="B341" s="2" t="s">
        <v>45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3.21</v>
      </c>
      <c r="H341" s="2" t="s">
        <v>12</v>
      </c>
    </row>
    <row r="342" spans="1:8" x14ac:dyDescent="0.3">
      <c r="A342" s="1">
        <v>0.654966377314808</v>
      </c>
      <c r="B342" s="2" t="s">
        <v>45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0.65508211805554883</v>
      </c>
      <c r="B343" s="2" t="s">
        <v>45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0.65519785879628945</v>
      </c>
      <c r="B344" s="2" t="s">
        <v>45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0.65531359953703028</v>
      </c>
      <c r="B345" s="2" t="s">
        <v>45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0.65542934027777089</v>
      </c>
      <c r="B346" s="2" t="s">
        <v>45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0.65554508101851172</v>
      </c>
      <c r="B347" s="2" t="s">
        <v>45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0.65566082175925233</v>
      </c>
      <c r="B348" s="2" t="s">
        <v>45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0.65577656249999317</v>
      </c>
      <c r="B349" s="2" t="s">
        <v>45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0.65589230324073378</v>
      </c>
      <c r="B350" s="2" t="s">
        <v>45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3.2100000000000004</v>
      </c>
      <c r="H350" s="2" t="s">
        <v>12</v>
      </c>
    </row>
    <row r="351" spans="1:8" x14ac:dyDescent="0.3">
      <c r="A351" s="1">
        <v>0.65600804398147461</v>
      </c>
      <c r="B351" s="2" t="s">
        <v>45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3.2100000000000004</v>
      </c>
      <c r="H351" s="2" t="s">
        <v>12</v>
      </c>
    </row>
    <row r="352" spans="1:8" x14ac:dyDescent="0.3">
      <c r="A352" s="1">
        <v>0.65612378472221522</v>
      </c>
      <c r="B352" s="2" t="s">
        <v>45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0.65623952546295605</v>
      </c>
      <c r="B353" s="2" t="s">
        <v>45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</v>
      </c>
      <c r="H353" s="2" t="s">
        <v>12</v>
      </c>
    </row>
    <row r="354" spans="1:8" x14ac:dyDescent="0.3">
      <c r="A354" s="1">
        <v>0.65635526620369666</v>
      </c>
      <c r="B354" s="2" t="s">
        <v>45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0.6564710069444375</v>
      </c>
      <c r="B355" s="2" t="s">
        <v>45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3.22</v>
      </c>
      <c r="H355" s="2" t="s">
        <v>12</v>
      </c>
    </row>
    <row r="356" spans="1:8" x14ac:dyDescent="0.3">
      <c r="A356" s="1">
        <v>0.65658674768517811</v>
      </c>
      <c r="B356" s="2" t="s">
        <v>45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0.65670248842591894</v>
      </c>
      <c r="B357" s="2" t="s">
        <v>45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3.21</v>
      </c>
      <c r="H357" s="2" t="s">
        <v>12</v>
      </c>
    </row>
    <row r="358" spans="1:8" x14ac:dyDescent="0.3">
      <c r="A358" s="1">
        <v>0.65681822916665955</v>
      </c>
      <c r="B358" s="2" t="s">
        <v>45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3.22</v>
      </c>
      <c r="H358" s="2" t="s">
        <v>12</v>
      </c>
    </row>
    <row r="359" spans="1:8" x14ac:dyDescent="0.3">
      <c r="A359" s="1">
        <v>0.65693396990740038</v>
      </c>
      <c r="B359" s="2" t="s">
        <v>45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0.65704971064814099</v>
      </c>
      <c r="B360" s="2" t="s">
        <v>45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0.65716545138888183</v>
      </c>
      <c r="B361" s="2" t="s">
        <v>45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3.21</v>
      </c>
      <c r="H361" s="2" t="s">
        <v>12</v>
      </c>
    </row>
    <row r="362" spans="1:8" x14ac:dyDescent="0.3">
      <c r="A362" s="1">
        <v>0.65728119212962244</v>
      </c>
      <c r="B362" s="2" t="s">
        <v>45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3.22</v>
      </c>
      <c r="H362" s="2" t="s">
        <v>12</v>
      </c>
    </row>
    <row r="363" spans="1:8" x14ac:dyDescent="0.3">
      <c r="A363" s="1">
        <v>0.65739693287036327</v>
      </c>
      <c r="B363" s="2" t="s">
        <v>45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0.65751267361110388</v>
      </c>
      <c r="B364" s="2" t="s">
        <v>45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</v>
      </c>
      <c r="H364" s="2" t="s">
        <v>12</v>
      </c>
    </row>
    <row r="365" spans="1:8" x14ac:dyDescent="0.3">
      <c r="A365" s="1">
        <v>0.65762841435184471</v>
      </c>
      <c r="B365" s="2" t="s">
        <v>45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3.22</v>
      </c>
      <c r="H365" s="2" t="s">
        <v>12</v>
      </c>
    </row>
    <row r="366" spans="1:8" x14ac:dyDescent="0.3">
      <c r="A366" s="1">
        <v>0.65774415509258533</v>
      </c>
      <c r="B366" s="2" t="s">
        <v>45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3.22</v>
      </c>
      <c r="H366" s="2" t="s">
        <v>12</v>
      </c>
    </row>
    <row r="367" spans="1:8" x14ac:dyDescent="0.3">
      <c r="A367" s="1">
        <v>0.65785989583332616</v>
      </c>
      <c r="B367" s="2" t="s">
        <v>45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0.65797563657406677</v>
      </c>
      <c r="B368" s="2" t="s">
        <v>45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0.6580913773148076</v>
      </c>
      <c r="B369" s="2" t="s">
        <v>45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0.65820711805554821</v>
      </c>
      <c r="B370" s="2" t="s">
        <v>45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0.65832285879628905</v>
      </c>
      <c r="B371" s="2" t="s">
        <v>45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3.21</v>
      </c>
      <c r="H371" s="2" t="s">
        <v>12</v>
      </c>
    </row>
    <row r="372" spans="1:8" x14ac:dyDescent="0.3">
      <c r="A372" s="1">
        <v>0.65843859953702966</v>
      </c>
      <c r="B372" s="2" t="s">
        <v>45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3.22</v>
      </c>
      <c r="H372" s="2" t="s">
        <v>12</v>
      </c>
    </row>
    <row r="373" spans="1:8" x14ac:dyDescent="0.3">
      <c r="A373" s="1">
        <v>0.65855434027777049</v>
      </c>
      <c r="B373" s="2" t="s">
        <v>45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0.6586700810185111</v>
      </c>
      <c r="B374" s="2" t="s">
        <v>45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0.65878582175925193</v>
      </c>
      <c r="B375" s="2" t="s">
        <v>45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3.21</v>
      </c>
      <c r="H375" s="2" t="s">
        <v>12</v>
      </c>
    </row>
    <row r="376" spans="1:8" x14ac:dyDescent="0.3">
      <c r="A376" s="1">
        <v>0.65890156249999254</v>
      </c>
      <c r="B376" s="2" t="s">
        <v>45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3.22</v>
      </c>
      <c r="H376" s="2" t="s">
        <v>12</v>
      </c>
    </row>
    <row r="377" spans="1:8" x14ac:dyDescent="0.3">
      <c r="A377" s="1">
        <v>0.65901730324073338</v>
      </c>
      <c r="B377" s="2" t="s">
        <v>45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3.2100000000000004</v>
      </c>
      <c r="H377" s="2" t="s">
        <v>12</v>
      </c>
    </row>
    <row r="378" spans="1:8" x14ac:dyDescent="0.3">
      <c r="A378" s="1">
        <v>0.65913304398147399</v>
      </c>
      <c r="B378" s="2" t="s">
        <v>45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3.2100000000000004</v>
      </c>
      <c r="H378" s="2" t="s">
        <v>12</v>
      </c>
    </row>
    <row r="379" spans="1:8" x14ac:dyDescent="0.3">
      <c r="A379" s="1">
        <v>0.65924878472221482</v>
      </c>
      <c r="B379" s="2" t="s">
        <v>45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3.22</v>
      </c>
      <c r="H379" s="2" t="s">
        <v>12</v>
      </c>
    </row>
    <row r="380" spans="1:8" x14ac:dyDescent="0.3">
      <c r="A380" s="1">
        <v>0.65936452546295543</v>
      </c>
      <c r="B380" s="2" t="s">
        <v>45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3.21</v>
      </c>
      <c r="H380" s="2" t="s">
        <v>12</v>
      </c>
    </row>
    <row r="381" spans="1:8" x14ac:dyDescent="0.3">
      <c r="A381" s="1">
        <v>0.65948026620369626</v>
      </c>
      <c r="B381" s="2" t="s">
        <v>45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0.65959600694443687</v>
      </c>
      <c r="B382" s="2" t="s">
        <v>45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0.65971174768517771</v>
      </c>
      <c r="B383" s="2" t="s">
        <v>45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3.22</v>
      </c>
      <c r="H383" s="2" t="s">
        <v>12</v>
      </c>
    </row>
    <row r="384" spans="1:8" x14ac:dyDescent="0.3">
      <c r="A384" s="1">
        <v>0.65982748842591832</v>
      </c>
      <c r="B384" s="2" t="s">
        <v>45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3.21</v>
      </c>
      <c r="H384" s="2" t="s">
        <v>12</v>
      </c>
    </row>
    <row r="385" spans="1:8" x14ac:dyDescent="0.3">
      <c r="A385" s="1">
        <v>0.65994322916665915</v>
      </c>
      <c r="B385" s="2" t="s">
        <v>45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0.66005896990739976</v>
      </c>
      <c r="B386" s="2" t="s">
        <v>45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3.22</v>
      </c>
      <c r="H386" s="2" t="s">
        <v>12</v>
      </c>
    </row>
    <row r="387" spans="1:8" x14ac:dyDescent="0.3">
      <c r="A387" s="1">
        <v>0.66017471064814059</v>
      </c>
      <c r="B387" s="2" t="s">
        <v>45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0.66029045138888121</v>
      </c>
      <c r="B388" s="2" t="s">
        <v>45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3.21</v>
      </c>
      <c r="H388" s="2" t="s">
        <v>12</v>
      </c>
    </row>
    <row r="389" spans="1:8" x14ac:dyDescent="0.3">
      <c r="A389" s="1">
        <v>0.66040619212962204</v>
      </c>
      <c r="B389" s="2" t="s">
        <v>45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0.66052193287036265</v>
      </c>
      <c r="B390" s="2" t="s">
        <v>45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3.22</v>
      </c>
      <c r="H390" s="2" t="s">
        <v>12</v>
      </c>
    </row>
    <row r="391" spans="1:8" x14ac:dyDescent="0.3">
      <c r="A391" s="1">
        <v>0.66063767361110348</v>
      </c>
      <c r="B391" s="2" t="s">
        <v>45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</v>
      </c>
      <c r="H391" s="2" t="s">
        <v>12</v>
      </c>
    </row>
    <row r="392" spans="1:8" x14ac:dyDescent="0.3">
      <c r="A392" s="1">
        <v>0.66075341435184409</v>
      </c>
      <c r="B392" s="2" t="s">
        <v>45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0.66086915509258493</v>
      </c>
      <c r="B393" s="2" t="s">
        <v>45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3.22</v>
      </c>
      <c r="H393" s="2" t="s">
        <v>12</v>
      </c>
    </row>
    <row r="394" spans="1:8" x14ac:dyDescent="0.3">
      <c r="A394" s="1">
        <v>0.66098489583332554</v>
      </c>
      <c r="B394" s="2" t="s">
        <v>45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0.66110063657406637</v>
      </c>
      <c r="B395" s="2" t="s">
        <v>45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0.66121637731480698</v>
      </c>
      <c r="B396" s="2" t="s">
        <v>45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0.66133211805554781</v>
      </c>
      <c r="B397" s="2" t="s">
        <v>45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0.66144785879628842</v>
      </c>
      <c r="B398" s="2" t="s">
        <v>45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3.21</v>
      </c>
      <c r="H398" s="2" t="s">
        <v>12</v>
      </c>
    </row>
    <row r="399" spans="1:8" x14ac:dyDescent="0.3">
      <c r="A399" s="1">
        <v>0.66156359953702926</v>
      </c>
      <c r="B399" s="2" t="s">
        <v>45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3.22</v>
      </c>
      <c r="H399" s="2" t="s">
        <v>12</v>
      </c>
    </row>
    <row r="400" spans="1:8" x14ac:dyDescent="0.3">
      <c r="A400" s="1">
        <v>0.66167934027776987</v>
      </c>
      <c r="B400" s="2" t="s">
        <v>45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0.6617950810185107</v>
      </c>
      <c r="B401" s="2" t="s">
        <v>45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0.66191082175925131</v>
      </c>
      <c r="B402" s="2" t="s">
        <v>45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3.21</v>
      </c>
      <c r="H402" s="2" t="s">
        <v>12</v>
      </c>
    </row>
    <row r="403" spans="1:8" x14ac:dyDescent="0.3">
      <c r="A403" s="1">
        <v>0.66202656249999214</v>
      </c>
      <c r="B403" s="2" t="s">
        <v>45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3.22</v>
      </c>
      <c r="H403" s="2" t="s">
        <v>12</v>
      </c>
    </row>
    <row r="404" spans="1:8" x14ac:dyDescent="0.3">
      <c r="A404" s="1">
        <v>0.66214230324073275</v>
      </c>
      <c r="B404" s="2" t="s">
        <v>45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0.66225804398147359</v>
      </c>
      <c r="B405" s="2" t="s">
        <v>45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3.21</v>
      </c>
      <c r="H405" s="2" t="s">
        <v>12</v>
      </c>
    </row>
    <row r="406" spans="1:8" x14ac:dyDescent="0.3">
      <c r="A406" s="1">
        <v>0.6623737847222142</v>
      </c>
      <c r="B406" s="2" t="s">
        <v>45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3.22</v>
      </c>
      <c r="H406" s="2" t="s">
        <v>12</v>
      </c>
    </row>
    <row r="407" spans="1:8" x14ac:dyDescent="0.3">
      <c r="A407" s="1">
        <v>0.66248952546295503</v>
      </c>
      <c r="B407" s="2" t="s">
        <v>45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3.21</v>
      </c>
      <c r="H407" s="2" t="s">
        <v>12</v>
      </c>
    </row>
    <row r="408" spans="1:8" x14ac:dyDescent="0.3">
      <c r="A408" s="1">
        <v>0.66260526620369564</v>
      </c>
      <c r="B408" s="2" t="s">
        <v>45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0.66272100694443647</v>
      </c>
      <c r="B409" s="2" t="s">
        <v>45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0.66283674768517709</v>
      </c>
      <c r="B410" s="2" t="s">
        <v>45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3.22</v>
      </c>
      <c r="H410" s="2" t="s">
        <v>12</v>
      </c>
    </row>
    <row r="411" spans="1:8" x14ac:dyDescent="0.3">
      <c r="A411" s="1">
        <v>0.66295248842591792</v>
      </c>
      <c r="B411" s="2" t="s">
        <v>45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3.21</v>
      </c>
      <c r="H411" s="2" t="s">
        <v>12</v>
      </c>
    </row>
    <row r="412" spans="1:8" x14ac:dyDescent="0.3">
      <c r="A412" s="1">
        <v>0.66306822916665853</v>
      </c>
      <c r="B412" s="2" t="s">
        <v>45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0.66318396990739936</v>
      </c>
      <c r="B413" s="2" t="s">
        <v>45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3.22</v>
      </c>
      <c r="H413" s="2" t="s">
        <v>12</v>
      </c>
    </row>
    <row r="414" spans="1:8" x14ac:dyDescent="0.3">
      <c r="A414" s="1">
        <v>0.66329971064813997</v>
      </c>
      <c r="B414" s="2" t="s">
        <v>45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0.66341545138888081</v>
      </c>
      <c r="B415" s="2" t="s">
        <v>45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3.21</v>
      </c>
      <c r="H415" s="2" t="s">
        <v>12</v>
      </c>
    </row>
    <row r="416" spans="1:8" x14ac:dyDescent="0.3">
      <c r="A416" s="1">
        <v>0.66353119212962142</v>
      </c>
      <c r="B416" s="2" t="s">
        <v>45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0.66364693287036225</v>
      </c>
      <c r="B417" s="2" t="s">
        <v>45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3.22</v>
      </c>
      <c r="H417" s="2" t="s">
        <v>12</v>
      </c>
    </row>
    <row r="418" spans="1:8" x14ac:dyDescent="0.3">
      <c r="A418" s="1">
        <v>0.66376267361110286</v>
      </c>
      <c r="B418" s="2" t="s">
        <v>45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3.21</v>
      </c>
      <c r="H418" s="2" t="s">
        <v>12</v>
      </c>
    </row>
    <row r="419" spans="1:8" x14ac:dyDescent="0.3">
      <c r="A419" s="1">
        <v>0.66387841435184369</v>
      </c>
      <c r="B419" s="2" t="s">
        <v>45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3.22</v>
      </c>
      <c r="H419" s="2" t="s">
        <v>12</v>
      </c>
    </row>
    <row r="420" spans="1:8" x14ac:dyDescent="0.3">
      <c r="A420" s="1">
        <v>0.6639941550925843</v>
      </c>
      <c r="B420" s="2" t="s">
        <v>45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0.66410989583332514</v>
      </c>
      <c r="B421" s="2" t="s">
        <v>45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0.66422563657406575</v>
      </c>
      <c r="B422" s="2" t="s">
        <v>45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</row>
    <row r="423" spans="1:8" x14ac:dyDescent="0.3">
      <c r="A423" s="1">
        <v>0.66434137731480658</v>
      </c>
      <c r="B423" s="2" t="s">
        <v>45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</row>
    <row r="424" spans="1:8" x14ac:dyDescent="0.3">
      <c r="A424" s="1">
        <v>0.66445711805554719</v>
      </c>
      <c r="B424" s="2" t="s">
        <v>45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0.66457285879628802</v>
      </c>
      <c r="B425" s="2" t="s">
        <v>45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3.21</v>
      </c>
      <c r="H425" s="2" t="s">
        <v>12</v>
      </c>
    </row>
    <row r="426" spans="1:8" x14ac:dyDescent="0.3">
      <c r="A426" s="1">
        <v>0.66468859953702863</v>
      </c>
      <c r="B426" s="2" t="s">
        <v>45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3.22</v>
      </c>
      <c r="H426" s="2" t="s">
        <v>12</v>
      </c>
    </row>
    <row r="427" spans="1:8" x14ac:dyDescent="0.3">
      <c r="A427" s="1">
        <v>0.66480434027776947</v>
      </c>
      <c r="B427" s="2" t="s">
        <v>45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0.66492008101851008</v>
      </c>
      <c r="B428" s="2" t="s">
        <v>45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3.21</v>
      </c>
      <c r="H428" s="2" t="s">
        <v>12</v>
      </c>
    </row>
    <row r="429" spans="1:8" x14ac:dyDescent="0.3">
      <c r="A429" s="1">
        <v>0.66503582175925091</v>
      </c>
      <c r="B429" s="2" t="s">
        <v>45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0.66515156249999152</v>
      </c>
      <c r="B430" s="2" t="s">
        <v>45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0.66526730324073236</v>
      </c>
      <c r="B431" s="2" t="s">
        <v>45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0.66538304398147297</v>
      </c>
      <c r="B432" s="2" t="s">
        <v>45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0.6654987847222138</v>
      </c>
      <c r="B433" s="2" t="s">
        <v>45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3.22</v>
      </c>
      <c r="H433" s="2" t="s">
        <v>12</v>
      </c>
    </row>
    <row r="434" spans="1:8" x14ac:dyDescent="0.3">
      <c r="A434" s="1">
        <v>0.66561452546295441</v>
      </c>
      <c r="B434" s="2" t="s">
        <v>45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3.21</v>
      </c>
      <c r="H434" s="2" t="s">
        <v>12</v>
      </c>
    </row>
    <row r="435" spans="1:8" x14ac:dyDescent="0.3">
      <c r="A435" s="1">
        <v>0.66573026620369524</v>
      </c>
      <c r="B435" s="2" t="s">
        <v>45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0.66584600694443585</v>
      </c>
      <c r="B436" s="2" t="s">
        <v>45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0.66596174768517669</v>
      </c>
      <c r="B437" s="2" t="s">
        <v>45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3.22</v>
      </c>
      <c r="H437" s="2" t="s">
        <v>12</v>
      </c>
    </row>
    <row r="438" spans="1:8" x14ac:dyDescent="0.3">
      <c r="A438" s="1">
        <v>0.6660774884259173</v>
      </c>
      <c r="B438" s="2" t="s">
        <v>45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3.21</v>
      </c>
      <c r="H438" s="2" t="s">
        <v>12</v>
      </c>
    </row>
    <row r="439" spans="1:8" x14ac:dyDescent="0.3">
      <c r="A439" s="1">
        <v>0.66619322916665813</v>
      </c>
      <c r="B439" s="2" t="s">
        <v>45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0.66630896990739874</v>
      </c>
      <c r="B440" s="2" t="s">
        <v>45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3.22</v>
      </c>
      <c r="H440" s="2" t="s">
        <v>12</v>
      </c>
    </row>
    <row r="441" spans="1:8" x14ac:dyDescent="0.3">
      <c r="A441" s="1">
        <v>0.66642471064813957</v>
      </c>
      <c r="B441" s="2" t="s">
        <v>45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3.21</v>
      </c>
      <c r="H441" s="2" t="s">
        <v>12</v>
      </c>
    </row>
    <row r="442" spans="1:8" x14ac:dyDescent="0.3">
      <c r="A442" s="1">
        <v>0.66654045138888018</v>
      </c>
      <c r="B442" s="2" t="s">
        <v>45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0.66665619212962102</v>
      </c>
      <c r="B443" s="2" t="s">
        <v>45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0.66677193287036163</v>
      </c>
      <c r="B444" s="2" t="s">
        <v>45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3.22</v>
      </c>
      <c r="H444" s="2" t="s">
        <v>12</v>
      </c>
    </row>
    <row r="445" spans="1:8" x14ac:dyDescent="0.3">
      <c r="A445" s="1">
        <v>0.66688767361110246</v>
      </c>
      <c r="B445" s="2" t="s">
        <v>45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3.21</v>
      </c>
      <c r="H445" s="2" t="s">
        <v>12</v>
      </c>
    </row>
    <row r="446" spans="1:8" x14ac:dyDescent="0.3">
      <c r="A446" s="1">
        <v>0.66700341435184307</v>
      </c>
      <c r="B446" s="2" t="s">
        <v>45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0.6671191550925839</v>
      </c>
      <c r="B447" s="2" t="s">
        <v>45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3.22</v>
      </c>
      <c r="H447" s="2" t="s">
        <v>12</v>
      </c>
    </row>
    <row r="448" spans="1:8" x14ac:dyDescent="0.3">
      <c r="A448" s="1">
        <v>0.66723489583332452</v>
      </c>
      <c r="B448" s="2" t="s">
        <v>45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3.21</v>
      </c>
      <c r="H448" s="2" t="s">
        <v>12</v>
      </c>
    </row>
    <row r="449" spans="1:8" x14ac:dyDescent="0.3">
      <c r="A449" s="1">
        <v>0.66735063657406535</v>
      </c>
      <c r="B449" s="2" t="s">
        <v>45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3.22</v>
      </c>
      <c r="H449" s="2" t="s">
        <v>12</v>
      </c>
    </row>
    <row r="450" spans="1:8" x14ac:dyDescent="0.3">
      <c r="A450" s="1">
        <v>0.66746637731480596</v>
      </c>
      <c r="B450" s="2" t="s">
        <v>45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</v>
      </c>
      <c r="H450" s="2" t="s">
        <v>12</v>
      </c>
    </row>
    <row r="451" spans="1:8" x14ac:dyDescent="0.3">
      <c r="A451" s="1">
        <v>0.66758211805554679</v>
      </c>
      <c r="B451" s="2" t="s">
        <v>45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0.6676978587962874</v>
      </c>
      <c r="B452" s="2" t="s">
        <v>45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0.66781359953702824</v>
      </c>
      <c r="B453" s="2" t="s">
        <v>45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0.66792934027776885</v>
      </c>
      <c r="B454" s="2" t="s">
        <v>45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</v>
      </c>
      <c r="H454" s="2" t="s">
        <v>12</v>
      </c>
    </row>
    <row r="455" spans="1:8" x14ac:dyDescent="0.3">
      <c r="A455" s="1">
        <v>0.66804508101850968</v>
      </c>
      <c r="B455" s="2" t="s">
        <v>45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0.66816082175925029</v>
      </c>
      <c r="B456" s="2" t="s">
        <v>45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0.66827656249999112</v>
      </c>
      <c r="B457" s="2" t="s">
        <v>45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3.22</v>
      </c>
      <c r="H457" s="2" t="s">
        <v>12</v>
      </c>
    </row>
    <row r="458" spans="1:8" x14ac:dyDescent="0.3">
      <c r="A458" s="1">
        <v>0.66839230324073173</v>
      </c>
      <c r="B458" s="2" t="s">
        <v>45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</v>
      </c>
      <c r="H458" s="2" t="s">
        <v>12</v>
      </c>
    </row>
    <row r="459" spans="1:8" x14ac:dyDescent="0.3">
      <c r="A459" s="1">
        <v>0.66850804398147257</v>
      </c>
      <c r="B459" s="2" t="s">
        <v>45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0.66862378472221318</v>
      </c>
      <c r="B460" s="2" t="s">
        <v>45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3.22</v>
      </c>
      <c r="H460" s="2" t="s">
        <v>12</v>
      </c>
    </row>
    <row r="461" spans="1:8" x14ac:dyDescent="0.3">
      <c r="A461" s="1">
        <v>0.66873952546295401</v>
      </c>
      <c r="B461" s="2" t="s">
        <v>45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3.21</v>
      </c>
      <c r="H461" s="2" t="s">
        <v>12</v>
      </c>
    </row>
    <row r="462" spans="1:8" x14ac:dyDescent="0.3">
      <c r="A462" s="1">
        <v>0.66885526620369462</v>
      </c>
      <c r="B462" s="2" t="s">
        <v>45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0.66897100694443545</v>
      </c>
      <c r="B463" s="2" t="s">
        <v>45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0.66908674768517606</v>
      </c>
      <c r="B464" s="2" t="s">
        <v>45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3.22</v>
      </c>
      <c r="H464" s="2" t="s">
        <v>12</v>
      </c>
    </row>
    <row r="465" spans="1:8" x14ac:dyDescent="0.3">
      <c r="A465" s="1">
        <v>0.6692024884259169</v>
      </c>
      <c r="B465" s="2" t="s">
        <v>45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</v>
      </c>
      <c r="H465" s="2" t="s">
        <v>12</v>
      </c>
    </row>
    <row r="466" spans="1:8" x14ac:dyDescent="0.3">
      <c r="A466" s="1">
        <v>0.66931822916665751</v>
      </c>
      <c r="B466" s="2" t="s">
        <v>45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0.66943396990739834</v>
      </c>
      <c r="B467" s="2" t="s">
        <v>45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3.22</v>
      </c>
      <c r="H467" s="2" t="s">
        <v>12</v>
      </c>
    </row>
    <row r="468" spans="1:8" x14ac:dyDescent="0.3">
      <c r="A468" s="1">
        <v>0.66954971064813895</v>
      </c>
      <c r="B468" s="2" t="s">
        <v>45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</v>
      </c>
      <c r="H468" s="2" t="s">
        <v>12</v>
      </c>
    </row>
    <row r="469" spans="1:8" x14ac:dyDescent="0.3">
      <c r="A469" s="1">
        <v>0.66966545138887978</v>
      </c>
      <c r="B469" s="2" t="s">
        <v>45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</row>
    <row r="470" spans="1:8" x14ac:dyDescent="0.3">
      <c r="A470" s="1">
        <v>0.6697811921296204</v>
      </c>
      <c r="B470" s="2" t="s">
        <v>45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</row>
    <row r="471" spans="1:8" x14ac:dyDescent="0.3">
      <c r="A471" s="1">
        <v>0.66989693287036123</v>
      </c>
      <c r="B471" s="2" t="s">
        <v>45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</row>
    <row r="472" spans="1:8" x14ac:dyDescent="0.3">
      <c r="A472" s="1">
        <v>0.67001267361110184</v>
      </c>
      <c r="B472" s="2" t="s">
        <v>45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3.22</v>
      </c>
      <c r="H472" s="2" t="s">
        <v>12</v>
      </c>
    </row>
    <row r="473" spans="1:8" x14ac:dyDescent="0.3">
      <c r="A473" s="1">
        <v>0.67012841435184267</v>
      </c>
      <c r="B473" s="2" t="s">
        <v>45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0.67024415509258328</v>
      </c>
      <c r="B474" s="2" t="s">
        <v>45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3.21</v>
      </c>
      <c r="H474" s="2" t="s">
        <v>12</v>
      </c>
    </row>
    <row r="475" spans="1:8" x14ac:dyDescent="0.3">
      <c r="A475" s="1">
        <v>0.67035989583332412</v>
      </c>
      <c r="B475" s="2" t="s">
        <v>45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0.67047563657406473</v>
      </c>
      <c r="B476" s="2" t="s">
        <v>45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0.67059137731480556</v>
      </c>
      <c r="B477" s="2" t="s">
        <v>45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0.67070711805554617</v>
      </c>
      <c r="B478" s="2" t="s">
        <v>45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3.21</v>
      </c>
      <c r="H478" s="2" t="s">
        <v>12</v>
      </c>
    </row>
    <row r="479" spans="1:8" x14ac:dyDescent="0.3">
      <c r="A479" s="1">
        <v>0.670822858796287</v>
      </c>
      <c r="B479" s="2" t="s">
        <v>45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</row>
    <row r="480" spans="1:8" x14ac:dyDescent="0.3">
      <c r="A480" s="1">
        <v>0.67093859953702761</v>
      </c>
      <c r="B480" s="2" t="s">
        <v>45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3.22</v>
      </c>
      <c r="H480" s="2" t="s">
        <v>12</v>
      </c>
    </row>
    <row r="481" spans="1:8" x14ac:dyDescent="0.3">
      <c r="A481" s="1">
        <v>0.67105434027776845</v>
      </c>
      <c r="B481" s="2" t="s">
        <v>45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</v>
      </c>
      <c r="H481" s="2" t="s">
        <v>12</v>
      </c>
    </row>
    <row r="482" spans="1:8" x14ac:dyDescent="0.3">
      <c r="A482" s="1">
        <v>0.67117008101850906</v>
      </c>
      <c r="B482" s="2" t="s">
        <v>45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0.67128582175924989</v>
      </c>
      <c r="B483" s="2" t="s">
        <v>45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3.22</v>
      </c>
      <c r="H483" s="2" t="s">
        <v>12</v>
      </c>
    </row>
    <row r="484" spans="1:8" x14ac:dyDescent="0.3">
      <c r="A484" s="1">
        <v>0.6714015624999905</v>
      </c>
      <c r="B484" s="2" t="s">
        <v>45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0.67151730324073133</v>
      </c>
      <c r="B485" s="2" t="s">
        <v>45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3.21</v>
      </c>
      <c r="H485" s="2" t="s">
        <v>12</v>
      </c>
    </row>
    <row r="486" spans="1:8" x14ac:dyDescent="0.3">
      <c r="A486" s="1">
        <v>0.67163304398147194</v>
      </c>
      <c r="B486" s="2" t="s">
        <v>45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3.22</v>
      </c>
      <c r="H486" s="2" t="s">
        <v>12</v>
      </c>
    </row>
    <row r="487" spans="1:8" x14ac:dyDescent="0.3">
      <c r="A487" s="1">
        <v>0.67174878472221278</v>
      </c>
      <c r="B487" s="2" t="s">
        <v>45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3.22</v>
      </c>
      <c r="H487" s="2" t="s">
        <v>12</v>
      </c>
    </row>
    <row r="488" spans="1:8" x14ac:dyDescent="0.3">
      <c r="A488" s="1">
        <v>0.67186452546295339</v>
      </c>
      <c r="B488" s="2" t="s">
        <v>45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3.21</v>
      </c>
      <c r="H488" s="2" t="s">
        <v>12</v>
      </c>
    </row>
    <row r="489" spans="1:8" x14ac:dyDescent="0.3">
      <c r="A489" s="1">
        <v>0.67198026620369422</v>
      </c>
      <c r="B489" s="2" t="s">
        <v>45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</row>
    <row r="490" spans="1:8" x14ac:dyDescent="0.3">
      <c r="A490" s="1">
        <v>0.67209600694443483</v>
      </c>
      <c r="B490" s="2" t="s">
        <v>45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3.2100000000000004</v>
      </c>
      <c r="H490" s="2" t="s">
        <v>12</v>
      </c>
    </row>
    <row r="491" spans="1:8" x14ac:dyDescent="0.3">
      <c r="A491" s="1">
        <v>0.67221174768517566</v>
      </c>
      <c r="B491" s="2" t="s">
        <v>45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0.67232748842591628</v>
      </c>
      <c r="B492" s="2" t="s">
        <v>45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3.2100000000000004</v>
      </c>
      <c r="H492" s="2" t="s">
        <v>12</v>
      </c>
    </row>
    <row r="493" spans="1:8" x14ac:dyDescent="0.3">
      <c r="A493" s="1">
        <v>0.67244322916665711</v>
      </c>
      <c r="B493" s="2" t="s">
        <v>45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3.2100000000000004</v>
      </c>
      <c r="H493" s="2" t="s">
        <v>12</v>
      </c>
    </row>
    <row r="494" spans="1:8" x14ac:dyDescent="0.3">
      <c r="A494" s="1">
        <v>0.67255896990739772</v>
      </c>
      <c r="B494" s="2" t="s">
        <v>45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0.67267471064813855</v>
      </c>
      <c r="B495" s="2" t="s">
        <v>45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</v>
      </c>
      <c r="H495" s="2" t="s">
        <v>12</v>
      </c>
    </row>
    <row r="496" spans="1:8" x14ac:dyDescent="0.3">
      <c r="A496" s="1">
        <v>0.67279045138887916</v>
      </c>
      <c r="B496" s="2" t="s">
        <v>45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3.22</v>
      </c>
      <c r="H496" s="2" t="s">
        <v>12</v>
      </c>
    </row>
    <row r="497" spans="1:8" x14ac:dyDescent="0.3">
      <c r="A497" s="1">
        <v>0.67290619212962</v>
      </c>
      <c r="B497" s="2" t="s">
        <v>45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</v>
      </c>
      <c r="H497" s="2" t="s">
        <v>12</v>
      </c>
    </row>
    <row r="498" spans="1:8" x14ac:dyDescent="0.3">
      <c r="A498" s="1">
        <v>0.67302193287036061</v>
      </c>
      <c r="B498" s="2" t="s">
        <v>45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0.67313767361110144</v>
      </c>
      <c r="B499" s="2" t="s">
        <v>45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</row>
    <row r="500" spans="1:8" x14ac:dyDescent="0.3">
      <c r="A500" s="1">
        <v>0.67325341435184205</v>
      </c>
      <c r="B500" s="2" t="s">
        <v>45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3.2100000000000004</v>
      </c>
      <c r="H500" s="2" t="s">
        <v>12</v>
      </c>
    </row>
    <row r="501" spans="1:8" x14ac:dyDescent="0.3">
      <c r="A501" s="1">
        <v>0.67336915509258288</v>
      </c>
      <c r="B501" s="2" t="s">
        <v>45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3.2100000000000004</v>
      </c>
      <c r="H501" s="2" t="s">
        <v>12</v>
      </c>
    </row>
    <row r="502" spans="1:8" x14ac:dyDescent="0.3">
      <c r="A502" s="1">
        <v>0.67348489583332349</v>
      </c>
      <c r="B502" s="2" t="s">
        <v>45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0.67360063657406433</v>
      </c>
      <c r="B503" s="2" t="s">
        <v>45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</v>
      </c>
      <c r="H503" s="2" t="s">
        <v>12</v>
      </c>
    </row>
    <row r="504" spans="1:8" x14ac:dyDescent="0.3">
      <c r="A504" s="1">
        <v>0.67371637731480494</v>
      </c>
      <c r="B504" s="2" t="s">
        <v>45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0.67383211805554577</v>
      </c>
      <c r="B505" s="2" t="s">
        <v>45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</v>
      </c>
      <c r="H505" s="2" t="s">
        <v>12</v>
      </c>
    </row>
    <row r="506" spans="1:8" x14ac:dyDescent="0.3">
      <c r="A506" s="1">
        <v>0.67394785879628638</v>
      </c>
      <c r="B506" s="2" t="s">
        <v>45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</row>
    <row r="507" spans="1:8" x14ac:dyDescent="0.3">
      <c r="A507" s="1">
        <v>0.67406359953702721</v>
      </c>
      <c r="B507" s="2" t="s">
        <v>45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3.2100000000000004</v>
      </c>
      <c r="H507" s="2" t="s">
        <v>12</v>
      </c>
    </row>
    <row r="508" spans="1:8" x14ac:dyDescent="0.3">
      <c r="A508" s="1">
        <v>0.67417934027776782</v>
      </c>
      <c r="B508" s="2" t="s">
        <v>45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3.2100000000000004</v>
      </c>
      <c r="H508" s="2" t="s">
        <v>12</v>
      </c>
    </row>
    <row r="509" spans="1:8" x14ac:dyDescent="0.3">
      <c r="A509" s="1">
        <v>0.67429508101850866</v>
      </c>
      <c r="B509" s="2" t="s">
        <v>45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0.67441082175924927</v>
      </c>
      <c r="B510" s="2" t="s">
        <v>45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</v>
      </c>
      <c r="H510" s="2" t="s">
        <v>12</v>
      </c>
    </row>
    <row r="511" spans="1:8" x14ac:dyDescent="0.3">
      <c r="A511" s="1">
        <v>0.6745265624999901</v>
      </c>
      <c r="B511" s="2" t="s">
        <v>45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3.22</v>
      </c>
      <c r="H511" s="2" t="s">
        <v>12</v>
      </c>
    </row>
    <row r="512" spans="1:8" x14ac:dyDescent="0.3">
      <c r="A512" s="1">
        <v>0.67464230324073071</v>
      </c>
      <c r="B512" s="2" t="s">
        <v>45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</v>
      </c>
      <c r="H512" s="2" t="s">
        <v>12</v>
      </c>
    </row>
    <row r="513" spans="1:8" x14ac:dyDescent="0.3">
      <c r="A513" s="1">
        <v>0.67475804398147154</v>
      </c>
      <c r="B513" s="2" t="s">
        <v>45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3.22</v>
      </c>
      <c r="H513" s="2" t="s">
        <v>12</v>
      </c>
    </row>
    <row r="514" spans="1:8" x14ac:dyDescent="0.3">
      <c r="A514" s="1">
        <v>0.67487378472221216</v>
      </c>
      <c r="B514" s="2" t="s">
        <v>45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0.67498952546295299</v>
      </c>
      <c r="B515" s="2" t="s">
        <v>45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3.2100000000000004</v>
      </c>
      <c r="H515" s="2" t="s">
        <v>12</v>
      </c>
    </row>
    <row r="516" spans="1:8" x14ac:dyDescent="0.3">
      <c r="A516" s="1">
        <v>0.6751052662036936</v>
      </c>
      <c r="B516" s="2" t="s">
        <v>45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3.22</v>
      </c>
      <c r="H516" s="2" t="s">
        <v>12</v>
      </c>
    </row>
    <row r="517" spans="1:8" x14ac:dyDescent="0.3">
      <c r="A517" s="1">
        <v>0.67522100694443443</v>
      </c>
      <c r="B517" s="2" t="s">
        <v>45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3.2100000000000004</v>
      </c>
      <c r="H517" s="2" t="s">
        <v>12</v>
      </c>
    </row>
    <row r="518" spans="1:8" x14ac:dyDescent="0.3">
      <c r="A518" s="1">
        <v>0.67533674768517504</v>
      </c>
      <c r="B518" s="2" t="s">
        <v>45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0.67545248842591588</v>
      </c>
      <c r="B519" s="2" t="s">
        <v>45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3.2100000000000004</v>
      </c>
      <c r="H519" s="2" t="s">
        <v>12</v>
      </c>
    </row>
    <row r="520" spans="1:8" x14ac:dyDescent="0.3">
      <c r="A520" s="1">
        <v>0.67556822916665649</v>
      </c>
      <c r="B520" s="2" t="s">
        <v>45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3.2100000000000004</v>
      </c>
      <c r="H520" s="2" t="s">
        <v>12</v>
      </c>
    </row>
    <row r="521" spans="1:8" x14ac:dyDescent="0.3">
      <c r="A521" s="1">
        <v>0.67568396990739732</v>
      </c>
      <c r="B521" s="2" t="s">
        <v>45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0.67579971064813793</v>
      </c>
      <c r="B522" s="2" t="s">
        <v>45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</v>
      </c>
      <c r="H522" s="2" t="s">
        <v>12</v>
      </c>
    </row>
    <row r="523" spans="1:8" x14ac:dyDescent="0.3">
      <c r="A523" s="1">
        <v>0.67591545138887876</v>
      </c>
      <c r="B523" s="2" t="s">
        <v>45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3.22</v>
      </c>
      <c r="H523" s="2" t="s">
        <v>12</v>
      </c>
    </row>
    <row r="524" spans="1:8" x14ac:dyDescent="0.3">
      <c r="A524" s="1">
        <v>0.67603119212961937</v>
      </c>
      <c r="B524" s="2" t="s">
        <v>45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</v>
      </c>
      <c r="H524" s="2" t="s">
        <v>12</v>
      </c>
    </row>
    <row r="525" spans="1:8" x14ac:dyDescent="0.3">
      <c r="A525" s="1">
        <v>0.67614693287036021</v>
      </c>
      <c r="B525" s="2" t="s">
        <v>45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</row>
    <row r="526" spans="1:8" x14ac:dyDescent="0.3">
      <c r="A526" s="1">
        <v>0.67626267361110082</v>
      </c>
      <c r="B526" s="2" t="s">
        <v>45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0.67637841435184165</v>
      </c>
      <c r="B527" s="2" t="s">
        <v>45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3.22</v>
      </c>
      <c r="H527" s="2" t="s">
        <v>12</v>
      </c>
    </row>
    <row r="528" spans="1:8" x14ac:dyDescent="0.3">
      <c r="A528" s="1">
        <v>0.67649415509258226</v>
      </c>
      <c r="B528" s="2" t="s">
        <v>45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3.22</v>
      </c>
      <c r="H528" s="2" t="s">
        <v>12</v>
      </c>
    </row>
    <row r="529" spans="1:8" x14ac:dyDescent="0.3">
      <c r="A529" s="1">
        <v>0.67660989583332309</v>
      </c>
      <c r="B529" s="2" t="s">
        <v>45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3.2100000000000004</v>
      </c>
      <c r="H529" s="2" t="s">
        <v>12</v>
      </c>
    </row>
    <row r="530" spans="1:8" x14ac:dyDescent="0.3">
      <c r="A530" s="1">
        <v>0.6767256365740637</v>
      </c>
      <c r="B530" s="2" t="s">
        <v>45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3.22</v>
      </c>
      <c r="H530" s="2" t="s">
        <v>12</v>
      </c>
    </row>
    <row r="531" spans="1:8" x14ac:dyDescent="0.3">
      <c r="A531" s="1">
        <v>0.67684137731480454</v>
      </c>
      <c r="B531" s="2" t="s">
        <v>45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0.67695711805554515</v>
      </c>
      <c r="B532" s="2" t="s">
        <v>45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3.2100000000000004</v>
      </c>
      <c r="H532" s="2" t="s">
        <v>12</v>
      </c>
    </row>
    <row r="533" spans="1:8" x14ac:dyDescent="0.3">
      <c r="A533" s="1">
        <v>0.67707285879628598</v>
      </c>
      <c r="B533" s="2" t="s">
        <v>45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0.67718859953702659</v>
      </c>
      <c r="B534" s="2" t="s">
        <v>45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0.67730434027776742</v>
      </c>
      <c r="B535" s="2" t="s">
        <v>45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3.22</v>
      </c>
      <c r="H535" s="2" t="s">
        <v>12</v>
      </c>
    </row>
    <row r="536" spans="1:8" x14ac:dyDescent="0.3">
      <c r="A536" s="1">
        <v>0.67742008101850804</v>
      </c>
      <c r="B536" s="2" t="s">
        <v>45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3.2100000000000004</v>
      </c>
      <c r="H536" s="2" t="s">
        <v>12</v>
      </c>
    </row>
    <row r="537" spans="1:8" x14ac:dyDescent="0.3">
      <c r="A537" s="1">
        <v>0.67753582175924887</v>
      </c>
      <c r="B537" s="2" t="s">
        <v>45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3.2100000000000004</v>
      </c>
      <c r="H537" s="2" t="s">
        <v>12</v>
      </c>
    </row>
    <row r="538" spans="1:8" x14ac:dyDescent="0.3">
      <c r="A538" s="1">
        <v>0.67765156249998948</v>
      </c>
      <c r="B538" s="2" t="s">
        <v>45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0.67776730324073031</v>
      </c>
      <c r="B539" s="2" t="s">
        <v>45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0.67788304398147092</v>
      </c>
      <c r="B540" s="2" t="s">
        <v>45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0.67799878472221176</v>
      </c>
      <c r="B541" s="2" t="s">
        <v>45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</v>
      </c>
      <c r="H541" s="2" t="s">
        <v>12</v>
      </c>
    </row>
    <row r="542" spans="1:8" x14ac:dyDescent="0.3">
      <c r="A542" s="1">
        <v>0.67811452546295237</v>
      </c>
      <c r="B542" s="2" t="s">
        <v>45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3.22</v>
      </c>
      <c r="H542" s="2" t="s">
        <v>12</v>
      </c>
    </row>
    <row r="543" spans="1:8" x14ac:dyDescent="0.3">
      <c r="A543" s="1">
        <v>0.6782302662036932</v>
      </c>
      <c r="B543" s="2" t="s">
        <v>45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3.22</v>
      </c>
      <c r="H543" s="2" t="s">
        <v>12</v>
      </c>
    </row>
    <row r="544" spans="1:8" x14ac:dyDescent="0.3">
      <c r="A544" s="1">
        <v>0.67834600694443381</v>
      </c>
      <c r="B544" s="2" t="s">
        <v>45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3.2100000000000004</v>
      </c>
      <c r="H544" s="2" t="s">
        <v>12</v>
      </c>
    </row>
    <row r="545" spans="1:8" x14ac:dyDescent="0.3">
      <c r="A545" s="1">
        <v>0.67846174768517464</v>
      </c>
      <c r="B545" s="2" t="s">
        <v>45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3.2100000000000004</v>
      </c>
      <c r="H545" s="2" t="s">
        <v>12</v>
      </c>
    </row>
    <row r="546" spans="1:8" x14ac:dyDescent="0.3">
      <c r="A546" s="1">
        <v>0.67857748842591525</v>
      </c>
      <c r="B546" s="2" t="s">
        <v>45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0.67869322916665609</v>
      </c>
      <c r="B547" s="2" t="s">
        <v>45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</v>
      </c>
      <c r="H547" s="2" t="s">
        <v>12</v>
      </c>
    </row>
    <row r="548" spans="1:8" x14ac:dyDescent="0.3">
      <c r="A548" s="1">
        <v>0.6788089699073967</v>
      </c>
      <c r="B548" s="2" t="s">
        <v>45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0.67892471064813753</v>
      </c>
      <c r="B549" s="2" t="s">
        <v>45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3.22</v>
      </c>
      <c r="H549" s="2" t="s">
        <v>12</v>
      </c>
    </row>
    <row r="550" spans="1:8" x14ac:dyDescent="0.3">
      <c r="A550" s="1">
        <v>0.67904045138887814</v>
      </c>
      <c r="B550" s="2" t="s">
        <v>45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0.67915619212961897</v>
      </c>
      <c r="B551" s="2" t="s">
        <v>45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3.2100000000000004</v>
      </c>
      <c r="H551" s="2" t="s">
        <v>12</v>
      </c>
    </row>
    <row r="552" spans="1:8" x14ac:dyDescent="0.3">
      <c r="A552" s="1">
        <v>0.67927193287035958</v>
      </c>
      <c r="B552" s="2" t="s">
        <v>45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3.22</v>
      </c>
      <c r="H552" s="2" t="s">
        <v>12</v>
      </c>
    </row>
    <row r="553" spans="1:8" x14ac:dyDescent="0.3">
      <c r="A553" s="1">
        <v>0.67938767361110042</v>
      </c>
      <c r="B553" s="2" t="s">
        <v>45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</v>
      </c>
      <c r="H553" s="2" t="s">
        <v>12</v>
      </c>
    </row>
    <row r="554" spans="1:8" x14ac:dyDescent="0.3">
      <c r="A554" s="1">
        <v>0.67950341435184103</v>
      </c>
      <c r="B554" s="2" t="s">
        <v>45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3.22</v>
      </c>
      <c r="H554" s="2" t="s">
        <v>12</v>
      </c>
    </row>
    <row r="555" spans="1:8" x14ac:dyDescent="0.3">
      <c r="A555" s="1">
        <v>0.67961915509258186</v>
      </c>
      <c r="B555" s="2" t="s">
        <v>45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</v>
      </c>
      <c r="H555" s="2" t="s">
        <v>12</v>
      </c>
    </row>
    <row r="556" spans="1:8" x14ac:dyDescent="0.3">
      <c r="A556" s="1">
        <v>0.67973489583332247</v>
      </c>
      <c r="B556" s="2" t="s">
        <v>45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0.67985063657406331</v>
      </c>
      <c r="B557" s="2" t="s">
        <v>45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0.67996637731480392</v>
      </c>
      <c r="B558" s="2" t="s">
        <v>45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</row>
    <row r="559" spans="1:8" x14ac:dyDescent="0.3">
      <c r="A559" s="1">
        <v>0.68008211805554475</v>
      </c>
      <c r="B559" s="2" t="s">
        <v>45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0.68019785879628536</v>
      </c>
      <c r="B560" s="2" t="s">
        <v>45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0.68031359953702619</v>
      </c>
      <c r="B561" s="2" t="s">
        <v>45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0.6804293402777668</v>
      </c>
      <c r="B562" s="2" t="s">
        <v>45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3.2100000000000004</v>
      </c>
      <c r="H562" s="2" t="s">
        <v>12</v>
      </c>
    </row>
    <row r="563" spans="1:8" x14ac:dyDescent="0.3">
      <c r="A563" s="1">
        <v>0.68054508101850764</v>
      </c>
      <c r="B563" s="2" t="s">
        <v>45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0.68066082175924825</v>
      </c>
      <c r="B564" s="2" t="s">
        <v>45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</v>
      </c>
      <c r="H564" s="2" t="s">
        <v>12</v>
      </c>
    </row>
    <row r="565" spans="1:8" x14ac:dyDescent="0.3">
      <c r="A565" s="1">
        <v>0.68077656249998908</v>
      </c>
      <c r="B565" s="2" t="s">
        <v>45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3.22</v>
      </c>
      <c r="H565" s="2" t="s">
        <v>12</v>
      </c>
    </row>
    <row r="566" spans="1:8" x14ac:dyDescent="0.3">
      <c r="A566" s="1">
        <v>0.68089230324072969</v>
      </c>
      <c r="B566" s="2" t="s">
        <v>45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</v>
      </c>
      <c r="H566" s="2" t="s">
        <v>12</v>
      </c>
    </row>
    <row r="567" spans="1:8" x14ac:dyDescent="0.3">
      <c r="A567" s="1">
        <v>0.68100804398147052</v>
      </c>
      <c r="B567" s="2" t="s">
        <v>45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0.68112378472221113</v>
      </c>
      <c r="B568" s="2" t="s">
        <v>45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0.68123952546295197</v>
      </c>
      <c r="B569" s="2" t="s">
        <v>45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0.68135526620369258</v>
      </c>
      <c r="B570" s="2" t="s">
        <v>45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0.68147100694443341</v>
      </c>
      <c r="B571" s="2" t="s">
        <v>45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</row>
    <row r="572" spans="1:8" x14ac:dyDescent="0.3">
      <c r="A572" s="1">
        <v>0.68158674768517402</v>
      </c>
      <c r="B572" s="2" t="s">
        <v>45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3.22</v>
      </c>
      <c r="H572" s="2" t="s">
        <v>12</v>
      </c>
    </row>
    <row r="573" spans="1:8" x14ac:dyDescent="0.3">
      <c r="A573" s="1">
        <v>0.68170248842591485</v>
      </c>
      <c r="B573" s="2" t="s">
        <v>45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0.68181822916665547</v>
      </c>
      <c r="B574" s="2" t="s">
        <v>45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0.6819339699073963</v>
      </c>
      <c r="B575" s="2" t="s">
        <v>45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0.68204971064813691</v>
      </c>
      <c r="B576" s="2" t="s">
        <v>45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0.68216545138887774</v>
      </c>
      <c r="B577" s="2" t="s">
        <v>45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3.22</v>
      </c>
      <c r="H577" s="2" t="s">
        <v>12</v>
      </c>
    </row>
    <row r="578" spans="1:8" x14ac:dyDescent="0.3">
      <c r="A578" s="1">
        <v>0.68228119212961835</v>
      </c>
      <c r="B578" s="2" t="s">
        <v>45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</row>
    <row r="579" spans="1:8" x14ac:dyDescent="0.3">
      <c r="A579" s="1">
        <v>0.68239693287035919</v>
      </c>
      <c r="B579" s="2" t="s">
        <v>45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</row>
    <row r="580" spans="1:8" x14ac:dyDescent="0.3">
      <c r="A580" s="1">
        <v>0.6825126736110998</v>
      </c>
      <c r="B580" s="2" t="s">
        <v>45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0.68262841435184063</v>
      </c>
      <c r="B581" s="2" t="s">
        <v>45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0.68274415509258124</v>
      </c>
      <c r="B582" s="2" t="s">
        <v>45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0.68285989583332207</v>
      </c>
      <c r="B583" s="2" t="s">
        <v>45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</v>
      </c>
      <c r="H583" s="2" t="s">
        <v>12</v>
      </c>
    </row>
    <row r="584" spans="1:8" x14ac:dyDescent="0.3">
      <c r="A584" s="1">
        <v>0.68297563657406268</v>
      </c>
      <c r="B584" s="2" t="s">
        <v>45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0.68309137731480352</v>
      </c>
      <c r="B585" s="2" t="s">
        <v>45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3.2100000000000004</v>
      </c>
      <c r="H585" s="2" t="s">
        <v>12</v>
      </c>
    </row>
    <row r="586" spans="1:8" x14ac:dyDescent="0.3">
      <c r="A586" s="1">
        <v>0.68320711805554413</v>
      </c>
      <c r="B586" s="2" t="s">
        <v>45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3.22</v>
      </c>
      <c r="H586" s="2" t="s">
        <v>12</v>
      </c>
    </row>
    <row r="587" spans="1:8" x14ac:dyDescent="0.3">
      <c r="A587" s="1">
        <v>0.68332285879628496</v>
      </c>
      <c r="B587" s="2" t="s">
        <v>45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0.68343859953702557</v>
      </c>
      <c r="B588" s="2" t="s">
        <v>45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3.2100000000000004</v>
      </c>
      <c r="H588" s="2" t="s">
        <v>12</v>
      </c>
    </row>
    <row r="589" spans="1:8" x14ac:dyDescent="0.3">
      <c r="A589" s="1">
        <v>0.6835543402777664</v>
      </c>
      <c r="B589" s="2" t="s">
        <v>45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3.22</v>
      </c>
      <c r="H589" s="2" t="s">
        <v>12</v>
      </c>
    </row>
    <row r="590" spans="1:8" x14ac:dyDescent="0.3">
      <c r="A590" s="1">
        <v>0.68367008101850701</v>
      </c>
      <c r="B590" s="2" t="s">
        <v>45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</v>
      </c>
      <c r="H590" s="2" t="s">
        <v>12</v>
      </c>
    </row>
    <row r="591" spans="1:8" x14ac:dyDescent="0.3">
      <c r="A591" s="1">
        <v>0.68378582175924785</v>
      </c>
      <c r="B591" s="2" t="s">
        <v>45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0.68390156249998846</v>
      </c>
      <c r="B592" s="2" t="s">
        <v>45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3.22</v>
      </c>
      <c r="H592" s="2" t="s">
        <v>12</v>
      </c>
    </row>
    <row r="593" spans="1:8" x14ac:dyDescent="0.3">
      <c r="A593" s="1">
        <v>0.68401730324072929</v>
      </c>
      <c r="B593" s="2" t="s">
        <v>45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0.6841330439814699</v>
      </c>
      <c r="B594" s="2" t="s">
        <v>45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0.68424878472221073</v>
      </c>
      <c r="B595" s="2" t="s">
        <v>45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3.22</v>
      </c>
      <c r="H595" s="2" t="s">
        <v>12</v>
      </c>
    </row>
    <row r="596" spans="1:8" x14ac:dyDescent="0.3">
      <c r="A596" s="1">
        <v>0.68436452546295135</v>
      </c>
      <c r="B596" s="2" t="s">
        <v>45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3.2100000000000004</v>
      </c>
      <c r="H596" s="2" t="s">
        <v>12</v>
      </c>
    </row>
    <row r="597" spans="1:8" x14ac:dyDescent="0.3">
      <c r="A597" s="1">
        <v>0.68448026620369218</v>
      </c>
      <c r="B597" s="2" t="s">
        <v>45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3.22</v>
      </c>
      <c r="H597" s="2" t="s">
        <v>12</v>
      </c>
    </row>
    <row r="598" spans="1:8" x14ac:dyDescent="0.3">
      <c r="A598" s="1">
        <v>0.68459600694443279</v>
      </c>
      <c r="B598" s="2" t="s">
        <v>45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3.2100000000000004</v>
      </c>
      <c r="H598" s="2" t="s">
        <v>12</v>
      </c>
    </row>
    <row r="599" spans="1:8" x14ac:dyDescent="0.3">
      <c r="A599" s="1">
        <v>0.68471174768517362</v>
      </c>
      <c r="B599" s="2" t="s">
        <v>45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3.22</v>
      </c>
      <c r="H599" s="2" t="s">
        <v>12</v>
      </c>
    </row>
    <row r="600" spans="1:8" x14ac:dyDescent="0.3">
      <c r="A600" s="1">
        <v>0.68482748842591423</v>
      </c>
      <c r="B600" s="2" t="s">
        <v>45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3.2100000000000004</v>
      </c>
      <c r="H600" s="2" t="s">
        <v>12</v>
      </c>
    </row>
    <row r="601" spans="1:8" x14ac:dyDescent="0.3">
      <c r="A601" s="1">
        <v>0.68494322916665507</v>
      </c>
      <c r="B601" s="2" t="s">
        <v>45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3.2100000000000004</v>
      </c>
      <c r="H601" s="2" t="s">
        <v>12</v>
      </c>
    </row>
    <row r="602" spans="1:8" x14ac:dyDescent="0.3">
      <c r="A602" s="1">
        <v>0.68505896990739568</v>
      </c>
      <c r="B602" s="2" t="s">
        <v>45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0.68517471064813651</v>
      </c>
      <c r="B603" s="2" t="s">
        <v>45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</v>
      </c>
      <c r="H603" s="2" t="s">
        <v>12</v>
      </c>
    </row>
    <row r="604" spans="1:8" x14ac:dyDescent="0.3">
      <c r="A604" s="1">
        <v>0.68529045138887712</v>
      </c>
      <c r="B604" s="2" t="s">
        <v>45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3.22</v>
      </c>
      <c r="H604" s="2" t="s">
        <v>12</v>
      </c>
    </row>
    <row r="605" spans="1:8" x14ac:dyDescent="0.3">
      <c r="A605" s="1">
        <v>0.68540619212961795</v>
      </c>
      <c r="B605" s="2" t="s">
        <v>45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</v>
      </c>
      <c r="H605" s="2" t="s">
        <v>12</v>
      </c>
    </row>
    <row r="606" spans="1:8" x14ac:dyDescent="0.3">
      <c r="A606" s="1">
        <v>0.68552193287035856</v>
      </c>
      <c r="B606" s="2" t="s">
        <v>45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3.22</v>
      </c>
      <c r="H606" s="2" t="s">
        <v>12</v>
      </c>
    </row>
    <row r="607" spans="1:8" x14ac:dyDescent="0.3">
      <c r="A607" s="1">
        <v>0.6856376736110994</v>
      </c>
      <c r="B607" s="2" t="s">
        <v>45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3.2100000000000004</v>
      </c>
      <c r="H607" s="2" t="s">
        <v>12</v>
      </c>
    </row>
    <row r="608" spans="1:8" x14ac:dyDescent="0.3">
      <c r="A608" s="1">
        <v>0.68575341435184001</v>
      </c>
      <c r="B608" s="2" t="s">
        <v>45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3.22</v>
      </c>
      <c r="H608" s="2" t="s">
        <v>12</v>
      </c>
    </row>
    <row r="609" spans="1:8" x14ac:dyDescent="0.3">
      <c r="A609" s="1">
        <v>0.68586915509258084</v>
      </c>
      <c r="B609" s="2" t="s">
        <v>45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3.2100000000000004</v>
      </c>
      <c r="H609" s="2" t="s">
        <v>12</v>
      </c>
    </row>
    <row r="610" spans="1:8" x14ac:dyDescent="0.3">
      <c r="A610" s="1">
        <v>0.68598489583332145</v>
      </c>
      <c r="B610" s="2" t="s">
        <v>45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3.2100000000000004</v>
      </c>
      <c r="H610" s="2" t="s">
        <v>12</v>
      </c>
    </row>
    <row r="611" spans="1:8" x14ac:dyDescent="0.3">
      <c r="A611" s="1">
        <v>0.68610063657406228</v>
      </c>
      <c r="B611" s="2" t="s">
        <v>45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0.68621637731480289</v>
      </c>
      <c r="B612" s="2" t="s">
        <v>45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</v>
      </c>
      <c r="H612" s="2" t="s">
        <v>12</v>
      </c>
    </row>
    <row r="613" spans="1:8" x14ac:dyDescent="0.3">
      <c r="A613" s="1">
        <v>0.68633211805554373</v>
      </c>
      <c r="B613" s="2" t="s">
        <v>45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3.22</v>
      </c>
      <c r="H613" s="2" t="s">
        <v>12</v>
      </c>
    </row>
    <row r="614" spans="1:8" x14ac:dyDescent="0.3">
      <c r="A614" s="1">
        <v>0.68644785879628434</v>
      </c>
      <c r="B614" s="2" t="s">
        <v>45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3.2100000000000004</v>
      </c>
      <c r="H614" s="2" t="s">
        <v>12</v>
      </c>
    </row>
    <row r="615" spans="1:8" x14ac:dyDescent="0.3">
      <c r="A615" s="1">
        <v>0.68656359953702517</v>
      </c>
      <c r="B615" s="2" t="s">
        <v>45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3.22</v>
      </c>
      <c r="H615" s="2" t="s">
        <v>12</v>
      </c>
    </row>
    <row r="616" spans="1:8" x14ac:dyDescent="0.3">
      <c r="A616" s="1">
        <v>0.68667934027776578</v>
      </c>
      <c r="B616" s="2" t="s">
        <v>45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0.68679508101850661</v>
      </c>
      <c r="B617" s="2" t="s">
        <v>45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3.22</v>
      </c>
      <c r="H617" s="2" t="s">
        <v>12</v>
      </c>
    </row>
    <row r="618" spans="1:8" x14ac:dyDescent="0.3">
      <c r="A618" s="1">
        <v>0.68691082175924723</v>
      </c>
      <c r="B618" s="2" t="s">
        <v>45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0.68702656249998806</v>
      </c>
      <c r="B619" s="2" t="s">
        <v>45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3.2100000000000004</v>
      </c>
      <c r="H619" s="2" t="s">
        <v>12</v>
      </c>
    </row>
    <row r="620" spans="1:8" x14ac:dyDescent="0.3">
      <c r="A620" s="1">
        <v>0.68714230324072867</v>
      </c>
      <c r="B620" s="2" t="s">
        <v>45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3.22</v>
      </c>
      <c r="H620" s="2" t="s">
        <v>12</v>
      </c>
    </row>
    <row r="621" spans="1:8" x14ac:dyDescent="0.3">
      <c r="A621" s="1">
        <v>0.6872580439814695</v>
      </c>
      <c r="B621" s="2" t="s">
        <v>45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</v>
      </c>
      <c r="H621" s="2" t="s">
        <v>12</v>
      </c>
    </row>
    <row r="622" spans="1:8" x14ac:dyDescent="0.3">
      <c r="A622" s="1">
        <v>0.68737378472221011</v>
      </c>
      <c r="B622" s="2" t="s">
        <v>45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0.68748952546295095</v>
      </c>
      <c r="B623" s="2" t="s">
        <v>45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</v>
      </c>
      <c r="H623" s="2" t="s">
        <v>12</v>
      </c>
    </row>
    <row r="624" spans="1:8" x14ac:dyDescent="0.3">
      <c r="A624" s="1">
        <v>0.68760526620369156</v>
      </c>
      <c r="B624" s="2" t="s">
        <v>45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</v>
      </c>
      <c r="H624" s="2" t="s">
        <v>12</v>
      </c>
    </row>
    <row r="625" spans="1:8" x14ac:dyDescent="0.3">
      <c r="A625" s="1">
        <v>0.68772100694443239</v>
      </c>
      <c r="B625" s="2" t="s">
        <v>45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0.687836747685173</v>
      </c>
      <c r="B626" s="2" t="s">
        <v>45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</v>
      </c>
      <c r="H626" s="2" t="s">
        <v>12</v>
      </c>
    </row>
    <row r="627" spans="1:8" x14ac:dyDescent="0.3">
      <c r="A627" s="1">
        <v>0.68795248842591383</v>
      </c>
      <c r="B627" s="2" t="s">
        <v>45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0.68806822916665444</v>
      </c>
      <c r="B628" s="2" t="s">
        <v>45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</v>
      </c>
      <c r="H628" s="2" t="s">
        <v>12</v>
      </c>
    </row>
    <row r="629" spans="1:8" x14ac:dyDescent="0.3">
      <c r="A629" s="1">
        <v>0.68818396990739528</v>
      </c>
      <c r="B629" s="2" t="s">
        <v>45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</v>
      </c>
      <c r="H629" s="2" t="s">
        <v>12</v>
      </c>
    </row>
    <row r="630" spans="1:8" x14ac:dyDescent="0.3">
      <c r="A630" s="1">
        <v>0.68829971064813589</v>
      </c>
      <c r="B630" s="2" t="s">
        <v>45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</v>
      </c>
      <c r="H630" s="2" t="s">
        <v>12</v>
      </c>
    </row>
    <row r="631" spans="1:8" x14ac:dyDescent="0.3">
      <c r="A631" s="1">
        <v>0.68841545138887672</v>
      </c>
      <c r="B631" s="2" t="s">
        <v>45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3.21</v>
      </c>
      <c r="H631" s="2" t="s">
        <v>12</v>
      </c>
    </row>
    <row r="632" spans="1:8" x14ac:dyDescent="0.3">
      <c r="A632" s="1">
        <v>0.68853119212961733</v>
      </c>
      <c r="B632" s="2" t="s">
        <v>45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</row>
    <row r="633" spans="1:8" x14ac:dyDescent="0.3">
      <c r="A633" s="1">
        <v>0.68864693287035816</v>
      </c>
      <c r="B633" s="2" t="s">
        <v>45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3.1800000000000006</v>
      </c>
      <c r="H633" s="2" t="s">
        <v>12</v>
      </c>
    </row>
    <row r="634" spans="1:8" x14ac:dyDescent="0.3">
      <c r="A634" s="1">
        <v>0.68876267361109877</v>
      </c>
      <c r="B634" s="2" t="s">
        <v>45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3.1900000000000004</v>
      </c>
      <c r="H634" s="2" t="s">
        <v>12</v>
      </c>
    </row>
    <row r="635" spans="1:8" x14ac:dyDescent="0.3">
      <c r="A635" s="1">
        <v>0.68887841435183961</v>
      </c>
      <c r="B635" s="2" t="s">
        <v>45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</v>
      </c>
      <c r="H635" s="2" t="s">
        <v>12</v>
      </c>
    </row>
    <row r="636" spans="1:8" x14ac:dyDescent="0.3">
      <c r="A636" s="1">
        <v>0.68899415509258022</v>
      </c>
      <c r="B636" s="2" t="s">
        <v>45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</v>
      </c>
      <c r="H636" s="2" t="s">
        <v>12</v>
      </c>
    </row>
    <row r="637" spans="1:8" x14ac:dyDescent="0.3">
      <c r="A637" s="1">
        <v>0.68910989583332105</v>
      </c>
      <c r="B637" s="2" t="s">
        <v>45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3.1900000000000004</v>
      </c>
      <c r="H637" s="2" t="s">
        <v>12</v>
      </c>
    </row>
    <row r="638" spans="1:8" x14ac:dyDescent="0.3">
      <c r="A638" s="1">
        <v>0.68922563657406166</v>
      </c>
      <c r="B638" s="2" t="s">
        <v>45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</v>
      </c>
      <c r="H638" s="2" t="s">
        <v>12</v>
      </c>
    </row>
    <row r="639" spans="1:8" x14ac:dyDescent="0.3">
      <c r="A639" s="1">
        <v>0.68934137731480249</v>
      </c>
      <c r="B639" s="2" t="s">
        <v>45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3.1900000000000004</v>
      </c>
      <c r="H639" s="2" t="s">
        <v>12</v>
      </c>
    </row>
    <row r="640" spans="1:8" x14ac:dyDescent="0.3">
      <c r="A640" s="1">
        <v>0.68945711805554311</v>
      </c>
      <c r="B640" s="2" t="s">
        <v>45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</v>
      </c>
      <c r="H640" s="2" t="s">
        <v>12</v>
      </c>
    </row>
    <row r="641" spans="1:8" x14ac:dyDescent="0.3">
      <c r="A641" s="1">
        <v>0.68957285879628394</v>
      </c>
      <c r="B641" s="2" t="s">
        <v>45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3.21</v>
      </c>
      <c r="H641" s="2" t="s">
        <v>12</v>
      </c>
    </row>
    <row r="642" spans="1:8" x14ac:dyDescent="0.3">
      <c r="A642" s="1">
        <v>0.68968859953702455</v>
      </c>
      <c r="B642" s="2" t="s">
        <v>45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3.18</v>
      </c>
      <c r="H642" s="2" t="s">
        <v>12</v>
      </c>
    </row>
    <row r="643" spans="1:8" x14ac:dyDescent="0.3">
      <c r="A643" s="1">
        <v>0.68980434027776538</v>
      </c>
      <c r="B643" s="2" t="s">
        <v>45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3.19</v>
      </c>
      <c r="H643" s="2" t="s">
        <v>12</v>
      </c>
    </row>
    <row r="644" spans="1:8" x14ac:dyDescent="0.3">
      <c r="A644" s="1">
        <v>0.68992008101850599</v>
      </c>
      <c r="B644" s="2" t="s">
        <v>45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3.1900000000000004</v>
      </c>
      <c r="H644" s="2" t="s">
        <v>12</v>
      </c>
    </row>
    <row r="645" spans="1:8" x14ac:dyDescent="0.3">
      <c r="A645" s="1">
        <v>0.69003582175924683</v>
      </c>
      <c r="B645" s="2" t="s">
        <v>45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0.69015156249998744</v>
      </c>
      <c r="B646" s="2" t="s">
        <v>45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3.19</v>
      </c>
      <c r="H646" s="2" t="s">
        <v>12</v>
      </c>
    </row>
    <row r="647" spans="1:8" x14ac:dyDescent="0.3">
      <c r="A647" s="1">
        <v>0.69026730324072827</v>
      </c>
      <c r="B647" s="2" t="s">
        <v>45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3.1600000000000006</v>
      </c>
      <c r="H647" s="2" t="s">
        <v>12</v>
      </c>
    </row>
    <row r="648" spans="1:8" x14ac:dyDescent="0.3">
      <c r="A648" s="1">
        <v>0.69038304398146888</v>
      </c>
      <c r="B648" s="2" t="s">
        <v>45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3.18</v>
      </c>
      <c r="H648" s="2" t="s">
        <v>12</v>
      </c>
    </row>
    <row r="649" spans="1:8" x14ac:dyDescent="0.3">
      <c r="A649" s="1">
        <v>0.69049878472220971</v>
      </c>
      <c r="B649" s="2" t="s">
        <v>45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3.18</v>
      </c>
      <c r="H649" s="2" t="s">
        <v>12</v>
      </c>
    </row>
    <row r="650" spans="1:8" x14ac:dyDescent="0.3">
      <c r="A650" s="1">
        <v>0.69061452546295032</v>
      </c>
      <c r="B650" s="2" t="s">
        <v>45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3.1999999999999997</v>
      </c>
      <c r="H650" s="2" t="s">
        <v>12</v>
      </c>
    </row>
    <row r="651" spans="1:8" x14ac:dyDescent="0.3">
      <c r="A651" s="1">
        <v>0.69073026620369116</v>
      </c>
      <c r="B651" s="2" t="s">
        <v>45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3.19</v>
      </c>
      <c r="H651" s="2" t="s">
        <v>12</v>
      </c>
    </row>
    <row r="652" spans="1:8" x14ac:dyDescent="0.3">
      <c r="A652" s="1">
        <v>0.69084600694443177</v>
      </c>
      <c r="B652" s="2" t="s">
        <v>45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</v>
      </c>
      <c r="H652" s="2" t="s">
        <v>12</v>
      </c>
    </row>
    <row r="653" spans="1:8" x14ac:dyDescent="0.3">
      <c r="A653" s="1">
        <v>0.6909617476851726</v>
      </c>
      <c r="B653" s="2" t="s">
        <v>45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3.1800000000000006</v>
      </c>
      <c r="H653" s="2" t="s">
        <v>12</v>
      </c>
    </row>
    <row r="654" spans="1:8" x14ac:dyDescent="0.3">
      <c r="A654" s="1">
        <v>0.69107748842591321</v>
      </c>
      <c r="B654" s="2" t="s">
        <v>45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</v>
      </c>
      <c r="H654" s="2" t="s">
        <v>12</v>
      </c>
    </row>
    <row r="655" spans="1:8" x14ac:dyDescent="0.3">
      <c r="A655" s="1">
        <v>0.69119322916665404</v>
      </c>
      <c r="B655" s="2" t="s">
        <v>45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</v>
      </c>
      <c r="H655" s="2" t="s">
        <v>12</v>
      </c>
    </row>
    <row r="656" spans="1:8" x14ac:dyDescent="0.3">
      <c r="A656" s="1">
        <v>0.69130896990739465</v>
      </c>
      <c r="B656" s="2" t="s">
        <v>45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</v>
      </c>
      <c r="H656" s="2" t="s">
        <v>12</v>
      </c>
    </row>
    <row r="657" spans="1:8" x14ac:dyDescent="0.3">
      <c r="A657" s="1">
        <v>0.69142471064813549</v>
      </c>
      <c r="B657" s="2" t="s">
        <v>45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3.1900000000000004</v>
      </c>
      <c r="H657" s="2" t="s">
        <v>12</v>
      </c>
    </row>
    <row r="658" spans="1:8" x14ac:dyDescent="0.3">
      <c r="A658" s="1">
        <v>0.6915404513888761</v>
      </c>
      <c r="B658" s="2" t="s">
        <v>45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3.1999999999999997</v>
      </c>
      <c r="H658" s="2" t="s">
        <v>12</v>
      </c>
    </row>
    <row r="659" spans="1:8" x14ac:dyDescent="0.3">
      <c r="A659" s="1">
        <v>0.69165619212961693</v>
      </c>
      <c r="B659" s="2" t="s">
        <v>45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</v>
      </c>
      <c r="H659" s="2" t="s">
        <v>12</v>
      </c>
    </row>
    <row r="660" spans="1:8" x14ac:dyDescent="0.3">
      <c r="A660" s="1">
        <v>0.69177193287035754</v>
      </c>
      <c r="B660" s="2" t="s">
        <v>45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</v>
      </c>
      <c r="H660" s="2" t="s">
        <v>12</v>
      </c>
    </row>
    <row r="661" spans="1:8" x14ac:dyDescent="0.3">
      <c r="A661" s="1">
        <v>0.69188767361109837</v>
      </c>
      <c r="B661" s="2" t="s">
        <v>45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</v>
      </c>
      <c r="H661" s="2" t="s">
        <v>12</v>
      </c>
    </row>
    <row r="662" spans="1:8" x14ac:dyDescent="0.3">
      <c r="A662" s="1">
        <v>0.69200341435183899</v>
      </c>
      <c r="B662" s="2" t="s">
        <v>45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3.21</v>
      </c>
      <c r="H662" s="2" t="s">
        <v>12</v>
      </c>
    </row>
    <row r="663" spans="1:8" x14ac:dyDescent="0.3">
      <c r="A663" s="1">
        <v>0.69211915509257982</v>
      </c>
      <c r="B663" s="2" t="s">
        <v>45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3.18</v>
      </c>
      <c r="H663" s="2" t="s">
        <v>12</v>
      </c>
    </row>
    <row r="664" spans="1:8" x14ac:dyDescent="0.3">
      <c r="A664" s="1">
        <v>0.69223489583332043</v>
      </c>
      <c r="B664" s="2" t="s">
        <v>45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3.21</v>
      </c>
      <c r="H664" s="2" t="s">
        <v>12</v>
      </c>
    </row>
    <row r="665" spans="1:8" x14ac:dyDescent="0.3">
      <c r="A665" s="1">
        <v>0.69235063657406126</v>
      </c>
      <c r="B665" s="2" t="s">
        <v>45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3.1900000000000004</v>
      </c>
      <c r="H665" s="2" t="s">
        <v>12</v>
      </c>
    </row>
    <row r="666" spans="1:8" x14ac:dyDescent="0.3">
      <c r="A666" s="1">
        <v>0.69246637731480187</v>
      </c>
      <c r="B666" s="2" t="s">
        <v>45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3.18</v>
      </c>
      <c r="H666" s="2" t="s">
        <v>12</v>
      </c>
    </row>
    <row r="667" spans="1:8" x14ac:dyDescent="0.3">
      <c r="A667" s="1">
        <v>0.69258211805554271</v>
      </c>
      <c r="B667" s="2" t="s">
        <v>45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3.1900000000000004</v>
      </c>
      <c r="H667" s="2" t="s">
        <v>12</v>
      </c>
    </row>
    <row r="668" spans="1:8" x14ac:dyDescent="0.3">
      <c r="A668" s="1">
        <v>0.69269785879628332</v>
      </c>
      <c r="B668" s="2" t="s">
        <v>45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3.1900000000000004</v>
      </c>
      <c r="H668" s="2" t="s">
        <v>12</v>
      </c>
    </row>
    <row r="669" spans="1:8" x14ac:dyDescent="0.3">
      <c r="A669" s="1">
        <v>0.69281359953702415</v>
      </c>
      <c r="B669" s="2" t="s">
        <v>45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3.1900000000000004</v>
      </c>
      <c r="H669" s="2" t="s">
        <v>12</v>
      </c>
    </row>
    <row r="670" spans="1:8" x14ac:dyDescent="0.3">
      <c r="A670" s="1">
        <v>0.69292934027776476</v>
      </c>
      <c r="B670" s="2" t="s">
        <v>45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3.1900000000000004</v>
      </c>
      <c r="H670" s="2" t="s">
        <v>12</v>
      </c>
    </row>
    <row r="671" spans="1:8" x14ac:dyDescent="0.3">
      <c r="A671" s="1">
        <v>0.69304508101850559</v>
      </c>
      <c r="B671" s="2" t="s">
        <v>45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3.18</v>
      </c>
      <c r="H671" s="2" t="s">
        <v>12</v>
      </c>
    </row>
    <row r="672" spans="1:8" x14ac:dyDescent="0.3">
      <c r="A672" s="1">
        <v>0.6931608217592462</v>
      </c>
      <c r="B672" s="2" t="s">
        <v>45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3.1900000000000004</v>
      </c>
      <c r="H672" s="2" t="s">
        <v>12</v>
      </c>
    </row>
    <row r="673" spans="1:8" x14ac:dyDescent="0.3">
      <c r="A673" s="1">
        <v>0.69327656249998704</v>
      </c>
      <c r="B673" s="2" t="s">
        <v>45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3.1900000000000004</v>
      </c>
      <c r="H673" s="2" t="s">
        <v>12</v>
      </c>
    </row>
    <row r="674" spans="1:8" x14ac:dyDescent="0.3">
      <c r="A674" s="1">
        <v>0.69339230324072765</v>
      </c>
      <c r="B674" s="2" t="s">
        <v>45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3.18</v>
      </c>
      <c r="H674" s="2" t="s">
        <v>12</v>
      </c>
    </row>
    <row r="675" spans="1:8" x14ac:dyDescent="0.3">
      <c r="A675" s="1">
        <v>0.69350804398146848</v>
      </c>
      <c r="B675" s="2" t="s">
        <v>45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3.1900000000000004</v>
      </c>
      <c r="H675" s="2" t="s">
        <v>12</v>
      </c>
    </row>
    <row r="676" spans="1:8" x14ac:dyDescent="0.3">
      <c r="A676" s="1">
        <v>0.69362378472220909</v>
      </c>
      <c r="B676" s="2" t="s">
        <v>45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3.1900000000000004</v>
      </c>
      <c r="H676" s="2" t="s">
        <v>12</v>
      </c>
    </row>
    <row r="677" spans="1:8" x14ac:dyDescent="0.3">
      <c r="A677" s="1">
        <v>0.69373952546294992</v>
      </c>
      <c r="B677" s="2" t="s">
        <v>45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</v>
      </c>
      <c r="H677" s="2" t="s">
        <v>12</v>
      </c>
    </row>
    <row r="678" spans="1:8" x14ac:dyDescent="0.3">
      <c r="A678" s="1">
        <v>0.69385526620369053</v>
      </c>
      <c r="B678" s="2" t="s">
        <v>45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3.1900000000000004</v>
      </c>
      <c r="H678" s="2" t="s">
        <v>12</v>
      </c>
    </row>
    <row r="679" spans="1:8" x14ac:dyDescent="0.3">
      <c r="A679" s="1">
        <v>0.69397100694443137</v>
      </c>
      <c r="B679" s="2" t="s">
        <v>45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0.69408674768517198</v>
      </c>
      <c r="B680" s="2" t="s">
        <v>45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</v>
      </c>
      <c r="H680" s="2" t="s">
        <v>12</v>
      </c>
    </row>
    <row r="681" spans="1:8" x14ac:dyDescent="0.3">
      <c r="A681" s="1">
        <v>0.69420248842591281</v>
      </c>
      <c r="B681" s="2" t="s">
        <v>45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</row>
    <row r="682" spans="1:8" x14ac:dyDescent="0.3">
      <c r="A682" s="1">
        <v>0.69431822916665342</v>
      </c>
      <c r="B682" s="2" t="s">
        <v>45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3.1900000000000004</v>
      </c>
      <c r="H682" s="2" t="s">
        <v>12</v>
      </c>
    </row>
    <row r="683" spans="1:8" x14ac:dyDescent="0.3">
      <c r="A683" s="1">
        <v>0.69443396990739426</v>
      </c>
      <c r="B683" s="2" t="s">
        <v>45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3.18</v>
      </c>
      <c r="H683" s="2" t="s">
        <v>12</v>
      </c>
    </row>
    <row r="684" spans="1:8" x14ac:dyDescent="0.3">
      <c r="A684" s="1">
        <v>0.69454971064813487</v>
      </c>
      <c r="B684" s="2" t="s">
        <v>45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3.1900000000000004</v>
      </c>
      <c r="H684" s="2" t="s">
        <v>12</v>
      </c>
    </row>
    <row r="685" spans="1:8" x14ac:dyDescent="0.3">
      <c r="A685" s="1">
        <v>0.6946654513888757</v>
      </c>
      <c r="B685" s="2" t="s">
        <v>45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3.1900000000000004</v>
      </c>
      <c r="H685" s="2" t="s">
        <v>12</v>
      </c>
    </row>
    <row r="686" spans="1:8" x14ac:dyDescent="0.3">
      <c r="A686" s="1">
        <v>0.69478119212961631</v>
      </c>
      <c r="B686" s="2" t="s">
        <v>45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3.18</v>
      </c>
      <c r="H686" s="2" t="s">
        <v>12</v>
      </c>
    </row>
    <row r="687" spans="1:8" x14ac:dyDescent="0.3">
      <c r="A687" s="1">
        <v>0.69489693287035714</v>
      </c>
      <c r="B687" s="2" t="s">
        <v>45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3.1900000000000004</v>
      </c>
      <c r="H687" s="2" t="s">
        <v>12</v>
      </c>
    </row>
    <row r="688" spans="1:8" x14ac:dyDescent="0.3">
      <c r="A688" s="1">
        <v>0.69501267361109775</v>
      </c>
      <c r="B688" s="2" t="s">
        <v>45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3.1900000000000004</v>
      </c>
      <c r="H688" s="2" t="s">
        <v>12</v>
      </c>
    </row>
    <row r="689" spans="1:8" x14ac:dyDescent="0.3">
      <c r="A689" s="1">
        <v>0.69512841435183859</v>
      </c>
      <c r="B689" s="2" t="s">
        <v>45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3.18</v>
      </c>
      <c r="H689" s="2" t="s">
        <v>12</v>
      </c>
    </row>
    <row r="690" spans="1:8" x14ac:dyDescent="0.3">
      <c r="A690" s="1">
        <v>0.6952441550925792</v>
      </c>
      <c r="B690" s="2" t="s">
        <v>45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3.1900000000000004</v>
      </c>
      <c r="H690" s="2" t="s">
        <v>12</v>
      </c>
    </row>
    <row r="691" spans="1:8" x14ac:dyDescent="0.3">
      <c r="A691" s="1">
        <v>0.69535989583332003</v>
      </c>
      <c r="B691" s="2" t="s">
        <v>45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3.1900000000000004</v>
      </c>
      <c r="H691" s="2" t="s">
        <v>12</v>
      </c>
    </row>
    <row r="692" spans="1:8" x14ac:dyDescent="0.3">
      <c r="A692" s="1">
        <v>0.69547563657406064</v>
      </c>
      <c r="B692" s="2" t="s">
        <v>45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3.18</v>
      </c>
      <c r="H692" s="2" t="s">
        <v>12</v>
      </c>
    </row>
    <row r="693" spans="1:8" x14ac:dyDescent="0.3">
      <c r="A693" s="1">
        <v>0.69559137731480147</v>
      </c>
      <c r="B693" s="2" t="s">
        <v>45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3.1900000000000004</v>
      </c>
      <c r="H693" s="2" t="s">
        <v>12</v>
      </c>
    </row>
    <row r="694" spans="1:8" x14ac:dyDescent="0.3">
      <c r="A694" s="1">
        <v>0.69570711805554208</v>
      </c>
      <c r="B694" s="2" t="s">
        <v>45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3.1900000000000004</v>
      </c>
      <c r="H694" s="2" t="s">
        <v>12</v>
      </c>
    </row>
    <row r="695" spans="1:8" x14ac:dyDescent="0.3">
      <c r="A695" s="1">
        <v>0.69582285879628292</v>
      </c>
      <c r="B695" s="2" t="s">
        <v>45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</v>
      </c>
      <c r="H695" s="2" t="s">
        <v>12</v>
      </c>
    </row>
    <row r="696" spans="1:8" x14ac:dyDescent="0.3">
      <c r="A696" s="1">
        <v>0.69593859953702353</v>
      </c>
      <c r="B696" s="2" t="s">
        <v>45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3.1900000000000004</v>
      </c>
      <c r="H696" s="2" t="s">
        <v>12</v>
      </c>
    </row>
    <row r="697" spans="1:8" x14ac:dyDescent="0.3">
      <c r="A697" s="1">
        <v>0.69605434027776436</v>
      </c>
      <c r="B697" s="2" t="s">
        <v>45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3.1900000000000004</v>
      </c>
      <c r="H697" s="2" t="s">
        <v>12</v>
      </c>
    </row>
    <row r="698" spans="1:8" x14ac:dyDescent="0.3">
      <c r="A698" s="1">
        <v>0.69617008101850497</v>
      </c>
      <c r="B698" s="2" t="s">
        <v>45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3.18</v>
      </c>
      <c r="H698" s="2" t="s">
        <v>12</v>
      </c>
    </row>
    <row r="699" spans="1:8" x14ac:dyDescent="0.3">
      <c r="A699" s="1">
        <v>0.6962858217592458</v>
      </c>
      <c r="B699" s="2" t="s">
        <v>45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3.1900000000000004</v>
      </c>
      <c r="H699" s="2" t="s">
        <v>12</v>
      </c>
    </row>
    <row r="700" spans="1:8" x14ac:dyDescent="0.3">
      <c r="A700" s="1">
        <v>0.69640156249998642</v>
      </c>
      <c r="B700" s="2" t="s">
        <v>45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3.1900000000000004</v>
      </c>
      <c r="H700" s="2" t="s">
        <v>12</v>
      </c>
    </row>
    <row r="701" spans="1:8" x14ac:dyDescent="0.3">
      <c r="A701" s="1">
        <v>0.69651730324072725</v>
      </c>
      <c r="B701" s="2" t="s">
        <v>45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3.18</v>
      </c>
      <c r="H701" s="2" t="s">
        <v>12</v>
      </c>
    </row>
    <row r="702" spans="1:8" x14ac:dyDescent="0.3">
      <c r="A702" s="1">
        <v>0.69663304398146786</v>
      </c>
      <c r="B702" s="2" t="s">
        <v>45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3.1900000000000004</v>
      </c>
      <c r="H702" s="2" t="s">
        <v>12</v>
      </c>
    </row>
    <row r="703" spans="1:8" x14ac:dyDescent="0.3">
      <c r="A703" s="1">
        <v>0.69674878472220869</v>
      </c>
      <c r="B703" s="2" t="s">
        <v>45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3.1900000000000004</v>
      </c>
      <c r="H703" s="2" t="s">
        <v>12</v>
      </c>
    </row>
    <row r="704" spans="1:8" x14ac:dyDescent="0.3">
      <c r="A704" s="1">
        <v>0.6968645254629493</v>
      </c>
      <c r="B704" s="2" t="s">
        <v>45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3.18</v>
      </c>
      <c r="H704" s="2" t="s">
        <v>12</v>
      </c>
    </row>
    <row r="705" spans="1:8" x14ac:dyDescent="0.3">
      <c r="A705" s="1">
        <v>0.69698026620369014</v>
      </c>
      <c r="B705" s="2" t="s">
        <v>45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3.1900000000000004</v>
      </c>
      <c r="H705" s="2" t="s">
        <v>12</v>
      </c>
    </row>
    <row r="706" spans="1:8" x14ac:dyDescent="0.3">
      <c r="A706" s="1">
        <v>0.69709600694443075</v>
      </c>
      <c r="B706" s="2" t="s">
        <v>45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3.1900000000000004</v>
      </c>
      <c r="H706" s="2" t="s">
        <v>12</v>
      </c>
    </row>
    <row r="707" spans="1:8" x14ac:dyDescent="0.3">
      <c r="A707" s="1">
        <v>0.69721174768517158</v>
      </c>
      <c r="B707" s="2" t="s">
        <v>45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3.18</v>
      </c>
      <c r="H707" s="2" t="s">
        <v>12</v>
      </c>
    </row>
    <row r="708" spans="1:8" x14ac:dyDescent="0.3">
      <c r="A708" s="1">
        <v>0.69732748842591219</v>
      </c>
      <c r="B708" s="2" t="s">
        <v>45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3.1900000000000004</v>
      </c>
      <c r="H708" s="2" t="s">
        <v>12</v>
      </c>
    </row>
    <row r="709" spans="1:8" x14ac:dyDescent="0.3">
      <c r="A709" s="1">
        <v>0.69744322916665302</v>
      </c>
      <c r="B709" s="2" t="s">
        <v>45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</row>
    <row r="710" spans="1:8" x14ac:dyDescent="0.3">
      <c r="A710" s="1">
        <v>0.69755896990739363</v>
      </c>
      <c r="B710" s="2" t="s">
        <v>45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3.18</v>
      </c>
      <c r="H710" s="2" t="s">
        <v>12</v>
      </c>
    </row>
    <row r="711" spans="1:8" x14ac:dyDescent="0.3">
      <c r="A711" s="1">
        <v>0.69767471064813447</v>
      </c>
      <c r="B711" s="2" t="s">
        <v>45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</row>
    <row r="712" spans="1:8" x14ac:dyDescent="0.3">
      <c r="A712" s="1">
        <v>0.69779045138887508</v>
      </c>
      <c r="B712" s="2" t="s">
        <v>45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0.69790619212961591</v>
      </c>
      <c r="B713" s="2" t="s">
        <v>45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0.69802193287035652</v>
      </c>
      <c r="B714" s="2" t="s">
        <v>45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0.69813767361109735</v>
      </c>
      <c r="B715" s="2" t="s">
        <v>45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3.1900000000000004</v>
      </c>
      <c r="H715" s="2" t="s">
        <v>12</v>
      </c>
    </row>
    <row r="716" spans="1:8" x14ac:dyDescent="0.3">
      <c r="A716" s="1">
        <v>0.69825341435183796</v>
      </c>
      <c r="B716" s="2" t="s">
        <v>45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</row>
    <row r="717" spans="1:8" x14ac:dyDescent="0.3">
      <c r="A717" s="1">
        <v>0.6983691550925788</v>
      </c>
      <c r="B717" s="2" t="s">
        <v>45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</row>
    <row r="718" spans="1:8" x14ac:dyDescent="0.3">
      <c r="A718" s="1">
        <v>0.69848489583331941</v>
      </c>
      <c r="B718" s="2" t="s">
        <v>45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3.1900000000000004</v>
      </c>
      <c r="H718" s="2" t="s">
        <v>12</v>
      </c>
    </row>
    <row r="719" spans="1:8" x14ac:dyDescent="0.3">
      <c r="A719" s="1">
        <v>0.69860063657406024</v>
      </c>
      <c r="B719" s="2" t="s">
        <v>45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0.69871637731480085</v>
      </c>
      <c r="B720" s="2" t="s">
        <v>45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3.1900000000000004</v>
      </c>
      <c r="H720" s="2" t="s">
        <v>12</v>
      </c>
    </row>
    <row r="721" spans="1:8" x14ac:dyDescent="0.3">
      <c r="A721" s="1">
        <v>0.69883211805554168</v>
      </c>
      <c r="B721" s="2" t="s">
        <v>45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3.18</v>
      </c>
      <c r="H721" s="2" t="s">
        <v>12</v>
      </c>
    </row>
    <row r="722" spans="1:8" x14ac:dyDescent="0.3">
      <c r="A722" s="1">
        <v>0.6989478587962823</v>
      </c>
      <c r="B722" s="2" t="s">
        <v>45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0.69906359953702313</v>
      </c>
      <c r="B723" s="2" t="s">
        <v>45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3.18</v>
      </c>
      <c r="H723" s="2" t="s">
        <v>12</v>
      </c>
    </row>
    <row r="724" spans="1:8" x14ac:dyDescent="0.3">
      <c r="A724" s="1">
        <v>0.69917934027776374</v>
      </c>
      <c r="B724" s="2" t="s">
        <v>45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3.1900000000000004</v>
      </c>
      <c r="H724" s="2" t="s">
        <v>12</v>
      </c>
    </row>
    <row r="725" spans="1:8" x14ac:dyDescent="0.3">
      <c r="A725" s="1">
        <v>0.69929508101850457</v>
      </c>
      <c r="B725" s="2" t="s">
        <v>45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</row>
    <row r="726" spans="1:8" x14ac:dyDescent="0.3">
      <c r="A726" s="1">
        <v>0.69941082175924518</v>
      </c>
      <c r="B726" s="2" t="s">
        <v>45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3.18</v>
      </c>
      <c r="H726" s="2" t="s">
        <v>12</v>
      </c>
    </row>
    <row r="727" spans="1:8" x14ac:dyDescent="0.3">
      <c r="A727" s="1">
        <v>0.69952656249998602</v>
      </c>
      <c r="B727" s="2" t="s">
        <v>45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3.18</v>
      </c>
      <c r="H727" s="2" t="s">
        <v>12</v>
      </c>
    </row>
    <row r="728" spans="1:8" x14ac:dyDescent="0.3">
      <c r="A728" s="1">
        <v>0.69964230324072663</v>
      </c>
      <c r="B728" s="2" t="s">
        <v>45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3.1900000000000004</v>
      </c>
      <c r="H728" s="2" t="s">
        <v>12</v>
      </c>
    </row>
    <row r="729" spans="1:8" x14ac:dyDescent="0.3">
      <c r="A729" s="1">
        <v>0.69975804398146746</v>
      </c>
      <c r="B729" s="2" t="s">
        <v>45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3.18</v>
      </c>
      <c r="H729" s="2" t="s">
        <v>12</v>
      </c>
    </row>
    <row r="730" spans="1:8" x14ac:dyDescent="0.3">
      <c r="A730" s="1">
        <v>0.69987378472220807</v>
      </c>
      <c r="B730" s="2" t="s">
        <v>45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0.6999895254629489</v>
      </c>
      <c r="B731" s="2" t="s">
        <v>45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3.1900000000000004</v>
      </c>
      <c r="H731" s="2" t="s">
        <v>12</v>
      </c>
    </row>
    <row r="732" spans="1:8" x14ac:dyDescent="0.3">
      <c r="A732" s="1">
        <v>0.70010526620368951</v>
      </c>
      <c r="B732" s="2" t="s">
        <v>45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</v>
      </c>
      <c r="H732" s="2" t="s">
        <v>12</v>
      </c>
    </row>
    <row r="733" spans="1:8" x14ac:dyDescent="0.3">
      <c r="A733" s="1">
        <v>0.70022100694443035</v>
      </c>
      <c r="B733" s="2" t="s">
        <v>45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3.18</v>
      </c>
      <c r="H733" s="2" t="s">
        <v>12</v>
      </c>
    </row>
    <row r="734" spans="1:8" x14ac:dyDescent="0.3">
      <c r="A734" s="1">
        <v>0.70033674768517096</v>
      </c>
      <c r="B734" s="2" t="s">
        <v>45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0.70045248842591179</v>
      </c>
      <c r="B735" s="2" t="s">
        <v>45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</row>
    <row r="736" spans="1:8" x14ac:dyDescent="0.3">
      <c r="A736" s="1">
        <v>0.7005682291666524</v>
      </c>
      <c r="B736" s="2" t="s">
        <v>45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</v>
      </c>
      <c r="H736" s="2" t="s">
        <v>12</v>
      </c>
    </row>
    <row r="737" spans="1:8" x14ac:dyDescent="0.3">
      <c r="A737" s="1">
        <v>0.70068396990739323</v>
      </c>
      <c r="B737" s="2" t="s">
        <v>45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3.18</v>
      </c>
      <c r="H737" s="2" t="s">
        <v>12</v>
      </c>
    </row>
    <row r="738" spans="1:8" x14ac:dyDescent="0.3">
      <c r="A738" s="1">
        <v>0.70079971064813384</v>
      </c>
      <c r="B738" s="2" t="s">
        <v>45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3.1900000000000004</v>
      </c>
      <c r="H738" s="2" t="s">
        <v>12</v>
      </c>
    </row>
    <row r="739" spans="1:8" x14ac:dyDescent="0.3">
      <c r="A739" s="1">
        <v>0.70091545138887468</v>
      </c>
      <c r="B739" s="2" t="s">
        <v>45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3.18</v>
      </c>
      <c r="H739" s="2" t="s">
        <v>12</v>
      </c>
    </row>
    <row r="740" spans="1:8" x14ac:dyDescent="0.3">
      <c r="A740" s="1">
        <v>0.70103119212961529</v>
      </c>
      <c r="B740" s="2" t="s">
        <v>45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0.70114693287035612</v>
      </c>
      <c r="B741" s="2" t="s">
        <v>45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3.18</v>
      </c>
      <c r="H741" s="2" t="s">
        <v>12</v>
      </c>
    </row>
    <row r="742" spans="1:8" x14ac:dyDescent="0.3">
      <c r="A742" s="1">
        <v>0.70126267361109673</v>
      </c>
      <c r="B742" s="2" t="s">
        <v>45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3.1900000000000004</v>
      </c>
      <c r="H742" s="2" t="s">
        <v>12</v>
      </c>
    </row>
    <row r="743" spans="1:8" x14ac:dyDescent="0.3">
      <c r="A743" s="1">
        <v>0.70137841435183756</v>
      </c>
      <c r="B743" s="2" t="s">
        <v>45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</row>
    <row r="744" spans="1:8" x14ac:dyDescent="0.3">
      <c r="A744" s="1">
        <v>0.70149415509257818</v>
      </c>
      <c r="B744" s="2" t="s">
        <v>45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3.18</v>
      </c>
      <c r="H744" s="2" t="s">
        <v>12</v>
      </c>
    </row>
    <row r="745" spans="1:8" x14ac:dyDescent="0.3">
      <c r="A745" s="1">
        <v>0.70160989583331901</v>
      </c>
      <c r="B745" s="2" t="s">
        <v>45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</row>
    <row r="746" spans="1:8" x14ac:dyDescent="0.3">
      <c r="A746" s="1">
        <v>0.70172563657405962</v>
      </c>
      <c r="B746" s="2" t="s">
        <v>45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0.70184137731480045</v>
      </c>
      <c r="B747" s="2" t="s">
        <v>45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3.18</v>
      </c>
      <c r="H747" s="2" t="s">
        <v>12</v>
      </c>
    </row>
    <row r="748" spans="1:8" x14ac:dyDescent="0.3">
      <c r="A748" s="1">
        <v>0.70195711805554106</v>
      </c>
      <c r="B748" s="2" t="s">
        <v>45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</row>
    <row r="749" spans="1:8" x14ac:dyDescent="0.3">
      <c r="A749" s="1">
        <v>0.7020728587962819</v>
      </c>
      <c r="B749" s="2" t="s">
        <v>45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3.1900000000000004</v>
      </c>
      <c r="H749" s="2" t="s">
        <v>12</v>
      </c>
    </row>
    <row r="750" spans="1:8" x14ac:dyDescent="0.3">
      <c r="A750" s="1">
        <v>0.70218859953702251</v>
      </c>
      <c r="B750" s="2" t="s">
        <v>45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3.18</v>
      </c>
      <c r="H750" s="2" t="s">
        <v>12</v>
      </c>
    </row>
    <row r="751" spans="1:8" x14ac:dyDescent="0.3">
      <c r="A751" s="1">
        <v>0.70230434027776334</v>
      </c>
      <c r="B751" s="2" t="s">
        <v>45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3.18</v>
      </c>
      <c r="H751" s="2" t="s">
        <v>12</v>
      </c>
    </row>
    <row r="752" spans="1:8" x14ac:dyDescent="0.3">
      <c r="A752" s="1">
        <v>0.70242008101850395</v>
      </c>
      <c r="B752" s="2" t="s">
        <v>45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3.1900000000000004</v>
      </c>
      <c r="H752" s="2" t="s">
        <v>12</v>
      </c>
    </row>
    <row r="753" spans="1:8" x14ac:dyDescent="0.3">
      <c r="A753" s="1">
        <v>0.70253582175924478</v>
      </c>
      <c r="B753" s="2" t="s">
        <v>45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3.18</v>
      </c>
      <c r="H753" s="2" t="s">
        <v>12</v>
      </c>
    </row>
    <row r="754" spans="1:8" x14ac:dyDescent="0.3">
      <c r="A754" s="1">
        <v>0.70265156249998539</v>
      </c>
      <c r="B754" s="2" t="s">
        <v>45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3.18</v>
      </c>
      <c r="H754" s="2" t="s">
        <v>12</v>
      </c>
    </row>
    <row r="755" spans="1:8" x14ac:dyDescent="0.3">
      <c r="A755" s="1">
        <v>0.70276730324072623</v>
      </c>
      <c r="B755" s="2" t="s">
        <v>45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</row>
    <row r="756" spans="1:8" x14ac:dyDescent="0.3">
      <c r="A756" s="1">
        <v>0.70288304398146684</v>
      </c>
      <c r="B756" s="2" t="s">
        <v>45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3.1900000000000004</v>
      </c>
      <c r="H756" s="2" t="s">
        <v>12</v>
      </c>
    </row>
    <row r="757" spans="1:8" x14ac:dyDescent="0.3">
      <c r="A757" s="1">
        <v>0.70299878472220767</v>
      </c>
      <c r="B757" s="2" t="s">
        <v>45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3.18</v>
      </c>
      <c r="H757" s="2" t="s">
        <v>12</v>
      </c>
    </row>
    <row r="758" spans="1:8" x14ac:dyDescent="0.3">
      <c r="A758" s="1">
        <v>0.70311452546294828</v>
      </c>
      <c r="B758" s="2" t="s">
        <v>45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0.70323026620368911</v>
      </c>
      <c r="B759" s="2" t="s">
        <v>45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0.70334600694442972</v>
      </c>
      <c r="B760" s="2" t="s">
        <v>45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</row>
    <row r="761" spans="1:8" x14ac:dyDescent="0.3">
      <c r="A761" s="1">
        <v>0.70346174768517056</v>
      </c>
      <c r="B761" s="2" t="s">
        <v>45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3.18</v>
      </c>
      <c r="H761" s="2" t="s">
        <v>12</v>
      </c>
    </row>
    <row r="762" spans="1:8" x14ac:dyDescent="0.3">
      <c r="A762" s="1">
        <v>0.70357748842591117</v>
      </c>
      <c r="B762" s="2" t="s">
        <v>45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3.18</v>
      </c>
      <c r="H762" s="2" t="s">
        <v>12</v>
      </c>
    </row>
    <row r="763" spans="1:8" x14ac:dyDescent="0.3">
      <c r="A763" s="1">
        <v>0.703693229166652</v>
      </c>
      <c r="B763" s="2" t="s">
        <v>45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</row>
    <row r="764" spans="1:8" x14ac:dyDescent="0.3">
      <c r="A764" s="1">
        <v>0.70380896990739261</v>
      </c>
      <c r="B764" s="2" t="s">
        <v>45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0.70392471064813344</v>
      </c>
      <c r="B765" s="2" t="s">
        <v>45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3.18</v>
      </c>
      <c r="H765" s="2" t="s">
        <v>12</v>
      </c>
    </row>
    <row r="766" spans="1:8" x14ac:dyDescent="0.3">
      <c r="A766" s="1">
        <v>0.70404045138887406</v>
      </c>
      <c r="B766" s="2" t="s">
        <v>45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3.1900000000000004</v>
      </c>
      <c r="H766" s="2" t="s">
        <v>12</v>
      </c>
    </row>
    <row r="767" spans="1:8" x14ac:dyDescent="0.3">
      <c r="A767" s="1">
        <v>0.70415619212961489</v>
      </c>
      <c r="B767" s="2" t="s">
        <v>45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</row>
    <row r="768" spans="1:8" x14ac:dyDescent="0.3">
      <c r="A768" s="1">
        <v>0.7042719328703555</v>
      </c>
      <c r="B768" s="2" t="s">
        <v>45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3.18</v>
      </c>
      <c r="H768" s="2" t="s">
        <v>12</v>
      </c>
    </row>
    <row r="769" spans="1:8" x14ac:dyDescent="0.3">
      <c r="A769" s="1">
        <v>0.70438767361109633</v>
      </c>
      <c r="B769" s="2" t="s">
        <v>45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</v>
      </c>
      <c r="H769" s="2" t="s">
        <v>12</v>
      </c>
    </row>
    <row r="770" spans="1:8" x14ac:dyDescent="0.3">
      <c r="A770" s="1">
        <v>0.70450341435183694</v>
      </c>
      <c r="B770" s="2" t="s">
        <v>45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3.1900000000000004</v>
      </c>
      <c r="H770" s="2" t="s">
        <v>12</v>
      </c>
    </row>
    <row r="771" spans="1:8" x14ac:dyDescent="0.3">
      <c r="A771" s="1">
        <v>0.70461915509257778</v>
      </c>
      <c r="B771" s="2" t="s">
        <v>45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3.18</v>
      </c>
      <c r="H771" s="2" t="s">
        <v>12</v>
      </c>
    </row>
    <row r="772" spans="1:8" x14ac:dyDescent="0.3">
      <c r="A772" s="1">
        <v>0.70473489583331839</v>
      </c>
      <c r="B772" s="2" t="s">
        <v>45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0.70485063657405922</v>
      </c>
      <c r="B773" s="2" t="s">
        <v>45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3.18</v>
      </c>
      <c r="H773" s="2" t="s">
        <v>12</v>
      </c>
    </row>
    <row r="774" spans="1:8" x14ac:dyDescent="0.3">
      <c r="A774" s="1">
        <v>0.70496637731479983</v>
      </c>
      <c r="B774" s="2" t="s">
        <v>45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0.70508211805554066</v>
      </c>
      <c r="B775" s="2" t="s">
        <v>45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0.70519785879628127</v>
      </c>
      <c r="B776" s="2" t="s">
        <v>45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0.70531359953702211</v>
      </c>
      <c r="B777" s="2" t="s">
        <v>45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3.18</v>
      </c>
      <c r="H777" s="2" t="s">
        <v>12</v>
      </c>
    </row>
    <row r="778" spans="1:8" x14ac:dyDescent="0.3">
      <c r="A778" s="1">
        <v>0.70542934027776272</v>
      </c>
      <c r="B778" s="2" t="s">
        <v>45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3.1900000000000004</v>
      </c>
      <c r="H778" s="2" t="s">
        <v>12</v>
      </c>
    </row>
    <row r="779" spans="1:8" x14ac:dyDescent="0.3">
      <c r="A779" s="1">
        <v>0.70554508101850355</v>
      </c>
      <c r="B779" s="2" t="s">
        <v>45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3.18</v>
      </c>
      <c r="H779" s="2" t="s">
        <v>12</v>
      </c>
    </row>
    <row r="780" spans="1:8" x14ac:dyDescent="0.3">
      <c r="A780" s="1">
        <v>0.70566082175924416</v>
      </c>
      <c r="B780" s="2" t="s">
        <v>45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0.70577656249998499</v>
      </c>
      <c r="B781" s="2" t="s">
        <v>45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0.7058923032407256</v>
      </c>
      <c r="B782" s="2" t="s">
        <v>45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0.70600804398146644</v>
      </c>
      <c r="B783" s="2" t="s">
        <v>45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3.18</v>
      </c>
      <c r="H783" s="2" t="s">
        <v>12</v>
      </c>
    </row>
    <row r="784" spans="1:8" x14ac:dyDescent="0.3">
      <c r="A784" s="1">
        <v>0.70612378472220705</v>
      </c>
      <c r="B784" s="2" t="s">
        <v>45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3.1900000000000004</v>
      </c>
      <c r="H784" s="2" t="s">
        <v>12</v>
      </c>
    </row>
    <row r="785" spans="1:8" x14ac:dyDescent="0.3">
      <c r="A785" s="1">
        <v>0.70623952546294788</v>
      </c>
      <c r="B785" s="2" t="s">
        <v>45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3.18</v>
      </c>
      <c r="H785" s="2" t="s">
        <v>12</v>
      </c>
    </row>
    <row r="786" spans="1:8" x14ac:dyDescent="0.3">
      <c r="A786" s="1">
        <v>0.70635526620368849</v>
      </c>
      <c r="B786" s="2" t="s">
        <v>45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0.70647100694442933</v>
      </c>
      <c r="B787" s="2" t="s">
        <v>45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0.70658674768516994</v>
      </c>
      <c r="B788" s="2" t="s">
        <v>45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0.70670248842591077</v>
      </c>
      <c r="B789" s="2" t="s">
        <v>45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3.18</v>
      </c>
      <c r="H789" s="2" t="s">
        <v>12</v>
      </c>
    </row>
    <row r="790" spans="1:8" x14ac:dyDescent="0.3">
      <c r="A790" s="1">
        <v>0.70681822916665138</v>
      </c>
      <c r="B790" s="2" t="s">
        <v>45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3.1900000000000004</v>
      </c>
      <c r="H790" s="2" t="s">
        <v>12</v>
      </c>
    </row>
    <row r="791" spans="1:8" x14ac:dyDescent="0.3">
      <c r="A791" s="1">
        <v>0.70693396990739221</v>
      </c>
      <c r="B791" s="2" t="s">
        <v>45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3.18</v>
      </c>
      <c r="H791" s="2" t="s">
        <v>12</v>
      </c>
    </row>
    <row r="792" spans="1:8" x14ac:dyDescent="0.3">
      <c r="A792" s="1">
        <v>0.70704971064813282</v>
      </c>
      <c r="B792" s="2" t="s">
        <v>45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0.70716545138887366</v>
      </c>
      <c r="B793" s="2" t="s">
        <v>45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0.70728119212961427</v>
      </c>
      <c r="B794" s="2" t="s">
        <v>45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0.7073969328703551</v>
      </c>
      <c r="B795" s="2" t="s">
        <v>45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</row>
    <row r="796" spans="1:8" x14ac:dyDescent="0.3">
      <c r="A796" s="1">
        <v>0.70751267361109571</v>
      </c>
      <c r="B796" s="2" t="s">
        <v>45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3.1900000000000004</v>
      </c>
      <c r="H796" s="2" t="s">
        <v>12</v>
      </c>
    </row>
    <row r="797" spans="1:8" x14ac:dyDescent="0.3">
      <c r="A797" s="1">
        <v>0.70762841435183654</v>
      </c>
      <c r="B797" s="2" t="s">
        <v>45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3.18</v>
      </c>
      <c r="H797" s="2" t="s">
        <v>12</v>
      </c>
    </row>
    <row r="798" spans="1:8" x14ac:dyDescent="0.3">
      <c r="A798" s="1">
        <v>0.70774415509257715</v>
      </c>
      <c r="B798" s="2" t="s">
        <v>45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0.70785989583331799</v>
      </c>
      <c r="B799" s="2" t="s">
        <v>45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0.7079756365740586</v>
      </c>
      <c r="B800" s="2" t="s">
        <v>45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0.70809137731479943</v>
      </c>
      <c r="B801" s="2" t="s">
        <v>45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</row>
    <row r="802" spans="1:8" x14ac:dyDescent="0.3">
      <c r="A802" s="1">
        <v>0.70820711805554004</v>
      </c>
      <c r="B802" s="2" t="s">
        <v>45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3.1900000000000004</v>
      </c>
      <c r="H802" s="2" t="s">
        <v>12</v>
      </c>
    </row>
    <row r="803" spans="1:8" x14ac:dyDescent="0.3">
      <c r="A803" s="1">
        <v>0.70832285879628087</v>
      </c>
      <c r="B803" s="2" t="s">
        <v>45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3.18</v>
      </c>
      <c r="H803" s="2" t="s">
        <v>12</v>
      </c>
    </row>
    <row r="804" spans="1:8" x14ac:dyDescent="0.3">
      <c r="A804" s="1">
        <v>0.70843859953702149</v>
      </c>
      <c r="B804" s="2" t="s">
        <v>45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0.70855434027776232</v>
      </c>
      <c r="B805" s="2" t="s">
        <v>45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0.70867008101850293</v>
      </c>
      <c r="B806" s="2" t="s">
        <v>45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0.70878582175924376</v>
      </c>
      <c r="B807" s="2" t="s">
        <v>45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3.18</v>
      </c>
      <c r="H807" s="2" t="s">
        <v>12</v>
      </c>
    </row>
    <row r="808" spans="1:8" x14ac:dyDescent="0.3">
      <c r="A808" s="1">
        <v>0.70890156249998437</v>
      </c>
      <c r="B808" s="2" t="s">
        <v>45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3.1900000000000004</v>
      </c>
      <c r="H808" s="2" t="s">
        <v>12</v>
      </c>
    </row>
    <row r="809" spans="1:8" x14ac:dyDescent="0.3">
      <c r="A809" s="1">
        <v>0.70901730324072521</v>
      </c>
      <c r="B809" s="2" t="s">
        <v>45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3.18</v>
      </c>
      <c r="H809" s="2" t="s">
        <v>12</v>
      </c>
    </row>
    <row r="810" spans="1:8" x14ac:dyDescent="0.3">
      <c r="A810" s="1">
        <v>0.70913304398146582</v>
      </c>
      <c r="B810" s="2" t="s">
        <v>45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0.70924878472220665</v>
      </c>
      <c r="B811" s="2" t="s">
        <v>45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0.70936452546294726</v>
      </c>
      <c r="B812" s="2" t="s">
        <v>45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0.70948026620368809</v>
      </c>
      <c r="B813" s="2" t="s">
        <v>45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3.18</v>
      </c>
      <c r="H813" s="2" t="s">
        <v>12</v>
      </c>
    </row>
    <row r="814" spans="1:8" x14ac:dyDescent="0.3">
      <c r="A814" s="1">
        <v>0.7095960069444287</v>
      </c>
      <c r="B814" s="2" t="s">
        <v>45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3.1900000000000004</v>
      </c>
      <c r="H814" s="2" t="s">
        <v>12</v>
      </c>
    </row>
    <row r="815" spans="1:8" x14ac:dyDescent="0.3">
      <c r="A815" s="1">
        <v>0.70971174768516954</v>
      </c>
      <c r="B815" s="2" t="s">
        <v>45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3.18</v>
      </c>
      <c r="H815" s="2" t="s">
        <v>12</v>
      </c>
    </row>
    <row r="816" spans="1:8" x14ac:dyDescent="0.3">
      <c r="A816" s="1">
        <v>0.70982748842591015</v>
      </c>
      <c r="B816" s="2" t="s">
        <v>45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0.70994322916665098</v>
      </c>
      <c r="B817" s="2" t="s">
        <v>45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0.71005896990739159</v>
      </c>
      <c r="B818" s="2" t="s">
        <v>45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0.71017471064813242</v>
      </c>
      <c r="B819" s="2" t="s">
        <v>45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3.18</v>
      </c>
      <c r="H819" s="2" t="s">
        <v>12</v>
      </c>
    </row>
    <row r="820" spans="1:8" x14ac:dyDescent="0.3">
      <c r="A820" s="1">
        <v>0.71029045138887303</v>
      </c>
      <c r="B820" s="2" t="s">
        <v>45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3.1900000000000004</v>
      </c>
      <c r="H820" s="2" t="s">
        <v>12</v>
      </c>
    </row>
    <row r="821" spans="1:8" x14ac:dyDescent="0.3">
      <c r="A821" s="1">
        <v>0.71040619212961387</v>
      </c>
      <c r="B821" s="2" t="s">
        <v>45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3.18</v>
      </c>
      <c r="H821" s="2" t="s">
        <v>12</v>
      </c>
    </row>
    <row r="822" spans="1:8" x14ac:dyDescent="0.3">
      <c r="A822" s="1">
        <v>0.71052193287035448</v>
      </c>
      <c r="B822" s="2" t="s">
        <v>45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0.71063767361109531</v>
      </c>
      <c r="B823" s="2" t="s">
        <v>45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0.71075341435183592</v>
      </c>
      <c r="B824" s="2" t="s">
        <v>45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</row>
    <row r="825" spans="1:8" x14ac:dyDescent="0.3">
      <c r="A825" s="1">
        <v>0.71086915509257675</v>
      </c>
      <c r="B825" s="2" t="s">
        <v>45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3.18</v>
      </c>
      <c r="H825" s="2" t="s">
        <v>12</v>
      </c>
    </row>
    <row r="826" spans="1:8" x14ac:dyDescent="0.3">
      <c r="A826" s="1">
        <v>0.71098489583331737</v>
      </c>
      <c r="B826" s="2" t="s">
        <v>45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3.1900000000000004</v>
      </c>
      <c r="H826" s="2" t="s">
        <v>12</v>
      </c>
    </row>
    <row r="827" spans="1:8" x14ac:dyDescent="0.3">
      <c r="A827" s="1">
        <v>0.7111006365740582</v>
      </c>
      <c r="B827" s="2" t="s">
        <v>45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</v>
      </c>
      <c r="H827" s="2" t="s">
        <v>12</v>
      </c>
    </row>
    <row r="828" spans="1:8" x14ac:dyDescent="0.3">
      <c r="A828" s="1">
        <v>0.71121637731479881</v>
      </c>
      <c r="B828" s="2" t="s">
        <v>45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0.71133211805553964</v>
      </c>
      <c r="B829" s="2" t="s">
        <v>45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</row>
    <row r="830" spans="1:8" x14ac:dyDescent="0.3">
      <c r="A830" s="1">
        <v>0.71144785879628025</v>
      </c>
      <c r="B830" s="2" t="s">
        <v>45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</row>
    <row r="831" spans="1:8" x14ac:dyDescent="0.3">
      <c r="A831" s="1">
        <v>0.71156359953702109</v>
      </c>
      <c r="B831" s="2" t="s">
        <v>45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3.18</v>
      </c>
      <c r="H831" s="2" t="s">
        <v>12</v>
      </c>
    </row>
    <row r="832" spans="1:8" x14ac:dyDescent="0.3">
      <c r="A832" s="1">
        <v>0.7116793402777617</v>
      </c>
      <c r="B832" s="2" t="s">
        <v>45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3.1900000000000004</v>
      </c>
      <c r="H832" s="2" t="s">
        <v>12</v>
      </c>
    </row>
    <row r="833" spans="1:8" x14ac:dyDescent="0.3">
      <c r="A833" s="1">
        <v>0.71179508101850253</v>
      </c>
      <c r="B833" s="2" t="s">
        <v>45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</v>
      </c>
      <c r="H833" s="2" t="s">
        <v>12</v>
      </c>
    </row>
    <row r="834" spans="1:8" x14ac:dyDescent="0.3">
      <c r="A834" s="1">
        <v>0.71191082175924314</v>
      </c>
      <c r="B834" s="2" t="s">
        <v>45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3.15</v>
      </c>
      <c r="H834" s="2" t="s">
        <v>12</v>
      </c>
    </row>
    <row r="835" spans="1:8" x14ac:dyDescent="0.3">
      <c r="A835" s="1">
        <v>0.71202656249998397</v>
      </c>
      <c r="B835" s="2" t="s">
        <v>45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3.17</v>
      </c>
      <c r="H835" s="2" t="s">
        <v>12</v>
      </c>
    </row>
    <row r="836" spans="1:8" x14ac:dyDescent="0.3">
      <c r="A836" s="1">
        <v>0.71214230324072458</v>
      </c>
      <c r="B836" s="2" t="s">
        <v>45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3.17</v>
      </c>
      <c r="H836" s="2" t="s">
        <v>12</v>
      </c>
    </row>
    <row r="837" spans="1:8" x14ac:dyDescent="0.3">
      <c r="A837" s="1">
        <v>0.71225804398146542</v>
      </c>
      <c r="B837" s="2" t="s">
        <v>45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3.17</v>
      </c>
      <c r="H837" s="2" t="s">
        <v>12</v>
      </c>
    </row>
    <row r="838" spans="1:8" x14ac:dyDescent="0.3">
      <c r="A838" s="1">
        <v>0.71237378472220603</v>
      </c>
      <c r="B838" s="2" t="s">
        <v>45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3.13</v>
      </c>
      <c r="H838" s="2" t="s">
        <v>12</v>
      </c>
    </row>
    <row r="839" spans="1:8" x14ac:dyDescent="0.3">
      <c r="A839" s="1">
        <v>0.71248952546294686</v>
      </c>
      <c r="B839" s="2" t="s">
        <v>45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3.17</v>
      </c>
      <c r="H839" s="2" t="s">
        <v>12</v>
      </c>
    </row>
    <row r="840" spans="1:8" x14ac:dyDescent="0.3">
      <c r="A840" s="1">
        <v>0.71260526620368747</v>
      </c>
      <c r="B840" s="2" t="s">
        <v>45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3.17</v>
      </c>
      <c r="H840" s="2" t="s">
        <v>12</v>
      </c>
    </row>
    <row r="841" spans="1:8" x14ac:dyDescent="0.3">
      <c r="A841" s="1">
        <v>0.7127210069444283</v>
      </c>
      <c r="B841" s="2" t="s">
        <v>45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3.17</v>
      </c>
      <c r="H841" s="2" t="s">
        <v>12</v>
      </c>
    </row>
    <row r="842" spans="1:8" x14ac:dyDescent="0.3">
      <c r="A842" s="1">
        <v>0.71283674768516891</v>
      </c>
      <c r="B842" s="2" t="s">
        <v>45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3.15</v>
      </c>
      <c r="H842" s="2" t="s">
        <v>12</v>
      </c>
    </row>
    <row r="843" spans="1:8" x14ac:dyDescent="0.3">
      <c r="A843" s="1">
        <v>0.71295248842590975</v>
      </c>
      <c r="B843" s="2" t="s">
        <v>45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3.17</v>
      </c>
      <c r="H843" s="2" t="s">
        <v>12</v>
      </c>
    </row>
    <row r="844" spans="1:8" x14ac:dyDescent="0.3">
      <c r="A844" s="1">
        <v>0.71306822916665036</v>
      </c>
      <c r="B844" s="2" t="s">
        <v>45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3.17</v>
      </c>
      <c r="H844" s="2" t="s">
        <v>12</v>
      </c>
    </row>
    <row r="845" spans="1:8" x14ac:dyDescent="0.3">
      <c r="A845" s="1">
        <v>0.71318396990739119</v>
      </c>
      <c r="B845" s="2" t="s">
        <v>45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3.17</v>
      </c>
      <c r="H845" s="2" t="s">
        <v>12</v>
      </c>
    </row>
    <row r="846" spans="1:8" x14ac:dyDescent="0.3">
      <c r="A846" s="1">
        <v>0.7132997106481318</v>
      </c>
      <c r="B846" s="2" t="s">
        <v>45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3.15</v>
      </c>
      <c r="H846" s="2" t="s">
        <v>12</v>
      </c>
    </row>
    <row r="847" spans="1:8" x14ac:dyDescent="0.3">
      <c r="A847" s="1">
        <v>0.71341545138887263</v>
      </c>
      <c r="B847" s="2" t="s">
        <v>45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3.17</v>
      </c>
      <c r="H847" s="2" t="s">
        <v>12</v>
      </c>
    </row>
    <row r="848" spans="1:8" x14ac:dyDescent="0.3">
      <c r="A848" s="1">
        <v>0.71353119212961325</v>
      </c>
      <c r="B848" s="2" t="s">
        <v>45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3.17</v>
      </c>
      <c r="H848" s="2" t="s">
        <v>12</v>
      </c>
    </row>
    <row r="849" spans="1:8" x14ac:dyDescent="0.3">
      <c r="A849" s="1">
        <v>0.71364693287035408</v>
      </c>
      <c r="B849" s="2" t="s">
        <v>45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3.11</v>
      </c>
      <c r="H849" s="2" t="s">
        <v>12</v>
      </c>
    </row>
    <row r="850" spans="1:8" x14ac:dyDescent="0.3">
      <c r="A850" s="1">
        <v>0.71376267361109469</v>
      </c>
      <c r="B850" s="2" t="s">
        <v>45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3.17</v>
      </c>
      <c r="H850" s="2" t="s">
        <v>12</v>
      </c>
    </row>
    <row r="851" spans="1:8" x14ac:dyDescent="0.3">
      <c r="A851" s="1">
        <v>0.71387841435183552</v>
      </c>
      <c r="B851" s="2" t="s">
        <v>45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3.16</v>
      </c>
      <c r="H851" s="2" t="s">
        <v>12</v>
      </c>
    </row>
    <row r="852" spans="1:8" x14ac:dyDescent="0.3">
      <c r="A852" s="1">
        <v>0.71399415509257613</v>
      </c>
      <c r="B852" s="2" t="s">
        <v>45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3.13</v>
      </c>
      <c r="H852" s="2" t="s">
        <v>12</v>
      </c>
    </row>
    <row r="853" spans="1:8" x14ac:dyDescent="0.3">
      <c r="A853" s="1">
        <v>0.71410989583331697</v>
      </c>
      <c r="B853" s="2" t="s">
        <v>45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3.17</v>
      </c>
      <c r="H853" s="2" t="s">
        <v>12</v>
      </c>
    </row>
    <row r="854" spans="1:8" x14ac:dyDescent="0.3">
      <c r="A854" s="1">
        <v>0.71422563657405758</v>
      </c>
      <c r="B854" s="2" t="s">
        <v>45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3.16</v>
      </c>
      <c r="H854" s="2" t="s">
        <v>12</v>
      </c>
    </row>
    <row r="855" spans="1:8" x14ac:dyDescent="0.3">
      <c r="A855" s="1">
        <v>0.71434137731479841</v>
      </c>
      <c r="B855" s="2" t="s">
        <v>45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3.17</v>
      </c>
      <c r="H855" s="2" t="s">
        <v>12</v>
      </c>
    </row>
    <row r="856" spans="1:8" x14ac:dyDescent="0.3">
      <c r="A856" s="1">
        <v>0.71445711805553902</v>
      </c>
      <c r="B856" s="2" t="s">
        <v>45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3.16</v>
      </c>
      <c r="H856" s="2" t="s">
        <v>12</v>
      </c>
    </row>
    <row r="857" spans="1:8" x14ac:dyDescent="0.3">
      <c r="A857" s="1">
        <v>0.71457285879627985</v>
      </c>
      <c r="B857" s="2" t="s">
        <v>45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3.17</v>
      </c>
      <c r="H857" s="2" t="s">
        <v>12</v>
      </c>
    </row>
    <row r="858" spans="1:8" x14ac:dyDescent="0.3">
      <c r="A858" s="1">
        <v>0.71468859953702046</v>
      </c>
      <c r="B858" s="2" t="s">
        <v>45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3.17</v>
      </c>
      <c r="H858" s="2" t="s">
        <v>12</v>
      </c>
    </row>
    <row r="859" spans="1:8" x14ac:dyDescent="0.3">
      <c r="A859" s="1">
        <v>0.7148043402777613</v>
      </c>
      <c r="B859" s="2" t="s">
        <v>45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3.16</v>
      </c>
      <c r="H859" s="2" t="s">
        <v>12</v>
      </c>
    </row>
    <row r="860" spans="1:8" x14ac:dyDescent="0.3">
      <c r="A860" s="1">
        <v>0.71492008101850191</v>
      </c>
      <c r="B860" s="2" t="s">
        <v>45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3.17</v>
      </c>
      <c r="H860" s="2" t="s">
        <v>12</v>
      </c>
    </row>
    <row r="861" spans="1:8" x14ac:dyDescent="0.3">
      <c r="A861" s="1">
        <v>0.71503582175924274</v>
      </c>
      <c r="B861" s="2" t="s">
        <v>45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</v>
      </c>
      <c r="H861" s="2" t="s">
        <v>12</v>
      </c>
    </row>
    <row r="862" spans="1:8" x14ac:dyDescent="0.3">
      <c r="A862" s="1">
        <v>0.71515156249998335</v>
      </c>
      <c r="B862" s="2" t="s">
        <v>45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3.16</v>
      </c>
      <c r="H862" s="2" t="s">
        <v>12</v>
      </c>
    </row>
    <row r="863" spans="1:8" x14ac:dyDescent="0.3">
      <c r="A863" s="1">
        <v>0.71526730324072418</v>
      </c>
      <c r="B863" s="2" t="s">
        <v>45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3.17</v>
      </c>
      <c r="H863" s="2" t="s">
        <v>12</v>
      </c>
    </row>
    <row r="864" spans="1:8" x14ac:dyDescent="0.3">
      <c r="A864" s="1">
        <v>0.71538304398146479</v>
      </c>
      <c r="B864" s="2" t="s">
        <v>45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</v>
      </c>
      <c r="H864" s="2" t="s">
        <v>12</v>
      </c>
    </row>
    <row r="865" spans="1:8" x14ac:dyDescent="0.3">
      <c r="A865" s="1">
        <v>0.71549878472220563</v>
      </c>
      <c r="B865" s="2" t="s">
        <v>45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3.15</v>
      </c>
      <c r="H865" s="2" t="s">
        <v>12</v>
      </c>
    </row>
    <row r="866" spans="1:8" x14ac:dyDescent="0.3">
      <c r="A866" s="1">
        <v>0.71561452546294624</v>
      </c>
      <c r="B866" s="2" t="s">
        <v>45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</v>
      </c>
      <c r="H866" s="2" t="s">
        <v>12</v>
      </c>
    </row>
    <row r="867" spans="1:8" x14ac:dyDescent="0.3">
      <c r="A867" s="1">
        <v>0.71573026620368707</v>
      </c>
      <c r="B867" s="2" t="s">
        <v>45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3.18</v>
      </c>
      <c r="H867" s="2" t="s">
        <v>12</v>
      </c>
    </row>
    <row r="868" spans="1:8" x14ac:dyDescent="0.3">
      <c r="A868" s="1">
        <v>0.71584600694442768</v>
      </c>
      <c r="B868" s="2" t="s">
        <v>45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3.17</v>
      </c>
      <c r="H868" s="2" t="s">
        <v>12</v>
      </c>
    </row>
    <row r="869" spans="1:8" x14ac:dyDescent="0.3">
      <c r="A869" s="1">
        <v>0.71596174768516851</v>
      </c>
      <c r="B869" s="2" t="s">
        <v>45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3.12</v>
      </c>
      <c r="H869" s="2" t="s">
        <v>12</v>
      </c>
    </row>
    <row r="870" spans="1:8" x14ac:dyDescent="0.3">
      <c r="A870" s="1">
        <v>0.71607748842590913</v>
      </c>
      <c r="B870" s="2" t="s">
        <v>45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3.16</v>
      </c>
      <c r="H870" s="2" t="s">
        <v>12</v>
      </c>
    </row>
    <row r="871" spans="1:8" x14ac:dyDescent="0.3">
      <c r="A871" s="1">
        <v>0.71619322916664996</v>
      </c>
      <c r="B871" s="2" t="s">
        <v>45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3.17</v>
      </c>
      <c r="H871" s="2" t="s">
        <v>12</v>
      </c>
    </row>
    <row r="872" spans="1:8" x14ac:dyDescent="0.3">
      <c r="A872" s="1">
        <v>0.71630896990739057</v>
      </c>
      <c r="B872" s="2" t="s">
        <v>45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3.19</v>
      </c>
      <c r="H872" s="2" t="s">
        <v>12</v>
      </c>
    </row>
    <row r="873" spans="1:8" x14ac:dyDescent="0.3">
      <c r="A873" s="1">
        <v>0.7164247106481314</v>
      </c>
      <c r="B873" s="2" t="s">
        <v>45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3.15</v>
      </c>
      <c r="H873" s="2" t="s">
        <v>12</v>
      </c>
    </row>
    <row r="874" spans="1:8" x14ac:dyDescent="0.3">
      <c r="A874" s="1">
        <v>0.71654045138887201</v>
      </c>
      <c r="B874" s="2" t="s">
        <v>45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0.71665619212961285</v>
      </c>
      <c r="B875" s="2" t="s">
        <v>45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</row>
    <row r="876" spans="1:8" x14ac:dyDescent="0.3">
      <c r="A876" s="1">
        <v>0.71677193287035346</v>
      </c>
      <c r="B876" s="2" t="s">
        <v>45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3.14</v>
      </c>
      <c r="H876" s="2" t="s">
        <v>12</v>
      </c>
    </row>
    <row r="877" spans="1:8" x14ac:dyDescent="0.3">
      <c r="A877" s="1">
        <v>0.71688767361109429</v>
      </c>
      <c r="B877" s="2" t="s">
        <v>45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3.17</v>
      </c>
      <c r="H877" s="2" t="s">
        <v>12</v>
      </c>
    </row>
    <row r="878" spans="1:8" x14ac:dyDescent="0.3">
      <c r="A878" s="1">
        <v>0.7170034143518349</v>
      </c>
      <c r="B878" s="2" t="s">
        <v>45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3.17</v>
      </c>
      <c r="H878" s="2" t="s">
        <v>12</v>
      </c>
    </row>
    <row r="879" spans="1:8" x14ac:dyDescent="0.3">
      <c r="A879" s="1">
        <v>0.71711915509257573</v>
      </c>
      <c r="B879" s="2" t="s">
        <v>45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0.71723489583331634</v>
      </c>
      <c r="B880" s="2" t="s">
        <v>45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</v>
      </c>
      <c r="H880" s="2" t="s">
        <v>12</v>
      </c>
    </row>
    <row r="881" spans="1:8" x14ac:dyDescent="0.3">
      <c r="A881" s="1">
        <v>0.71735063657405718</v>
      </c>
      <c r="B881" s="2" t="s">
        <v>45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3.17</v>
      </c>
      <c r="H881" s="2" t="s">
        <v>12</v>
      </c>
    </row>
    <row r="882" spans="1:8" x14ac:dyDescent="0.3">
      <c r="A882" s="1">
        <v>0.71746637731479779</v>
      </c>
      <c r="B882" s="2" t="s">
        <v>45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3.17</v>
      </c>
      <c r="H882" s="2" t="s">
        <v>12</v>
      </c>
    </row>
    <row r="883" spans="1:8" x14ac:dyDescent="0.3">
      <c r="A883" s="1">
        <v>0.71758211805553862</v>
      </c>
      <c r="B883" s="2" t="s">
        <v>45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0.71769785879627923</v>
      </c>
      <c r="B884" s="2" t="s">
        <v>45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3.17</v>
      </c>
      <c r="H884" s="2" t="s">
        <v>12</v>
      </c>
    </row>
    <row r="885" spans="1:8" x14ac:dyDescent="0.3">
      <c r="A885" s="1">
        <v>0.71781359953702006</v>
      </c>
      <c r="B885" s="2" t="s">
        <v>45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3.15</v>
      </c>
      <c r="H885" s="2" t="s">
        <v>12</v>
      </c>
    </row>
    <row r="886" spans="1:8" x14ac:dyDescent="0.3">
      <c r="A886" s="1">
        <v>0.71792934027776067</v>
      </c>
      <c r="B886" s="2" t="s">
        <v>45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3.17</v>
      </c>
      <c r="H886" s="2" t="s">
        <v>12</v>
      </c>
    </row>
    <row r="887" spans="1:8" x14ac:dyDescent="0.3">
      <c r="A887" s="1">
        <v>0.71804508101850151</v>
      </c>
      <c r="B887" s="2" t="s">
        <v>45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3.17</v>
      </c>
      <c r="H887" s="2" t="s">
        <v>12</v>
      </c>
    </row>
    <row r="888" spans="1:8" x14ac:dyDescent="0.3">
      <c r="A888" s="1">
        <v>0.71816082175924212</v>
      </c>
      <c r="B888" s="2" t="s">
        <v>45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3.16</v>
      </c>
      <c r="H888" s="2" t="s">
        <v>12</v>
      </c>
    </row>
    <row r="889" spans="1:8" x14ac:dyDescent="0.3">
      <c r="A889" s="1">
        <v>0.71827656249998295</v>
      </c>
      <c r="B889" s="2" t="s">
        <v>45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3.16</v>
      </c>
      <c r="H889" s="2" t="s">
        <v>12</v>
      </c>
    </row>
    <row r="890" spans="1:8" x14ac:dyDescent="0.3">
      <c r="A890" s="1">
        <v>0.71839230324072356</v>
      </c>
      <c r="B890" s="2" t="s">
        <v>45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</v>
      </c>
      <c r="H890" s="2" t="s">
        <v>12</v>
      </c>
    </row>
    <row r="891" spans="1:8" x14ac:dyDescent="0.3">
      <c r="A891" s="1">
        <v>0.71850804398146439</v>
      </c>
      <c r="B891" s="2" t="s">
        <v>45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3.14</v>
      </c>
      <c r="H891" s="2" t="s">
        <v>12</v>
      </c>
    </row>
    <row r="892" spans="1:8" x14ac:dyDescent="0.3">
      <c r="A892" s="1">
        <v>0.71862378472220501</v>
      </c>
      <c r="B892" s="2" t="s">
        <v>45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3.16</v>
      </c>
      <c r="H892" s="2" t="s">
        <v>12</v>
      </c>
    </row>
    <row r="893" spans="1:8" x14ac:dyDescent="0.3">
      <c r="A893" s="1">
        <v>0.71873952546294584</v>
      </c>
      <c r="B893" s="2" t="s">
        <v>45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3.16</v>
      </c>
      <c r="H893" s="2" t="s">
        <v>12</v>
      </c>
    </row>
    <row r="894" spans="1:8" x14ac:dyDescent="0.3">
      <c r="A894" s="1">
        <v>0.71885526620368645</v>
      </c>
      <c r="B894" s="2" t="s">
        <v>45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3.15</v>
      </c>
      <c r="H894" s="2" t="s">
        <v>12</v>
      </c>
    </row>
    <row r="895" spans="1:8" x14ac:dyDescent="0.3">
      <c r="A895" s="1">
        <v>0.71897100694442728</v>
      </c>
      <c r="B895" s="2" t="s">
        <v>45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3.15</v>
      </c>
      <c r="H895" s="2" t="s">
        <v>12</v>
      </c>
    </row>
    <row r="896" spans="1:8" x14ac:dyDescent="0.3">
      <c r="A896" s="1">
        <v>0.71908674768516789</v>
      </c>
      <c r="B896" s="2" t="s">
        <v>45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3.11</v>
      </c>
      <c r="H896" s="2" t="s">
        <v>12</v>
      </c>
    </row>
    <row r="897" spans="1:8" x14ac:dyDescent="0.3">
      <c r="A897" s="1">
        <v>0.71920248842590873</v>
      </c>
      <c r="B897" s="2" t="s">
        <v>45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3.16</v>
      </c>
      <c r="H897" s="2" t="s">
        <v>12</v>
      </c>
    </row>
    <row r="898" spans="1:8" x14ac:dyDescent="0.3">
      <c r="A898" s="1">
        <v>0.71931822916664934</v>
      </c>
      <c r="B898" s="2" t="s">
        <v>45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3.15</v>
      </c>
      <c r="H898" s="2" t="s">
        <v>12</v>
      </c>
    </row>
    <row r="899" spans="1:8" x14ac:dyDescent="0.3">
      <c r="A899" s="1">
        <v>0.71943396990739017</v>
      </c>
      <c r="B899" s="2" t="s">
        <v>45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3.16</v>
      </c>
      <c r="H899" s="2" t="s">
        <v>12</v>
      </c>
    </row>
    <row r="900" spans="1:8" x14ac:dyDescent="0.3">
      <c r="A900" s="1">
        <v>0.71954971064813078</v>
      </c>
      <c r="B900" s="2" t="s">
        <v>45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3.16</v>
      </c>
      <c r="H900" s="2" t="s">
        <v>12</v>
      </c>
    </row>
    <row r="901" spans="1:8" x14ac:dyDescent="0.3">
      <c r="A901" s="1">
        <v>0.71966545138887161</v>
      </c>
      <c r="B901" s="2" t="s">
        <v>45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3.16</v>
      </c>
      <c r="H901" s="2" t="s">
        <v>12</v>
      </c>
    </row>
    <row r="902" spans="1:8" x14ac:dyDescent="0.3">
      <c r="A902" s="1">
        <v>0.71978119212961222</v>
      </c>
      <c r="B902" s="2" t="s">
        <v>45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3.15</v>
      </c>
      <c r="H902" s="2" t="s">
        <v>12</v>
      </c>
    </row>
    <row r="903" spans="1:8" x14ac:dyDescent="0.3">
      <c r="A903" s="1">
        <v>0.71989693287035306</v>
      </c>
      <c r="B903" s="2" t="s">
        <v>45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3.15</v>
      </c>
      <c r="H903" s="2" t="s">
        <v>12</v>
      </c>
    </row>
    <row r="904" spans="1:8" x14ac:dyDescent="0.3">
      <c r="A904" s="1">
        <v>0.72001267361109367</v>
      </c>
      <c r="B904" s="2" t="s">
        <v>45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3.16</v>
      </c>
      <c r="H904" s="2" t="s">
        <v>12</v>
      </c>
    </row>
    <row r="905" spans="1:8" x14ac:dyDescent="0.3">
      <c r="A905" s="1">
        <v>0.7201284143518345</v>
      </c>
      <c r="B905" s="2" t="s">
        <v>45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3.17</v>
      </c>
      <c r="H905" s="2" t="s">
        <v>12</v>
      </c>
    </row>
    <row r="906" spans="1:8" x14ac:dyDescent="0.3">
      <c r="A906" s="1">
        <v>0.72024415509257511</v>
      </c>
      <c r="B906" s="2" t="s">
        <v>45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3.15</v>
      </c>
      <c r="H906" s="2" t="s">
        <v>12</v>
      </c>
    </row>
    <row r="907" spans="1:8" x14ac:dyDescent="0.3">
      <c r="A907" s="1">
        <v>0.72035989583331594</v>
      </c>
      <c r="B907" s="2" t="s">
        <v>45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0.72047563657405655</v>
      </c>
      <c r="B908" s="2" t="s">
        <v>45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3.15</v>
      </c>
      <c r="H908" s="2" t="s">
        <v>12</v>
      </c>
    </row>
    <row r="909" spans="1:8" x14ac:dyDescent="0.3">
      <c r="A909" s="1">
        <v>0.72059137731479739</v>
      </c>
      <c r="B909" s="2" t="s">
        <v>45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3.16</v>
      </c>
      <c r="H909" s="2" t="s">
        <v>12</v>
      </c>
    </row>
    <row r="910" spans="1:8" x14ac:dyDescent="0.3">
      <c r="A910" s="1">
        <v>0.720707118055538</v>
      </c>
      <c r="B910" s="2" t="s">
        <v>45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3.15</v>
      </c>
      <c r="H910" s="2" t="s">
        <v>12</v>
      </c>
    </row>
    <row r="911" spans="1:8" x14ac:dyDescent="0.3">
      <c r="A911" s="1">
        <v>0.72082285879627883</v>
      </c>
      <c r="B911" s="2" t="s">
        <v>45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3.15</v>
      </c>
      <c r="H911" s="2" t="s">
        <v>12</v>
      </c>
    </row>
    <row r="912" spans="1:8" x14ac:dyDescent="0.3">
      <c r="A912" s="1">
        <v>0.72093859953701944</v>
      </c>
      <c r="B912" s="2" t="s">
        <v>45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3.05</v>
      </c>
      <c r="H912" s="2" t="s">
        <v>12</v>
      </c>
    </row>
    <row r="913" spans="1:8" x14ac:dyDescent="0.3">
      <c r="A913" s="1">
        <v>0.72105434027776028</v>
      </c>
      <c r="B913" s="2" t="s">
        <v>45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3.06</v>
      </c>
      <c r="H913" s="2" t="s">
        <v>12</v>
      </c>
    </row>
    <row r="914" spans="1:8" x14ac:dyDescent="0.3">
      <c r="A914" s="1">
        <v>0.72117008101850089</v>
      </c>
      <c r="B914" s="2" t="s">
        <v>45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3.07</v>
      </c>
      <c r="H914" s="2" t="s">
        <v>12</v>
      </c>
    </row>
    <row r="915" spans="1:8" x14ac:dyDescent="0.3">
      <c r="A915" s="1">
        <v>0.72128582175924172</v>
      </c>
      <c r="B915" s="2" t="s">
        <v>45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3.01</v>
      </c>
      <c r="H915" s="2" t="s">
        <v>12</v>
      </c>
    </row>
    <row r="916" spans="1:8" x14ac:dyDescent="0.3">
      <c r="A916" s="1">
        <v>0.72140156249998233</v>
      </c>
      <c r="B916" s="2" t="s">
        <v>45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3.06</v>
      </c>
      <c r="H916" s="2" t="s">
        <v>12</v>
      </c>
    </row>
    <row r="917" spans="1:8" x14ac:dyDescent="0.3">
      <c r="A917" s="1">
        <v>0.72151730324072316</v>
      </c>
      <c r="B917" s="2" t="s">
        <v>45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2.99</v>
      </c>
      <c r="H917" s="2" t="s">
        <v>12</v>
      </c>
    </row>
    <row r="918" spans="1:8" x14ac:dyDescent="0.3">
      <c r="A918" s="1">
        <v>0.72163304398146377</v>
      </c>
      <c r="B918" s="2" t="s">
        <v>45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3.05</v>
      </c>
      <c r="H918" s="2" t="s">
        <v>12</v>
      </c>
    </row>
    <row r="919" spans="1:8" x14ac:dyDescent="0.3">
      <c r="A919" s="1">
        <v>0.72174878472220461</v>
      </c>
      <c r="B919" s="2" t="s">
        <v>45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3.05</v>
      </c>
      <c r="H919" s="2" t="s">
        <v>12</v>
      </c>
    </row>
    <row r="920" spans="1:8" x14ac:dyDescent="0.3">
      <c r="A920" s="1">
        <v>0.72186452546294522</v>
      </c>
      <c r="B920" s="2" t="s">
        <v>45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3.04</v>
      </c>
      <c r="H920" s="2" t="s">
        <v>12</v>
      </c>
    </row>
    <row r="921" spans="1:8" x14ac:dyDescent="0.3">
      <c r="A921" s="1">
        <v>0.72198026620368605</v>
      </c>
      <c r="B921" s="2" t="s">
        <v>45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3.05</v>
      </c>
      <c r="H921" s="2" t="s">
        <v>12</v>
      </c>
    </row>
    <row r="922" spans="1:8" x14ac:dyDescent="0.3">
      <c r="A922" s="1">
        <v>0.72209600694442666</v>
      </c>
      <c r="B922" s="2" t="s">
        <v>45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3.06</v>
      </c>
      <c r="H922" s="2" t="s">
        <v>12</v>
      </c>
    </row>
    <row r="923" spans="1:8" x14ac:dyDescent="0.3">
      <c r="A923" s="1">
        <v>0.72221174768516749</v>
      </c>
      <c r="B923" s="2" t="s">
        <v>45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3.07</v>
      </c>
      <c r="H923" s="2" t="s">
        <v>12</v>
      </c>
    </row>
    <row r="924" spans="1:8" x14ac:dyDescent="0.3">
      <c r="A924" s="1">
        <v>0.7223274884259081</v>
      </c>
      <c r="B924" s="2" t="s">
        <v>45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3.04</v>
      </c>
      <c r="H924" s="2" t="s">
        <v>12</v>
      </c>
    </row>
    <row r="925" spans="1:8" x14ac:dyDescent="0.3">
      <c r="A925" s="1">
        <v>0.72244322916664894</v>
      </c>
      <c r="B925" s="2" t="s">
        <v>45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3.04</v>
      </c>
      <c r="H925" s="2" t="s">
        <v>12</v>
      </c>
    </row>
    <row r="926" spans="1:8" x14ac:dyDescent="0.3">
      <c r="A926" s="1">
        <v>0.72255896990738955</v>
      </c>
      <c r="B926" s="2" t="s">
        <v>45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3.02</v>
      </c>
      <c r="H926" s="2" t="s">
        <v>12</v>
      </c>
    </row>
    <row r="927" spans="1:8" x14ac:dyDescent="0.3">
      <c r="A927" s="1">
        <v>0.72267471064813038</v>
      </c>
      <c r="B927" s="2" t="s">
        <v>45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3.02</v>
      </c>
      <c r="H927" s="2" t="s">
        <v>12</v>
      </c>
    </row>
    <row r="928" spans="1:8" x14ac:dyDescent="0.3">
      <c r="A928" s="1">
        <v>0.72279045138887099</v>
      </c>
      <c r="B928" s="2" t="s">
        <v>45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3.02</v>
      </c>
      <c r="H928" s="2" t="s">
        <v>12</v>
      </c>
    </row>
    <row r="929" spans="1:8" x14ac:dyDescent="0.3">
      <c r="A929" s="1">
        <v>0.72290619212961182</v>
      </c>
      <c r="B929" s="2" t="s">
        <v>45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3.01</v>
      </c>
      <c r="H929" s="2" t="s">
        <v>12</v>
      </c>
    </row>
    <row r="930" spans="1:8" x14ac:dyDescent="0.3">
      <c r="A930" s="1">
        <v>0.72302193287035244</v>
      </c>
      <c r="B930" s="2" t="s">
        <v>45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3.03</v>
      </c>
      <c r="H930" s="2" t="s">
        <v>12</v>
      </c>
    </row>
    <row r="931" spans="1:8" x14ac:dyDescent="0.3">
      <c r="A931" s="1">
        <v>0.72313767361109327</v>
      </c>
      <c r="B931" s="2" t="s">
        <v>45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2.98</v>
      </c>
      <c r="H931" s="2" t="s">
        <v>12</v>
      </c>
    </row>
    <row r="932" spans="1:8" x14ac:dyDescent="0.3">
      <c r="A932" s="1">
        <v>0.72325341435183388</v>
      </c>
      <c r="B932" s="2" t="s">
        <v>45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3.01</v>
      </c>
      <c r="H932" s="2" t="s">
        <v>12</v>
      </c>
    </row>
    <row r="933" spans="1:8" x14ac:dyDescent="0.3">
      <c r="A933" s="1">
        <v>0.72336915509257471</v>
      </c>
      <c r="B933" s="2" t="s">
        <v>45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2.99</v>
      </c>
      <c r="H933" s="2" t="s">
        <v>12</v>
      </c>
    </row>
    <row r="934" spans="1:8" x14ac:dyDescent="0.3">
      <c r="A934" s="1">
        <v>0.72348489583331532</v>
      </c>
      <c r="B934" s="2" t="s">
        <v>45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3.01</v>
      </c>
      <c r="H934" s="2" t="s">
        <v>12</v>
      </c>
    </row>
    <row r="935" spans="1:8" x14ac:dyDescent="0.3">
      <c r="A935" s="1">
        <v>0.72360063657405616</v>
      </c>
      <c r="B935" s="2" t="s">
        <v>45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3.03</v>
      </c>
      <c r="H935" s="2" t="s">
        <v>12</v>
      </c>
    </row>
    <row r="936" spans="1:8" x14ac:dyDescent="0.3">
      <c r="A936" s="1">
        <v>0.72371637731479677</v>
      </c>
      <c r="B936" s="2" t="s">
        <v>45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3.03</v>
      </c>
      <c r="H936" s="2" t="s">
        <v>12</v>
      </c>
    </row>
    <row r="937" spans="1:8" x14ac:dyDescent="0.3">
      <c r="A937" s="1">
        <v>0.7238321180555376</v>
      </c>
      <c r="B937" s="2" t="s">
        <v>45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3.02</v>
      </c>
      <c r="H937" s="2" t="s">
        <v>12</v>
      </c>
    </row>
    <row r="938" spans="1:8" x14ac:dyDescent="0.3">
      <c r="A938" s="1">
        <v>0.72394785879627821</v>
      </c>
      <c r="B938" s="2" t="s">
        <v>45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3.02</v>
      </c>
      <c r="H938" s="2" t="s">
        <v>12</v>
      </c>
    </row>
    <row r="939" spans="1:8" x14ac:dyDescent="0.3">
      <c r="A939" s="1">
        <v>0.72406359953701904</v>
      </c>
      <c r="B939" s="2" t="s">
        <v>45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3.01</v>
      </c>
      <c r="H939" s="2" t="s">
        <v>12</v>
      </c>
    </row>
    <row r="940" spans="1:8" x14ac:dyDescent="0.3">
      <c r="A940" s="1">
        <v>0.72417934027775965</v>
      </c>
      <c r="B940" s="2" t="s">
        <v>45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3</v>
      </c>
      <c r="H940" s="2" t="s">
        <v>12</v>
      </c>
    </row>
    <row r="941" spans="1:8" x14ac:dyDescent="0.3">
      <c r="A941" s="1">
        <v>0.72429508101850049</v>
      </c>
      <c r="B941" s="2" t="s">
        <v>45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3</v>
      </c>
      <c r="H941" s="2" t="s">
        <v>12</v>
      </c>
    </row>
    <row r="942" spans="1:8" x14ac:dyDescent="0.3">
      <c r="A942" s="1">
        <v>0.7244108217592411</v>
      </c>
      <c r="B942" s="2" t="s">
        <v>45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2.98</v>
      </c>
      <c r="H942" s="2" t="s">
        <v>12</v>
      </c>
    </row>
    <row r="943" spans="1:8" x14ac:dyDescent="0.3">
      <c r="A943" s="1">
        <v>0.72452656249998193</v>
      </c>
      <c r="B943" s="2" t="s">
        <v>45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2.99</v>
      </c>
      <c r="H943" s="2" t="s">
        <v>12</v>
      </c>
    </row>
    <row r="944" spans="1:8" x14ac:dyDescent="0.3">
      <c r="A944" s="1">
        <v>0.72464230324072254</v>
      </c>
      <c r="B944" s="2" t="s">
        <v>45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3</v>
      </c>
      <c r="H944" s="2" t="s">
        <v>12</v>
      </c>
    </row>
    <row r="945" spans="1:8" x14ac:dyDescent="0.3">
      <c r="A945" s="1">
        <v>0.72475804398146337</v>
      </c>
      <c r="B945" s="2" t="s">
        <v>45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3</v>
      </c>
      <c r="H945" s="2" t="s">
        <v>12</v>
      </c>
    </row>
    <row r="946" spans="1:8" x14ac:dyDescent="0.3">
      <c r="A946" s="1">
        <v>0.72487378472220398</v>
      </c>
      <c r="B946" s="2" t="s">
        <v>45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2.99</v>
      </c>
      <c r="H946" s="2" t="s">
        <v>12</v>
      </c>
    </row>
    <row r="947" spans="1:8" x14ac:dyDescent="0.3">
      <c r="A947" s="1">
        <v>0.72498952546294482</v>
      </c>
      <c r="B947" s="2" t="s">
        <v>45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3</v>
      </c>
      <c r="H947" s="2" t="s">
        <v>12</v>
      </c>
    </row>
    <row r="948" spans="1:8" x14ac:dyDescent="0.3">
      <c r="A948" s="1">
        <v>0.72510526620368543</v>
      </c>
      <c r="B948" s="2" t="s">
        <v>45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2.99</v>
      </c>
      <c r="H948" s="2" t="s">
        <v>12</v>
      </c>
    </row>
    <row r="949" spans="1:8" x14ac:dyDescent="0.3">
      <c r="A949" s="1">
        <v>0.72522100694442626</v>
      </c>
      <c r="B949" s="2" t="s">
        <v>45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2.98</v>
      </c>
      <c r="H949" s="2" t="s">
        <v>12</v>
      </c>
    </row>
    <row r="950" spans="1:8" x14ac:dyDescent="0.3">
      <c r="A950" s="1">
        <v>0.72533674768516687</v>
      </c>
      <c r="B950" s="2" t="s">
        <v>45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2.98</v>
      </c>
      <c r="H950" s="2" t="s">
        <v>12</v>
      </c>
    </row>
    <row r="951" spans="1:8" x14ac:dyDescent="0.3">
      <c r="A951" s="1">
        <v>0.7254524884259077</v>
      </c>
      <c r="B951" s="2" t="s">
        <v>45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2.95</v>
      </c>
      <c r="H951" s="2" t="s">
        <v>12</v>
      </c>
    </row>
    <row r="952" spans="1:8" x14ac:dyDescent="0.3">
      <c r="A952" s="1">
        <v>0.72556822916664832</v>
      </c>
      <c r="B952" s="2" t="s">
        <v>45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2.97</v>
      </c>
      <c r="H952" s="2" t="s">
        <v>12</v>
      </c>
    </row>
    <row r="953" spans="1:8" x14ac:dyDescent="0.3">
      <c r="A953" s="1">
        <v>0.72568396990738915</v>
      </c>
      <c r="B953" s="2" t="s">
        <v>45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2.96</v>
      </c>
      <c r="H953" s="2" t="s">
        <v>12</v>
      </c>
    </row>
    <row r="954" spans="1:8" x14ac:dyDescent="0.3">
      <c r="A954" s="1">
        <v>0.72579971064812976</v>
      </c>
      <c r="B954" s="2" t="s">
        <v>45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2.97</v>
      </c>
      <c r="H954" s="2" t="s">
        <v>12</v>
      </c>
    </row>
    <row r="955" spans="1:8" x14ac:dyDescent="0.3">
      <c r="A955" s="1">
        <v>0.72591545138887059</v>
      </c>
      <c r="B955" s="2" t="s">
        <v>45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2.96</v>
      </c>
      <c r="H955" s="2" t="s">
        <v>12</v>
      </c>
    </row>
    <row r="956" spans="1:8" x14ac:dyDescent="0.3">
      <c r="A956" s="1">
        <v>0.7260311921296112</v>
      </c>
      <c r="B956" s="2" t="s">
        <v>45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2.97</v>
      </c>
      <c r="H956" s="2" t="s">
        <v>12</v>
      </c>
    </row>
    <row r="957" spans="1:8" x14ac:dyDescent="0.3">
      <c r="A957" s="1">
        <v>0.72614693287035204</v>
      </c>
      <c r="B957" s="2" t="s">
        <v>45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2.96</v>
      </c>
      <c r="H957" s="2" t="s">
        <v>12</v>
      </c>
    </row>
    <row r="958" spans="1:8" x14ac:dyDescent="0.3">
      <c r="A958" s="1">
        <v>0.72626267361109265</v>
      </c>
      <c r="B958" s="2" t="s">
        <v>45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2.95</v>
      </c>
      <c r="H958" s="2" t="s">
        <v>12</v>
      </c>
    </row>
    <row r="959" spans="1:8" x14ac:dyDescent="0.3">
      <c r="A959" s="1">
        <v>0.72637841435183348</v>
      </c>
      <c r="B959" s="2" t="s">
        <v>45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2.99</v>
      </c>
      <c r="H959" s="2" t="s">
        <v>12</v>
      </c>
    </row>
    <row r="960" spans="1:8" x14ac:dyDescent="0.3">
      <c r="A960" s="1">
        <v>0.72649415509257409</v>
      </c>
      <c r="B960" s="2" t="s">
        <v>45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2.95</v>
      </c>
      <c r="H960" s="2" t="s">
        <v>12</v>
      </c>
    </row>
    <row r="961" spans="1:8" x14ac:dyDescent="0.3">
      <c r="A961" s="1">
        <v>0.72660989583331492</v>
      </c>
      <c r="B961" s="2" t="s">
        <v>45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2.95</v>
      </c>
      <c r="H961" s="2" t="s">
        <v>12</v>
      </c>
    </row>
    <row r="962" spans="1:8" x14ac:dyDescent="0.3">
      <c r="A962" s="1">
        <v>0.72672563657405553</v>
      </c>
      <c r="B962" s="2" t="s">
        <v>45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2.94</v>
      </c>
      <c r="H962" s="2" t="s">
        <v>12</v>
      </c>
    </row>
    <row r="963" spans="1:8" x14ac:dyDescent="0.3">
      <c r="A963" s="1">
        <v>0.72684137731479637</v>
      </c>
      <c r="B963" s="2" t="s">
        <v>45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2.93</v>
      </c>
      <c r="H963" s="2" t="s">
        <v>12</v>
      </c>
    </row>
    <row r="964" spans="1:8" x14ac:dyDescent="0.3">
      <c r="A964" s="1">
        <v>0.72695711805553698</v>
      </c>
      <c r="B964" s="2" t="s">
        <v>45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2.96</v>
      </c>
      <c r="H964" s="2" t="s">
        <v>12</v>
      </c>
    </row>
    <row r="965" spans="1:8" x14ac:dyDescent="0.3">
      <c r="A965" s="1">
        <v>0.72707285879627781</v>
      </c>
      <c r="B965" s="2" t="s">
        <v>45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2.92</v>
      </c>
      <c r="H965" s="2" t="s">
        <v>12</v>
      </c>
    </row>
    <row r="966" spans="1:8" x14ac:dyDescent="0.3">
      <c r="A966" s="1">
        <v>0.72718859953701842</v>
      </c>
      <c r="B966" s="2" t="s">
        <v>45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2.98</v>
      </c>
      <c r="H966" s="2" t="s">
        <v>12</v>
      </c>
    </row>
    <row r="967" spans="1:8" x14ac:dyDescent="0.3">
      <c r="A967" s="1">
        <v>0.72730434027775925</v>
      </c>
      <c r="B967" s="2" t="s">
        <v>45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2.93</v>
      </c>
      <c r="H967" s="2" t="s">
        <v>12</v>
      </c>
    </row>
    <row r="968" spans="1:8" x14ac:dyDescent="0.3">
      <c r="A968" s="1">
        <v>0.72742008101849986</v>
      </c>
      <c r="B968" s="2" t="s">
        <v>45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2.88</v>
      </c>
      <c r="H968" s="2" t="s">
        <v>12</v>
      </c>
    </row>
    <row r="969" spans="1:8" x14ac:dyDescent="0.3">
      <c r="A969" s="1">
        <v>0.7275358217592407</v>
      </c>
      <c r="B969" s="2" t="s">
        <v>45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2.97</v>
      </c>
      <c r="H969" s="2" t="s">
        <v>12</v>
      </c>
    </row>
    <row r="970" spans="1:8" x14ac:dyDescent="0.3">
      <c r="A970" s="1">
        <v>0.72765156249998131</v>
      </c>
      <c r="B970" s="2" t="s">
        <v>45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2.92</v>
      </c>
      <c r="H970" s="2" t="s">
        <v>12</v>
      </c>
    </row>
    <row r="971" spans="1:8" x14ac:dyDescent="0.3">
      <c r="A971" s="1">
        <v>0.72776730324072214</v>
      </c>
      <c r="B971" s="2" t="s">
        <v>45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2.94</v>
      </c>
      <c r="H971" s="2" t="s">
        <v>12</v>
      </c>
    </row>
    <row r="972" spans="1:8" x14ac:dyDescent="0.3">
      <c r="A972" s="1">
        <v>0.72788304398146275</v>
      </c>
      <c r="B972" s="2" t="s">
        <v>45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2.92</v>
      </c>
      <c r="H972" s="2" t="s">
        <v>12</v>
      </c>
    </row>
    <row r="973" spans="1:8" x14ac:dyDescent="0.3">
      <c r="A973" s="1">
        <v>0.72799878472220358</v>
      </c>
      <c r="B973" s="2" t="s">
        <v>45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2.94</v>
      </c>
      <c r="H973" s="2" t="s">
        <v>12</v>
      </c>
    </row>
    <row r="974" spans="1:8" x14ac:dyDescent="0.3">
      <c r="A974" s="1">
        <v>0.7281145254629442</v>
      </c>
      <c r="B974" s="2" t="s">
        <v>45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2.92</v>
      </c>
      <c r="H974" s="2" t="s">
        <v>12</v>
      </c>
    </row>
    <row r="975" spans="1:8" x14ac:dyDescent="0.3">
      <c r="A975" s="1">
        <v>0.72823026620368503</v>
      </c>
      <c r="B975" s="2" t="s">
        <v>45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2.93</v>
      </c>
      <c r="H975" s="2" t="s">
        <v>12</v>
      </c>
    </row>
    <row r="976" spans="1:8" x14ac:dyDescent="0.3">
      <c r="A976" s="1">
        <v>0.72834600694442564</v>
      </c>
      <c r="B976" s="2" t="s">
        <v>45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2.91</v>
      </c>
      <c r="H976" s="2" t="s">
        <v>12</v>
      </c>
    </row>
    <row r="977" spans="1:8" x14ac:dyDescent="0.3">
      <c r="A977" s="1">
        <v>0.72846174768516647</v>
      </c>
      <c r="B977" s="2" t="s">
        <v>45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2.91</v>
      </c>
      <c r="H977" s="2" t="s">
        <v>12</v>
      </c>
    </row>
    <row r="978" spans="1:8" x14ac:dyDescent="0.3">
      <c r="A978" s="1">
        <v>0.72857748842590708</v>
      </c>
      <c r="B978" s="2" t="s">
        <v>45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2.92</v>
      </c>
      <c r="H978" s="2" t="s">
        <v>12</v>
      </c>
    </row>
    <row r="979" spans="1:8" x14ac:dyDescent="0.3">
      <c r="A979" s="1">
        <v>0.72869322916664792</v>
      </c>
      <c r="B979" s="2" t="s">
        <v>45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2.91</v>
      </c>
      <c r="H979" s="2" t="s">
        <v>12</v>
      </c>
    </row>
    <row r="980" spans="1:8" x14ac:dyDescent="0.3">
      <c r="A980" s="1">
        <v>0.72880896990738853</v>
      </c>
      <c r="B980" s="2" t="s">
        <v>45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2.91</v>
      </c>
      <c r="H980" s="2" t="s">
        <v>12</v>
      </c>
    </row>
    <row r="981" spans="1:8" x14ac:dyDescent="0.3">
      <c r="A981" s="1">
        <v>0.72892471064812936</v>
      </c>
      <c r="B981" s="2" t="s">
        <v>45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2.91</v>
      </c>
      <c r="H981" s="2" t="s">
        <v>12</v>
      </c>
    </row>
    <row r="982" spans="1:8" x14ac:dyDescent="0.3">
      <c r="A982" s="1">
        <v>0.72904045138886997</v>
      </c>
      <c r="B982" s="2" t="s">
        <v>45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2.9</v>
      </c>
      <c r="H982" s="2" t="s">
        <v>12</v>
      </c>
    </row>
    <row r="983" spans="1:8" x14ac:dyDescent="0.3">
      <c r="A983" s="1">
        <v>0.7291561921296108</v>
      </c>
      <c r="B983" s="2" t="s">
        <v>45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</v>
      </c>
      <c r="H983" s="2" t="s">
        <v>12</v>
      </c>
    </row>
    <row r="984" spans="1:8" x14ac:dyDescent="0.3">
      <c r="A984" s="1">
        <v>0.72927193287035141</v>
      </c>
      <c r="B984" s="2" t="s">
        <v>45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2.91</v>
      </c>
      <c r="H984" s="2" t="s">
        <v>12</v>
      </c>
    </row>
    <row r="985" spans="1:8" x14ac:dyDescent="0.3">
      <c r="A985" s="1">
        <v>0.72938767361109225</v>
      </c>
      <c r="B985" s="2" t="s">
        <v>45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2.9</v>
      </c>
      <c r="H985" s="2" t="s">
        <v>12</v>
      </c>
    </row>
    <row r="986" spans="1:8" x14ac:dyDescent="0.3">
      <c r="A986" s="1">
        <v>0.72950341435183286</v>
      </c>
      <c r="B986" s="2" t="s">
        <v>45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2.91</v>
      </c>
      <c r="H986" s="2" t="s">
        <v>12</v>
      </c>
    </row>
    <row r="987" spans="1:8" x14ac:dyDescent="0.3">
      <c r="A987" s="1">
        <v>0.72961915509257369</v>
      </c>
      <c r="B987" s="2" t="s">
        <v>45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2.92</v>
      </c>
      <c r="H987" s="2" t="s">
        <v>12</v>
      </c>
    </row>
    <row r="988" spans="1:8" x14ac:dyDescent="0.3">
      <c r="A988" s="1">
        <v>0.7297348958333143</v>
      </c>
      <c r="B988" s="2" t="s">
        <v>45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2.9</v>
      </c>
      <c r="H988" s="2" t="s">
        <v>12</v>
      </c>
    </row>
    <row r="989" spans="1:8" x14ac:dyDescent="0.3">
      <c r="A989" s="1">
        <v>0.72985063657405513</v>
      </c>
      <c r="B989" s="2" t="s">
        <v>45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2.9</v>
      </c>
      <c r="H989" s="2" t="s">
        <v>12</v>
      </c>
    </row>
    <row r="990" spans="1:8" x14ac:dyDescent="0.3">
      <c r="A990" s="1">
        <v>0.72996637731479574</v>
      </c>
      <c r="B990" s="2" t="s">
        <v>45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2.91</v>
      </c>
      <c r="H990" s="2" t="s">
        <v>12</v>
      </c>
    </row>
    <row r="991" spans="1:8" x14ac:dyDescent="0.3">
      <c r="A991" s="32">
        <v>0.73008211805553658</v>
      </c>
      <c r="B991" s="33" t="s">
        <v>45</v>
      </c>
      <c r="C991" s="33" t="s">
        <v>14</v>
      </c>
      <c r="D991" s="33" t="s">
        <v>9</v>
      </c>
      <c r="E991" s="33" t="s">
        <v>10</v>
      </c>
      <c r="F991" s="33" t="s">
        <v>11</v>
      </c>
      <c r="G991" s="3">
        <v>2.8</v>
      </c>
      <c r="H991" s="33" t="s">
        <v>12</v>
      </c>
    </row>
    <row r="992" spans="1:8" x14ac:dyDescent="0.3">
      <c r="A992" s="1">
        <v>0.73019785879627719</v>
      </c>
      <c r="B992" s="2" t="s">
        <v>45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2.89</v>
      </c>
      <c r="H992" s="2" t="s">
        <v>12</v>
      </c>
    </row>
    <row r="993" spans="1:8" x14ac:dyDescent="0.3">
      <c r="A993" s="1">
        <v>0.73031359953701802</v>
      </c>
      <c r="B993" s="2" t="s">
        <v>45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2.88</v>
      </c>
      <c r="H993" s="2" t="s">
        <v>12</v>
      </c>
    </row>
    <row r="994" spans="1:8" x14ac:dyDescent="0.3">
      <c r="A994" s="1">
        <v>0.73042934027775863</v>
      </c>
      <c r="B994" s="2" t="s">
        <v>45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2.89</v>
      </c>
      <c r="H994" s="2" t="s">
        <v>12</v>
      </c>
    </row>
    <row r="995" spans="1:8" x14ac:dyDescent="0.3">
      <c r="A995" s="1">
        <v>0.73054508101849946</v>
      </c>
      <c r="B995" s="2" t="s">
        <v>45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2.89</v>
      </c>
      <c r="H995" s="2" t="s">
        <v>12</v>
      </c>
    </row>
    <row r="996" spans="1:8" x14ac:dyDescent="0.3">
      <c r="A996" s="1">
        <v>0.73066082175924008</v>
      </c>
      <c r="B996" s="2" t="s">
        <v>45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2.88</v>
      </c>
      <c r="H996" s="2" t="s">
        <v>12</v>
      </c>
    </row>
    <row r="997" spans="1:8" x14ac:dyDescent="0.3">
      <c r="A997" s="1">
        <v>0.73077656249998091</v>
      </c>
      <c r="B997" s="2" t="s">
        <v>45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2.8</v>
      </c>
      <c r="H997" s="2" t="s">
        <v>12</v>
      </c>
    </row>
    <row r="998" spans="1:8" x14ac:dyDescent="0.3">
      <c r="A998" s="1">
        <v>0.73089230324072152</v>
      </c>
      <c r="B998" s="2" t="s">
        <v>45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2.88</v>
      </c>
      <c r="H998" s="2" t="s">
        <v>12</v>
      </c>
    </row>
    <row r="999" spans="1:8" x14ac:dyDescent="0.3">
      <c r="A999" s="1">
        <v>0.73100804398146235</v>
      </c>
      <c r="B999" s="2" t="s">
        <v>45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2.85</v>
      </c>
      <c r="H999" s="2" t="s">
        <v>12</v>
      </c>
    </row>
    <row r="1000" spans="1:8" x14ac:dyDescent="0.3">
      <c r="A1000" s="1">
        <v>0.73112378472220296</v>
      </c>
      <c r="B1000" s="2" t="s">
        <v>45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2.87</v>
      </c>
      <c r="H1000" s="2" t="s">
        <v>12</v>
      </c>
    </row>
    <row r="1001" spans="1:8" x14ac:dyDescent="0.3">
      <c r="A1001" s="1">
        <v>0.7312395254629438</v>
      </c>
      <c r="B1001" s="2" t="s">
        <v>45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2.8</v>
      </c>
      <c r="H1001" s="2" t="s">
        <v>12</v>
      </c>
    </row>
    <row r="1002" spans="1:8" x14ac:dyDescent="0.3">
      <c r="A1002" s="1">
        <v>0.73135526620368441</v>
      </c>
      <c r="B1002" s="2" t="s">
        <v>45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2.88</v>
      </c>
      <c r="H1002" s="2" t="s">
        <v>12</v>
      </c>
    </row>
    <row r="1003" spans="1:8" x14ac:dyDescent="0.3">
      <c r="A1003" s="1">
        <v>0.73147100694442524</v>
      </c>
      <c r="B1003" s="2" t="s">
        <v>45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2.88</v>
      </c>
      <c r="H1003" s="2" t="s">
        <v>12</v>
      </c>
    </row>
    <row r="1004" spans="1:8" x14ac:dyDescent="0.3">
      <c r="A1004" s="1">
        <v>0.73158674768516585</v>
      </c>
      <c r="B1004" s="2" t="s">
        <v>45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2.86</v>
      </c>
      <c r="H1004" s="2" t="s">
        <v>12</v>
      </c>
    </row>
    <row r="1005" spans="1:8" x14ac:dyDescent="0.3">
      <c r="A1005" s="1">
        <v>0.73170248842590668</v>
      </c>
      <c r="B1005" s="2" t="s">
        <v>45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2.86</v>
      </c>
      <c r="H1005" s="2" t="s">
        <v>12</v>
      </c>
    </row>
    <row r="1006" spans="1:8" x14ac:dyDescent="0.3">
      <c r="A1006" s="1">
        <v>0.73181822916664729</v>
      </c>
      <c r="B1006" s="2" t="s">
        <v>45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2.86</v>
      </c>
      <c r="H1006" s="2" t="s">
        <v>12</v>
      </c>
    </row>
    <row r="1007" spans="1:8" x14ac:dyDescent="0.3">
      <c r="A1007" s="1">
        <v>0.73193396990738813</v>
      </c>
      <c r="B1007" s="2" t="s">
        <v>45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2.86</v>
      </c>
      <c r="H1007" s="2" t="s">
        <v>12</v>
      </c>
    </row>
    <row r="1008" spans="1:8" x14ac:dyDescent="0.3">
      <c r="A1008" s="1">
        <v>0.73204971064812874</v>
      </c>
      <c r="B1008" s="2" t="s">
        <v>45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2.85</v>
      </c>
      <c r="H1008" s="2" t="s">
        <v>12</v>
      </c>
    </row>
    <row r="1009" spans="1:8" x14ac:dyDescent="0.3">
      <c r="A1009" s="1">
        <v>0.73216545138886957</v>
      </c>
      <c r="B1009" s="2" t="s">
        <v>45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2.8</v>
      </c>
      <c r="H1009" s="2" t="s">
        <v>12</v>
      </c>
    </row>
    <row r="1010" spans="1:8" x14ac:dyDescent="0.3">
      <c r="A1010" s="1">
        <v>0.73228119212961018</v>
      </c>
      <c r="B1010" s="2" t="s">
        <v>45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2.86</v>
      </c>
      <c r="H1010" s="2" t="s">
        <v>12</v>
      </c>
    </row>
    <row r="1011" spans="1:8" x14ac:dyDescent="0.3">
      <c r="A1011" s="1">
        <v>0.73239693287035101</v>
      </c>
      <c r="B1011" s="2" t="s">
        <v>45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2.86</v>
      </c>
      <c r="H1011" s="2" t="s">
        <v>12</v>
      </c>
    </row>
    <row r="1012" spans="1:8" x14ac:dyDescent="0.3">
      <c r="A1012" s="1">
        <v>0.73251267361109162</v>
      </c>
      <c r="B1012" s="2" t="s">
        <v>45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2.84</v>
      </c>
      <c r="H1012" s="2" t="s">
        <v>12</v>
      </c>
    </row>
    <row r="1013" spans="1:8" x14ac:dyDescent="0.3">
      <c r="A1013" s="1">
        <v>0.73262841435183246</v>
      </c>
      <c r="B1013" s="2" t="s">
        <v>45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2.84</v>
      </c>
      <c r="H1013" s="2" t="s">
        <v>12</v>
      </c>
    </row>
    <row r="1014" spans="1:8" x14ac:dyDescent="0.3">
      <c r="A1014" s="1">
        <v>0.73274415509257307</v>
      </c>
      <c r="B1014" s="2" t="s">
        <v>45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2.85</v>
      </c>
      <c r="H1014" s="2" t="s">
        <v>12</v>
      </c>
    </row>
    <row r="1015" spans="1:8" x14ac:dyDescent="0.3">
      <c r="A1015" s="1">
        <v>0.7328598958333139</v>
      </c>
      <c r="B1015" s="2" t="s">
        <v>45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2.85</v>
      </c>
      <c r="H1015" s="2" t="s">
        <v>12</v>
      </c>
    </row>
    <row r="1016" spans="1:8" x14ac:dyDescent="0.3">
      <c r="A1016" s="1">
        <v>0.73297563657405451</v>
      </c>
      <c r="B1016" s="2" t="s">
        <v>45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2.83</v>
      </c>
      <c r="H1016" s="2" t="s">
        <v>12</v>
      </c>
    </row>
    <row r="1017" spans="1:8" x14ac:dyDescent="0.3">
      <c r="A1017" s="1">
        <v>0.73309137731479534</v>
      </c>
      <c r="B1017" s="2" t="s">
        <v>45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2.83</v>
      </c>
      <c r="H1017" s="2" t="s">
        <v>12</v>
      </c>
    </row>
    <row r="1018" spans="1:8" x14ac:dyDescent="0.3">
      <c r="A1018" s="1">
        <v>0.73320711805553596</v>
      </c>
      <c r="B1018" s="2" t="s">
        <v>45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2.84</v>
      </c>
      <c r="H1018" s="2" t="s">
        <v>12</v>
      </c>
    </row>
    <row r="1019" spans="1:8" x14ac:dyDescent="0.3">
      <c r="A1019" s="1">
        <v>0.73332285879627679</v>
      </c>
      <c r="B1019" s="2" t="s">
        <v>45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2.84</v>
      </c>
      <c r="H1019" s="2" t="s">
        <v>12</v>
      </c>
    </row>
    <row r="1020" spans="1:8" x14ac:dyDescent="0.3">
      <c r="A1020" s="1">
        <v>0.7334385995370174</v>
      </c>
      <c r="B1020" s="2" t="s">
        <v>45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2.82</v>
      </c>
      <c r="H1020" s="2" t="s">
        <v>12</v>
      </c>
    </row>
    <row r="1021" spans="1:8" x14ac:dyDescent="0.3">
      <c r="A1021" s="1">
        <v>0.73355434027775823</v>
      </c>
      <c r="B1021" s="2" t="s">
        <v>45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2.82</v>
      </c>
      <c r="H1021" s="2" t="s">
        <v>12</v>
      </c>
    </row>
    <row r="1022" spans="1:8" x14ac:dyDescent="0.3">
      <c r="A1022" s="1">
        <v>0.73367008101849884</v>
      </c>
      <c r="B1022" s="2" t="s">
        <v>45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2.8</v>
      </c>
      <c r="H1022" s="2" t="s">
        <v>12</v>
      </c>
    </row>
    <row r="1023" spans="1:8" x14ac:dyDescent="0.3">
      <c r="A1023" s="1">
        <v>0.73378582175923968</v>
      </c>
      <c r="B1023" s="2" t="s">
        <v>45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2.83</v>
      </c>
      <c r="H1023" s="2" t="s">
        <v>12</v>
      </c>
    </row>
    <row r="1024" spans="1:8" x14ac:dyDescent="0.3">
      <c r="A1024" s="1">
        <v>0.73390156249998029</v>
      </c>
      <c r="B1024" s="2" t="s">
        <v>45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2.8</v>
      </c>
      <c r="H1024" s="2" t="s">
        <v>12</v>
      </c>
    </row>
    <row r="1025" spans="1:8" x14ac:dyDescent="0.3">
      <c r="A1025" s="1">
        <v>0.73401730324072112</v>
      </c>
      <c r="B1025" s="2" t="s">
        <v>45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2.82</v>
      </c>
      <c r="H1025" s="2" t="s">
        <v>12</v>
      </c>
    </row>
    <row r="1026" spans="1:8" x14ac:dyDescent="0.3">
      <c r="A1026" s="1">
        <v>0.73413304398146173</v>
      </c>
      <c r="B1026" s="2" t="s">
        <v>45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2.83</v>
      </c>
      <c r="H1026" s="2" t="s">
        <v>12</v>
      </c>
    </row>
    <row r="1027" spans="1:8" x14ac:dyDescent="0.3">
      <c r="A1027" s="1">
        <v>0.73424878472220256</v>
      </c>
      <c r="B1027" s="2" t="s">
        <v>45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2.83</v>
      </c>
      <c r="H1027" s="2" t="s">
        <v>12</v>
      </c>
    </row>
    <row r="1028" spans="1:8" x14ac:dyDescent="0.3">
      <c r="A1028" s="1">
        <v>0.73436452546294317</v>
      </c>
      <c r="B1028" s="2" t="s">
        <v>45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</v>
      </c>
      <c r="H1028" s="2" t="s">
        <v>12</v>
      </c>
    </row>
    <row r="1029" spans="1:8" x14ac:dyDescent="0.3">
      <c r="A1029" s="1">
        <v>0.73448026620368401</v>
      </c>
      <c r="B1029" s="2" t="s">
        <v>45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2.81</v>
      </c>
      <c r="H1029" s="2" t="s">
        <v>12</v>
      </c>
    </row>
    <row r="1030" spans="1:8" x14ac:dyDescent="0.3">
      <c r="A1030" s="1">
        <v>0.73459600694442462</v>
      </c>
      <c r="B1030" s="2" t="s">
        <v>45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2.79</v>
      </c>
      <c r="H1030" s="2" t="s">
        <v>12</v>
      </c>
    </row>
    <row r="1031" spans="1:8" x14ac:dyDescent="0.3">
      <c r="A1031" s="1">
        <v>0.73471174768516545</v>
      </c>
      <c r="B1031" s="2" t="s">
        <v>45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2.78</v>
      </c>
      <c r="H1031" s="2" t="s">
        <v>12</v>
      </c>
    </row>
    <row r="1032" spans="1:8" x14ac:dyDescent="0.3">
      <c r="A1032" s="1">
        <v>0.73482748842590606</v>
      </c>
      <c r="B1032" s="2" t="s">
        <v>45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2.77</v>
      </c>
      <c r="H1032" s="2" t="s">
        <v>12</v>
      </c>
    </row>
    <row r="1033" spans="1:8" x14ac:dyDescent="0.3">
      <c r="A1033" s="1">
        <v>0.73494322916664689</v>
      </c>
      <c r="B1033" s="2" t="s">
        <v>45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2.79</v>
      </c>
      <c r="H1033" s="2" t="s">
        <v>12</v>
      </c>
    </row>
    <row r="4791" spans="10:10" x14ac:dyDescent="0.3">
      <c r="J4791"/>
    </row>
    <row r="4812" spans="17:41" x14ac:dyDescent="0.3">
      <c r="Q4812" s="1"/>
      <c r="Y4812" s="1"/>
      <c r="AG4812" s="1"/>
      <c r="AO4812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AP4822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42" x14ac:dyDescent="0.3">
      <c r="A2" s="1">
        <v>0.61939924768518473</v>
      </c>
      <c r="B2" s="2" t="s">
        <v>46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6">
        <f>calculoesp3!E2</f>
        <v>3.61</v>
      </c>
      <c r="K2" s="4">
        <f>calculoesp3!F2</f>
        <v>2</v>
      </c>
      <c r="L2" s="7">
        <f>calculoesp3!G2</f>
        <v>1.9230769230769232E-3</v>
      </c>
      <c r="N2" s="41"/>
      <c r="O2" s="42"/>
      <c r="Q2" s="43"/>
      <c r="R2" s="43"/>
      <c r="T2" s="6"/>
      <c r="U2" s="6" t="s">
        <v>70</v>
      </c>
      <c r="V2" s="6" t="s">
        <v>71</v>
      </c>
      <c r="W2" s="6" t="s">
        <v>72</v>
      </c>
    </row>
    <row r="3" spans="1:42" x14ac:dyDescent="0.3">
      <c r="A3" s="1">
        <v>0.61951498842592556</v>
      </c>
      <c r="B3" s="2" t="s">
        <v>46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calculoesp3!E3</f>
        <v>3.6</v>
      </c>
      <c r="K3" s="5">
        <f>calculoesp3!F3</f>
        <v>2</v>
      </c>
      <c r="L3" s="7">
        <f>calculoesp3!G3</f>
        <v>1.9230769230769232E-3</v>
      </c>
      <c r="N3" s="8" t="s">
        <v>52</v>
      </c>
      <c r="O3" s="9">
        <f>calculoesp3!R3/calculoesp3!R8</f>
        <v>0.9956521739130435</v>
      </c>
      <c r="Q3" s="43"/>
      <c r="R3" s="43"/>
      <c r="T3" s="6" t="s">
        <v>70</v>
      </c>
      <c r="U3" s="8">
        <f>O3</f>
        <v>0.9956521739130435</v>
      </c>
      <c r="V3" s="10">
        <f>O7</f>
        <v>0.46502590673575128</v>
      </c>
      <c r="W3" s="11">
        <f>O11</f>
        <v>0</v>
      </c>
      <c r="Y3" s="12"/>
    </row>
    <row r="4" spans="1:42" x14ac:dyDescent="0.3">
      <c r="A4" s="1">
        <v>0.61963072916666617</v>
      </c>
      <c r="B4" s="2" t="s">
        <v>46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J4" s="6">
        <f>calculoesp3!E4</f>
        <v>3.59</v>
      </c>
      <c r="K4" s="5">
        <f>calculoesp3!F4</f>
        <v>4</v>
      </c>
      <c r="L4" s="7">
        <f>calculoesp3!G4</f>
        <v>3.8461538461538464E-3</v>
      </c>
      <c r="N4" s="8" t="s">
        <v>53</v>
      </c>
      <c r="O4" s="13">
        <f>calculoesp3!R5/calculoesp3!R8</f>
        <v>4.3478260869565218E-3</v>
      </c>
      <c r="Q4" s="6" t="s">
        <v>70</v>
      </c>
      <c r="R4" s="14">
        <f>SUM(L2:L42)</f>
        <v>0.56538461538461537</v>
      </c>
      <c r="T4" s="6" t="s">
        <v>71</v>
      </c>
      <c r="U4" s="8">
        <f>O4</f>
        <v>4.3478260869565218E-3</v>
      </c>
      <c r="V4" s="10">
        <f>O8</f>
        <v>0.53367875647668395</v>
      </c>
      <c r="W4" s="11">
        <f>O12</f>
        <v>0.68421052631578949</v>
      </c>
    </row>
    <row r="5" spans="1:42" x14ac:dyDescent="0.3">
      <c r="A5" s="1">
        <v>0.619746469907407</v>
      </c>
      <c r="B5" s="2" t="s">
        <v>46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calculoesp3!E5</f>
        <v>3.58</v>
      </c>
      <c r="K5" s="5">
        <f>calculoesp3!F5</f>
        <v>2</v>
      </c>
      <c r="L5" s="7">
        <f>calculoesp3!G5</f>
        <v>1.9230769230769232E-3</v>
      </c>
      <c r="N5" s="8" t="s">
        <v>65</v>
      </c>
      <c r="O5" s="15">
        <f>calculoesp3!R7/calculoesp3!R8</f>
        <v>0</v>
      </c>
      <c r="Q5" s="6" t="s">
        <v>71</v>
      </c>
      <c r="R5" s="14">
        <f>SUM(L43:L77)</f>
        <v>0.40865384615384581</v>
      </c>
      <c r="T5" s="6" t="s">
        <v>72</v>
      </c>
      <c r="U5" s="8">
        <f>O5</f>
        <v>0</v>
      </c>
      <c r="V5" s="10">
        <f>O9</f>
        <v>1.2953367875647669E-3</v>
      </c>
      <c r="W5" s="11">
        <f>O13</f>
        <v>0.31578947368421051</v>
      </c>
    </row>
    <row r="6" spans="1:42" x14ac:dyDescent="0.3">
      <c r="A6" s="1">
        <v>0.61986221064814762</v>
      </c>
      <c r="B6" s="2" t="s">
        <v>46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calculoesp3!E6</f>
        <v>3.57</v>
      </c>
      <c r="K6" s="5">
        <f>calculoesp3!F6</f>
        <v>4</v>
      </c>
      <c r="L6" s="7">
        <f>calculoesp3!G6</f>
        <v>3.8461538461538464E-3</v>
      </c>
      <c r="N6" s="6"/>
      <c r="O6" s="16">
        <f>SUM(O3:O5)</f>
        <v>1</v>
      </c>
      <c r="Q6" s="6" t="s">
        <v>72</v>
      </c>
      <c r="R6" s="14">
        <f>SUM(L81:L85)</f>
        <v>1.2500000000000001E-2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2" x14ac:dyDescent="0.3">
      <c r="A7" s="1">
        <v>0.61997795138888845</v>
      </c>
      <c r="B7" s="2" t="s">
        <v>46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calculoesp3!E7</f>
        <v>3.56</v>
      </c>
      <c r="K7" s="5">
        <f>calculoesp3!F7</f>
        <v>2</v>
      </c>
      <c r="L7" s="7">
        <f>calculoesp3!G7</f>
        <v>1.9230769230769232E-3</v>
      </c>
      <c r="N7" s="10" t="s">
        <v>54</v>
      </c>
      <c r="O7" s="18">
        <f>calculoesp3!S3/calculoesp3!S8</f>
        <v>0.46502590673575128</v>
      </c>
      <c r="R7" s="19">
        <f>SUM(R4:R6)</f>
        <v>0.98653846153846114</v>
      </c>
    </row>
    <row r="8" spans="1:42" x14ac:dyDescent="0.3">
      <c r="A8" s="1">
        <v>0.62009369212962906</v>
      </c>
      <c r="B8" s="2" t="s">
        <v>46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6">
        <f>calculoesp3!E8</f>
        <v>3.55</v>
      </c>
      <c r="K8" s="5">
        <f>calculoesp3!F8</f>
        <v>2</v>
      </c>
      <c r="L8" s="7">
        <f>calculoesp3!G8</f>
        <v>1.9230769230769232E-3</v>
      </c>
      <c r="N8" s="10" t="s">
        <v>55</v>
      </c>
      <c r="O8" s="20">
        <f>calculoesp3!S5/calculoesp3!S8</f>
        <v>0.53367875647668395</v>
      </c>
      <c r="Y8" s="21"/>
    </row>
    <row r="9" spans="1:42" x14ac:dyDescent="0.3">
      <c r="A9" s="1">
        <v>0.62020943287036989</v>
      </c>
      <c r="B9" s="2" t="s">
        <v>46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6">
        <f>calculoesp3!E9</f>
        <v>3.54</v>
      </c>
      <c r="K9" s="5">
        <f>calculoesp3!F9</f>
        <v>4</v>
      </c>
      <c r="L9" s="7">
        <f>calculoesp3!G9</f>
        <v>3.8461538461538464E-3</v>
      </c>
      <c r="N9" s="10" t="s">
        <v>66</v>
      </c>
      <c r="O9" s="20">
        <f>calculoesp3!S7/calculoesp3!S8</f>
        <v>1.2953367875647669E-3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42" x14ac:dyDescent="0.3">
      <c r="A10" s="1">
        <v>0.6203251736111105</v>
      </c>
      <c r="B10" s="2" t="s">
        <v>46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J10" s="6">
        <f>calculoesp3!E10</f>
        <v>3.53</v>
      </c>
      <c r="K10" s="5">
        <f>calculoesp3!F10</f>
        <v>5</v>
      </c>
      <c r="L10" s="7">
        <f>calculoesp3!G10</f>
        <v>4.807692307692308E-3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</row>
    <row r="11" spans="1:42" x14ac:dyDescent="0.3">
      <c r="A11" s="1">
        <v>0.62044091435185134</v>
      </c>
      <c r="B11" s="2" t="s">
        <v>46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calculoesp3!E11</f>
        <v>3.52</v>
      </c>
      <c r="K11" s="5">
        <f>calculoesp3!F11</f>
        <v>5</v>
      </c>
      <c r="L11" s="7">
        <f>calculoesp3!G11</f>
        <v>4.807692307692308E-3</v>
      </c>
      <c r="N11" s="11" t="s">
        <v>67</v>
      </c>
      <c r="O11" s="23">
        <f>calculoesp3!T3/calculoesp3!T8</f>
        <v>0</v>
      </c>
      <c r="T11" s="14" cm="1">
        <f t="array" ref="T11:T13">MMULT($U$3:$W$5,R4:R6)</f>
        <v>0.75296104675342668</v>
      </c>
      <c r="U11" s="14" cm="1">
        <f t="array" ref="U11:U13">MMULT($U$3:$W$5,_xlfn.ANCHORARRAY(T11))</f>
        <v>0.85622506475494797</v>
      </c>
      <c r="V11" s="14" cm="1">
        <f t="array" ref="V11:V13">MMULT($U$3:$W$5,_xlfn.ANCHORARRAY(U11))</f>
        <v>0.91230604374540314</v>
      </c>
      <c r="W11" s="14" cm="1">
        <f t="array" ref="W11:W13">MMULT($U$3:$W$5,_xlfn.ANCHORARRAY(V11))</f>
        <v>0.94253084545659194</v>
      </c>
      <c r="X11" s="14" cm="1">
        <f t="array" ref="X11:X13">MMULT($U$3:$W$5,_xlfn.ANCHORARRAY(W11))</f>
        <v>0.95874949404413434</v>
      </c>
      <c r="Y11" s="14" cm="1">
        <f t="array" ref="Y11:Y13">MMULT($U$3:$W$5,_xlfn.ANCHORARRAY(X11))</f>
        <v>0.96743053111127653</v>
      </c>
      <c r="Z11" s="14" cm="1">
        <f t="array" ref="Z11:Z13">MMULT($U$3:$W$5,_xlfn.ANCHORARRAY(Y11))</f>
        <v>0.97207027279076619</v>
      </c>
      <c r="AA11" s="14" cm="1">
        <f t="array" ref="AA11:AA13">MMULT($U$3:$W$5,_xlfn.ANCHORARRAY(Z11))</f>
        <v>0.97454796082625716</v>
      </c>
      <c r="AB11" s="14" cm="1">
        <f t="array" ref="AB11:AB13">MMULT($U$3:$W$5,_xlfn.ANCHORARRAY(AA11))</f>
        <v>0.97587042560338344</v>
      </c>
      <c r="AC11" s="14" cm="1">
        <f t="array" ref="AC11:AC13">MMULT($U$3:$W$5,_xlfn.ANCHORARRAY(AB11))</f>
        <v>0.97657608631336212</v>
      </c>
      <c r="AD11" s="14" cm="1">
        <f t="array" ref="AD11:AD13">MMULT($U$3:$W$5,_xlfn.ANCHORARRAY(AC11))</f>
        <v>0.97695255978337681</v>
      </c>
      <c r="AE11" s="14" cm="1">
        <f t="array" ref="AE11:AE13">MMULT($U$3:$W$5,_xlfn.ANCHORARRAY(AD11))</f>
        <v>0.97715339041219984</v>
      </c>
      <c r="AF11" s="14" cm="1">
        <f t="array" ref="AF11:AF13">MMULT($U$3:$W$5,_xlfn.ANCHORARRAY(AE11))</f>
        <v>0.97726051778918677</v>
      </c>
      <c r="AG11" s="14" cm="1">
        <f t="array" ref="AG11:AG13">MMULT($U$3:$W$5,_xlfn.ANCHORARRAY(AF11))</f>
        <v>0.97731765991032327</v>
      </c>
      <c r="AH11" s="14" cm="1">
        <f t="array" ref="AH11:AH13">MMULT($U$3:$W$5,_xlfn.ANCHORARRAY(AG11))</f>
        <v>0.9773481391191623</v>
      </c>
      <c r="AI11" s="14" cm="1">
        <f t="array" ref="AI11:AI13">MMULT($U$3:$W$5,_xlfn.ANCHORARRAY(AH11))</f>
        <v>0.97736439632941863</v>
      </c>
      <c r="AJ11" s="14" cm="1">
        <f t="array" ref="AJ11:AJ13">MMULT($U$3:$W$5,_xlfn.ANCHORARRAY(AI11))</f>
        <v>0.97737306765381604</v>
      </c>
      <c r="AK11" s="14" cm="1">
        <f t="array" ref="AK11:AK13">MMULT($U$3:$W$5,_xlfn.ANCHORARRAY(AJ11))</f>
        <v>0.97737769277522135</v>
      </c>
      <c r="AL11" s="14" cm="1">
        <f t="array" ref="AL11:AL13">MMULT($U$3:$W$5,_xlfn.ANCHORARRAY(AK11))</f>
        <v>0.97738015972235348</v>
      </c>
      <c r="AM11" s="14" cm="1">
        <f t="array" ref="AM11:AM13">MMULT($U$3:$W$5,_xlfn.ANCHORARRAY(AL11))</f>
        <v>0.97738147554078181</v>
      </c>
      <c r="AN11" s="14" cm="1">
        <f t="array" ref="AN11:AN13">MMULT($U$3:$W$5,_xlfn.ANCHORARRAY(AM11))</f>
        <v>0.97738217737048638</v>
      </c>
      <c r="AO11" s="14" cm="1">
        <f t="array" ref="AO11:AO13">MMULT($U$3:$W$5,_xlfn.ANCHORARRAY(AN11))</f>
        <v>0.97738255171142718</v>
      </c>
      <c r="AP11" s="14" cm="1">
        <f t="array" ref="AP11:AP13">MMULT($U$3:$W$5,_xlfn.ANCHORARRAY(AO11))</f>
        <v>0.97738275137681818</v>
      </c>
    </row>
    <row r="12" spans="1:42" x14ac:dyDescent="0.3">
      <c r="A12" s="1">
        <v>0.62055665509259195</v>
      </c>
      <c r="B12" s="2" t="s">
        <v>46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calculoesp3!E12</f>
        <v>3.51</v>
      </c>
      <c r="K12" s="5">
        <f>calculoesp3!F12</f>
        <v>4</v>
      </c>
      <c r="L12" s="7">
        <f>calculoesp3!G12</f>
        <v>3.8461538461538464E-3</v>
      </c>
      <c r="N12" s="11" t="s">
        <v>68</v>
      </c>
      <c r="O12" s="24">
        <f>calculoesp3!T5/calculoesp3!T8</f>
        <v>0.68421052631578949</v>
      </c>
      <c r="T12" s="14">
        <v>0.22910070200367902</v>
      </c>
      <c r="U12" s="14">
        <v>0.12860293544309129</v>
      </c>
      <c r="V12" s="14">
        <v>7.3525687993340708E-2</v>
      </c>
      <c r="W12" s="14">
        <v>4.3689197721890699E-2</v>
      </c>
      <c r="X12" s="14">
        <v>2.7631822102989423E-2</v>
      </c>
      <c r="Y12" s="14">
        <v>1.9022513051084822E-2</v>
      </c>
      <c r="Z12" s="14">
        <v>1.4416574278505984E-2</v>
      </c>
      <c r="AA12" s="14">
        <v>1.1955527087130793E-2</v>
      </c>
      <c r="AB12" s="14">
        <v>1.0641505198372531E-2</v>
      </c>
      <c r="AC12" s="14">
        <v>9.9402127645601326E-3</v>
      </c>
      <c r="AD12" s="14">
        <v>9.5660271600652106E-3</v>
      </c>
      <c r="AE12" s="14">
        <v>9.3664037114694169E-3</v>
      </c>
      <c r="AF12" s="14">
        <v>9.2599161288876453E-3</v>
      </c>
      <c r="AG12" s="14">
        <v>9.2031139853727545E-3</v>
      </c>
      <c r="AH12" s="14">
        <v>9.1728157157940273E-3</v>
      </c>
      <c r="AI12" s="14">
        <v>9.1566548907146307E-3</v>
      </c>
      <c r="AJ12" s="14">
        <v>9.1480349374528161E-3</v>
      </c>
      <c r="AK12" s="14">
        <v>9.1434372042538941E-3</v>
      </c>
      <c r="AL12" s="14">
        <v>9.1409848616420524E-3</v>
      </c>
      <c r="AM12" s="14">
        <v>9.1396768317771222E-3</v>
      </c>
      <c r="AN12" s="14">
        <v>9.1389791559580262E-3</v>
      </c>
      <c r="AO12" s="14">
        <v>9.1386070304957604E-3</v>
      </c>
      <c r="AP12" s="14">
        <v>9.138408546757416E-3</v>
      </c>
    </row>
    <row r="13" spans="1:42" x14ac:dyDescent="0.3">
      <c r="A13" s="1">
        <v>0.62067239583333278</v>
      </c>
      <c r="B13" s="2" t="s">
        <v>46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calculoesp3!E13</f>
        <v>3.5</v>
      </c>
      <c r="K13" s="5">
        <f>calculoesp3!F13</f>
        <v>2</v>
      </c>
      <c r="L13" s="7">
        <f>calculoesp3!G13</f>
        <v>1.9230769230769232E-3</v>
      </c>
      <c r="N13" s="11" t="s">
        <v>69</v>
      </c>
      <c r="O13" s="24">
        <f>calculoesp3!T7/calculoesp3!T8</f>
        <v>0.31578947368421051</v>
      </c>
      <c r="T13" s="14">
        <v>4.4767127813555409E-3</v>
      </c>
      <c r="U13" s="14">
        <v>1.710461340421923E-3</v>
      </c>
      <c r="V13" s="14">
        <v>7.0672979971728124E-4</v>
      </c>
      <c r="W13" s="14">
        <v>3.1841835997845102E-4</v>
      </c>
      <c r="X13" s="14">
        <v>1.5714539133734035E-4</v>
      </c>
      <c r="Y13" s="14">
        <v>8.5417376099765439E-5</v>
      </c>
      <c r="Z13" s="14">
        <v>5.1614469189032255E-5</v>
      </c>
      <c r="AA13" s="14">
        <v>3.4973625073303182E-5</v>
      </c>
      <c r="AB13" s="14">
        <v>2.6530736705414878E-5</v>
      </c>
      <c r="AC13" s="14">
        <v>2.2162460539170969E-5</v>
      </c>
      <c r="AD13" s="14">
        <v>1.9874595019367497E-5</v>
      </c>
      <c r="AE13" s="14">
        <v>1.8667414792129073E-5</v>
      </c>
      <c r="AF13" s="14">
        <v>1.8027620386900789E-5</v>
      </c>
      <c r="AG13" s="14">
        <v>1.7687642765270637E-5</v>
      </c>
      <c r="AH13" s="14">
        <v>1.750670350496427E-5</v>
      </c>
      <c r="AI13" s="14">
        <v>1.7410318327998433E-5</v>
      </c>
      <c r="AJ13" s="14">
        <v>1.7358947192450693E-5</v>
      </c>
      <c r="AK13" s="14">
        <v>1.7331558986026392E-5</v>
      </c>
      <c r="AL13" s="14">
        <v>1.7316954465782535E-5</v>
      </c>
      <c r="AM13" s="14">
        <v>1.7309165902420487E-5</v>
      </c>
      <c r="AN13" s="14">
        <v>1.7305012016892352E-5</v>
      </c>
      <c r="AO13" s="14">
        <v>1.7302796538413409E-5</v>
      </c>
      <c r="AP13" s="14">
        <v>1.7301614885829721E-5</v>
      </c>
    </row>
    <row r="14" spans="1:42" x14ac:dyDescent="0.3">
      <c r="A14" s="1">
        <v>0.62078813657407339</v>
      </c>
      <c r="B14" s="2" t="s">
        <v>46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6">
        <f>calculoesp3!E14</f>
        <v>3.49</v>
      </c>
      <c r="K14" s="5">
        <f>calculoesp3!F14</f>
        <v>3</v>
      </c>
      <c r="L14" s="7">
        <f>calculoesp3!G14</f>
        <v>2.8846153846153848E-3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2" x14ac:dyDescent="0.3">
      <c r="A15" s="1">
        <v>0.62090387731481422</v>
      </c>
      <c r="B15" s="2" t="s">
        <v>46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calculoesp3!E15</f>
        <v>3.48</v>
      </c>
      <c r="K15" s="5">
        <f>calculoesp3!F15</f>
        <v>4</v>
      </c>
      <c r="L15" s="7">
        <f>calculoesp3!G15</f>
        <v>3.8461538461538464E-3</v>
      </c>
    </row>
    <row r="16" spans="1:42" x14ac:dyDescent="0.3">
      <c r="A16" s="1">
        <v>0.62101961805555483</v>
      </c>
      <c r="B16" s="2" t="s">
        <v>46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calculoesp3!E16</f>
        <v>3.47</v>
      </c>
      <c r="K16" s="5">
        <f>calculoesp3!F16</f>
        <v>2</v>
      </c>
      <c r="L16" s="7">
        <f>calculoesp3!G16</f>
        <v>1.9230769230769232E-3</v>
      </c>
    </row>
    <row r="17" spans="1:12" x14ac:dyDescent="0.3">
      <c r="A17" s="1">
        <v>0.62113535879629567</v>
      </c>
      <c r="B17" s="2" t="s">
        <v>46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calculoesp3!E17</f>
        <v>3.46</v>
      </c>
      <c r="K17" s="5">
        <f>calculoesp3!F17</f>
        <v>3</v>
      </c>
      <c r="L17" s="7">
        <f>calculoesp3!G17</f>
        <v>2.8846153846153848E-3</v>
      </c>
    </row>
    <row r="18" spans="1:12" x14ac:dyDescent="0.3">
      <c r="A18" s="1">
        <v>0.62125109953703628</v>
      </c>
      <c r="B18" s="2" t="s">
        <v>46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calculoesp3!E18</f>
        <v>3.45</v>
      </c>
      <c r="K18" s="5">
        <f>calculoesp3!F18</f>
        <v>4</v>
      </c>
      <c r="L18" s="7">
        <f>calculoesp3!G18</f>
        <v>3.8461538461538464E-3</v>
      </c>
    </row>
    <row r="19" spans="1:12" x14ac:dyDescent="0.3">
      <c r="A19" s="1">
        <v>0.62136684027777711</v>
      </c>
      <c r="B19" s="2" t="s">
        <v>46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calculoesp3!E19</f>
        <v>3.44</v>
      </c>
      <c r="K19" s="5">
        <f>calculoesp3!F19</f>
        <v>4</v>
      </c>
      <c r="L19" s="7">
        <f>calculoesp3!G19</f>
        <v>3.8461538461538464E-3</v>
      </c>
    </row>
    <row r="20" spans="1:12" x14ac:dyDescent="0.3">
      <c r="A20" s="1">
        <v>0.62148258101851772</v>
      </c>
      <c r="B20" s="2" t="s">
        <v>46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3.54</v>
      </c>
      <c r="H20" s="2" t="s">
        <v>12</v>
      </c>
      <c r="J20" s="6">
        <f>calculoesp3!E20</f>
        <v>3.43</v>
      </c>
      <c r="K20" s="5">
        <f>calculoesp3!F20</f>
        <v>3</v>
      </c>
      <c r="L20" s="7">
        <f>calculoesp3!G20</f>
        <v>2.8846153846153848E-3</v>
      </c>
    </row>
    <row r="21" spans="1:12" x14ac:dyDescent="0.3">
      <c r="A21" s="1">
        <v>0.62159832175925855</v>
      </c>
      <c r="B21" s="2" t="s">
        <v>46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3.54</v>
      </c>
      <c r="H21" s="2" t="s">
        <v>12</v>
      </c>
      <c r="J21" s="6">
        <f>calculoesp3!E21</f>
        <v>3.42</v>
      </c>
      <c r="K21" s="5">
        <f>calculoesp3!F21</f>
        <v>6</v>
      </c>
      <c r="L21" s="7">
        <f>calculoesp3!G21</f>
        <v>5.7692307692307696E-3</v>
      </c>
    </row>
    <row r="22" spans="1:12" x14ac:dyDescent="0.3">
      <c r="A22" s="1">
        <v>0.62171406249999916</v>
      </c>
      <c r="B22" s="2" t="s">
        <v>46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3.54</v>
      </c>
      <c r="H22" s="2" t="s">
        <v>12</v>
      </c>
      <c r="J22" s="6">
        <f>calculoesp3!E22</f>
        <v>3.41</v>
      </c>
      <c r="K22" s="5">
        <f>calculoesp3!F22</f>
        <v>2</v>
      </c>
      <c r="L22" s="7">
        <f>calculoesp3!G22</f>
        <v>1.9230769230769232E-3</v>
      </c>
    </row>
    <row r="23" spans="1:12" x14ac:dyDescent="0.3">
      <c r="A23" s="1">
        <v>0.62182980324074</v>
      </c>
      <c r="B23" s="2" t="s">
        <v>46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</v>
      </c>
      <c r="H23" s="2" t="s">
        <v>12</v>
      </c>
      <c r="J23" s="6">
        <f>calculoesp3!E23</f>
        <v>3.4</v>
      </c>
      <c r="K23" s="5">
        <f>calculoesp3!F23</f>
        <v>2</v>
      </c>
      <c r="L23" s="7">
        <f>calculoesp3!G23</f>
        <v>1.9230769230769232E-3</v>
      </c>
    </row>
    <row r="24" spans="1:12" x14ac:dyDescent="0.3">
      <c r="A24" s="1">
        <v>0.62194554398148061</v>
      </c>
      <c r="B24" s="2" t="s">
        <v>46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3.53</v>
      </c>
      <c r="H24" s="2" t="s">
        <v>12</v>
      </c>
      <c r="J24" s="6">
        <f>calculoesp3!E24</f>
        <v>3.39</v>
      </c>
      <c r="K24" s="5">
        <f>calculoesp3!F24</f>
        <v>3</v>
      </c>
      <c r="L24" s="7">
        <f>calculoesp3!G24</f>
        <v>2.8846153846153848E-3</v>
      </c>
    </row>
    <row r="25" spans="1:12" x14ac:dyDescent="0.3">
      <c r="A25" s="1">
        <v>0.62206128472222144</v>
      </c>
      <c r="B25" s="2" t="s">
        <v>46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calculoesp3!E25</f>
        <v>3.38</v>
      </c>
      <c r="K25" s="5">
        <f>calculoesp3!F25</f>
        <v>1</v>
      </c>
      <c r="L25" s="7">
        <f>calculoesp3!G25</f>
        <v>9.6153846153846159E-4</v>
      </c>
    </row>
    <row r="26" spans="1:12" x14ac:dyDescent="0.3">
      <c r="A26" s="1">
        <v>0.62217702546296205</v>
      </c>
      <c r="B26" s="2" t="s">
        <v>46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calculoesp3!E26</f>
        <v>3.37</v>
      </c>
      <c r="K26" s="5">
        <f>calculoesp3!F26</f>
        <v>2</v>
      </c>
      <c r="L26" s="7">
        <f>calculoesp3!G26</f>
        <v>1.9230769230769232E-3</v>
      </c>
    </row>
    <row r="27" spans="1:12" x14ac:dyDescent="0.3">
      <c r="A27" s="1">
        <v>0.62229276620370289</v>
      </c>
      <c r="B27" s="2" t="s">
        <v>46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calculoesp3!E27</f>
        <v>3.36</v>
      </c>
      <c r="K27" s="5">
        <f>calculoesp3!F27</f>
        <v>1</v>
      </c>
      <c r="L27" s="7">
        <f>calculoesp3!G27</f>
        <v>9.6153846153846159E-4</v>
      </c>
    </row>
    <row r="28" spans="1:12" x14ac:dyDescent="0.3">
      <c r="A28" s="1">
        <v>0.6224085069444435</v>
      </c>
      <c r="B28" s="2" t="s">
        <v>46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J28" s="6">
        <f>calculoesp3!E28</f>
        <v>3.35</v>
      </c>
      <c r="K28" s="5">
        <f>calculoesp3!F28</f>
        <v>12</v>
      </c>
      <c r="L28" s="7">
        <f>calculoesp3!G28</f>
        <v>1.1538461538461539E-2</v>
      </c>
    </row>
    <row r="29" spans="1:12" x14ac:dyDescent="0.3">
      <c r="A29" s="1">
        <v>0.62252424768518433</v>
      </c>
      <c r="B29" s="2" t="s">
        <v>46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calculoesp3!E29</f>
        <v>3.34</v>
      </c>
      <c r="K29" s="5">
        <f>calculoesp3!F29</f>
        <v>9</v>
      </c>
      <c r="L29" s="7">
        <f>calculoesp3!G29</f>
        <v>8.6538461538461543E-3</v>
      </c>
    </row>
    <row r="30" spans="1:12" x14ac:dyDescent="0.3">
      <c r="A30" s="1">
        <v>0.62263998842592494</v>
      </c>
      <c r="B30" s="2" t="s">
        <v>46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calculoesp3!E30</f>
        <v>3.33</v>
      </c>
      <c r="K30" s="5">
        <f>calculoesp3!F30</f>
        <v>6</v>
      </c>
      <c r="L30" s="7">
        <f>calculoesp3!G30</f>
        <v>5.7692307692307696E-3</v>
      </c>
    </row>
    <row r="31" spans="1:12" x14ac:dyDescent="0.3">
      <c r="A31" s="1">
        <v>0.62275572916666577</v>
      </c>
      <c r="B31" s="2" t="s">
        <v>46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6">
        <f>calculoesp3!E31</f>
        <v>3.32</v>
      </c>
      <c r="K31" s="5">
        <f>calculoesp3!F31</f>
        <v>4</v>
      </c>
      <c r="L31" s="7">
        <f>calculoesp3!G31</f>
        <v>3.8461538461538464E-3</v>
      </c>
    </row>
    <row r="32" spans="1:12" x14ac:dyDescent="0.3">
      <c r="A32" s="1">
        <v>0.62287146990740638</v>
      </c>
      <c r="B32" s="2" t="s">
        <v>46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calculoesp3!E32</f>
        <v>3.31</v>
      </c>
      <c r="K32" s="5">
        <f>calculoesp3!F32</f>
        <v>3</v>
      </c>
      <c r="L32" s="7">
        <f>calculoesp3!G32</f>
        <v>2.8846153846153848E-3</v>
      </c>
    </row>
    <row r="33" spans="1:12" x14ac:dyDescent="0.3">
      <c r="A33" s="1">
        <v>0.62298721064814722</v>
      </c>
      <c r="B33" s="2" t="s">
        <v>46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calculoesp3!E33</f>
        <v>3.3</v>
      </c>
      <c r="K33" s="5">
        <f>calculoesp3!F33</f>
        <v>4</v>
      </c>
      <c r="L33" s="7">
        <f>calculoesp3!G33</f>
        <v>3.8461538461538464E-3</v>
      </c>
    </row>
    <row r="34" spans="1:12" x14ac:dyDescent="0.3">
      <c r="A34" s="1">
        <v>0.62310295138888783</v>
      </c>
      <c r="B34" s="2" t="s">
        <v>46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calculoesp3!E34</f>
        <v>3.29</v>
      </c>
      <c r="K34" s="5">
        <f>calculoesp3!F34</f>
        <v>7</v>
      </c>
      <c r="L34" s="7">
        <f>calculoesp3!G34</f>
        <v>6.7307692307692311E-3</v>
      </c>
    </row>
    <row r="35" spans="1:12" x14ac:dyDescent="0.3">
      <c r="A35" s="1">
        <v>0.62321869212962866</v>
      </c>
      <c r="B35" s="2" t="s">
        <v>46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calculoesp3!E35</f>
        <v>3.28</v>
      </c>
      <c r="K35" s="5">
        <f>calculoesp3!F35</f>
        <v>11</v>
      </c>
      <c r="L35" s="7">
        <f>calculoesp3!G35</f>
        <v>1.0576923076923078E-2</v>
      </c>
    </row>
    <row r="36" spans="1:12" x14ac:dyDescent="0.3">
      <c r="A36" s="1">
        <v>0.62333443287036927</v>
      </c>
      <c r="B36" s="2" t="s">
        <v>46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</v>
      </c>
      <c r="H36" s="2" t="s">
        <v>12</v>
      </c>
      <c r="J36" s="6">
        <f>calculoesp3!E36</f>
        <v>3.27</v>
      </c>
      <c r="K36" s="5">
        <f>calculoesp3!F36</f>
        <v>10</v>
      </c>
      <c r="L36" s="7">
        <f>calculoesp3!G36</f>
        <v>9.6153846153846159E-3</v>
      </c>
    </row>
    <row r="37" spans="1:12" x14ac:dyDescent="0.3">
      <c r="A37" s="1">
        <v>0.6234501736111101</v>
      </c>
      <c r="B37" s="2" t="s">
        <v>46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calculoesp3!E37</f>
        <v>3.26</v>
      </c>
      <c r="K37" s="5">
        <f>calculoesp3!F37</f>
        <v>10</v>
      </c>
      <c r="L37" s="7">
        <f>calculoesp3!G37</f>
        <v>9.6153846153846159E-3</v>
      </c>
    </row>
    <row r="38" spans="1:12" x14ac:dyDescent="0.3">
      <c r="A38" s="1">
        <v>0.62356591435185071</v>
      </c>
      <c r="B38" s="2" t="s">
        <v>46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calculoesp3!E38</f>
        <v>3.25</v>
      </c>
      <c r="K38" s="5">
        <f>calculoesp3!F38</f>
        <v>7</v>
      </c>
      <c r="L38" s="7">
        <f>calculoesp3!G38</f>
        <v>6.7307692307692311E-3</v>
      </c>
    </row>
    <row r="39" spans="1:12" x14ac:dyDescent="0.3">
      <c r="A39" s="1">
        <v>0.62368165509259155</v>
      </c>
      <c r="B39" s="2" t="s">
        <v>46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calculoesp3!E39</f>
        <v>3.24</v>
      </c>
      <c r="K39" s="5">
        <f>calculoesp3!F39</f>
        <v>11</v>
      </c>
      <c r="L39" s="7">
        <f>calculoesp3!G39</f>
        <v>1.0576923076923078E-2</v>
      </c>
    </row>
    <row r="40" spans="1:12" x14ac:dyDescent="0.3">
      <c r="A40" s="1">
        <v>0.62379739583333216</v>
      </c>
      <c r="B40" s="2" t="s">
        <v>46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6">
        <f>calculoesp3!E40</f>
        <v>3.23</v>
      </c>
      <c r="K40" s="5">
        <f>calculoesp3!F40</f>
        <v>35</v>
      </c>
      <c r="L40" s="7">
        <f>calculoesp3!G40</f>
        <v>3.3653846153846152E-2</v>
      </c>
    </row>
    <row r="41" spans="1:12" x14ac:dyDescent="0.3">
      <c r="A41" s="1">
        <v>0.62391313657407299</v>
      </c>
      <c r="B41" s="2" t="s">
        <v>46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3.49</v>
      </c>
      <c r="H41" s="2" t="s">
        <v>12</v>
      </c>
      <c r="J41" s="6">
        <f>calculoesp3!E41</f>
        <v>3.22</v>
      </c>
      <c r="K41" s="5">
        <f>calculoesp3!F41</f>
        <v>249</v>
      </c>
      <c r="L41" s="7">
        <f>calculoesp3!G41</f>
        <v>0.23942307692307693</v>
      </c>
    </row>
    <row r="42" spans="1:12" x14ac:dyDescent="0.3">
      <c r="A42" s="1">
        <v>0.6240288773148136</v>
      </c>
      <c r="B42" s="2" t="s">
        <v>46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calculoesp3!E42</f>
        <v>3.21</v>
      </c>
      <c r="K42" s="5">
        <f>calculoesp3!F42</f>
        <v>132</v>
      </c>
      <c r="L42" s="7">
        <f>calculoesp3!G42</f>
        <v>0.12692307692307692</v>
      </c>
    </row>
    <row r="43" spans="1:12" x14ac:dyDescent="0.3">
      <c r="A43" s="1">
        <v>0.62414461805555443</v>
      </c>
      <c r="B43" s="2" t="s">
        <v>46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calculoesp3!E43</f>
        <v>3.2</v>
      </c>
      <c r="K43" s="5">
        <f>calculoesp3!F43</f>
        <v>49</v>
      </c>
      <c r="L43" s="7">
        <f>calculoesp3!G43</f>
        <v>4.7115384615384615E-2</v>
      </c>
    </row>
    <row r="44" spans="1:12" x14ac:dyDescent="0.3">
      <c r="A44" s="1">
        <v>0.62426035879629505</v>
      </c>
      <c r="B44" s="2" t="s">
        <v>46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calculoesp3!E44</f>
        <v>3.19</v>
      </c>
      <c r="K44" s="5">
        <f>calculoesp3!F44</f>
        <v>81</v>
      </c>
      <c r="L44" s="7">
        <f>calculoesp3!G44</f>
        <v>7.7884615384615385E-2</v>
      </c>
    </row>
    <row r="45" spans="1:12" x14ac:dyDescent="0.3">
      <c r="A45" s="1">
        <v>0.62437609953703588</v>
      </c>
      <c r="B45" s="2" t="s">
        <v>46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calculoesp3!E45</f>
        <v>3.18</v>
      </c>
      <c r="K45" s="5">
        <f>calculoesp3!F45</f>
        <v>105</v>
      </c>
      <c r="L45" s="7">
        <f>calculoesp3!G45</f>
        <v>0.10096153846153846</v>
      </c>
    </row>
    <row r="46" spans="1:12" x14ac:dyDescent="0.3">
      <c r="A46" s="1">
        <v>0.62449184027777649</v>
      </c>
      <c r="B46" s="2" t="s">
        <v>46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calculoesp3!E46</f>
        <v>3.17</v>
      </c>
      <c r="K46" s="5">
        <f>calculoesp3!F46</f>
        <v>36</v>
      </c>
      <c r="L46" s="7">
        <f>calculoesp3!G46</f>
        <v>3.4615384615384617E-2</v>
      </c>
    </row>
    <row r="47" spans="1:12" x14ac:dyDescent="0.3">
      <c r="A47" s="1">
        <v>0.62460758101851732</v>
      </c>
      <c r="B47" s="2" t="s">
        <v>46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3.46</v>
      </c>
      <c r="H47" s="2" t="s">
        <v>12</v>
      </c>
      <c r="J47" s="6">
        <f>calculoesp3!E47</f>
        <v>3.16</v>
      </c>
      <c r="K47" s="5">
        <f>calculoesp3!F47</f>
        <v>13</v>
      </c>
      <c r="L47" s="7">
        <f>calculoesp3!G47</f>
        <v>1.2500000000000001E-2</v>
      </c>
    </row>
    <row r="48" spans="1:12" x14ac:dyDescent="0.3">
      <c r="A48" s="1">
        <v>0.62472332175925793</v>
      </c>
      <c r="B48" s="2" t="s">
        <v>46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calculoesp3!E48</f>
        <v>3.15</v>
      </c>
      <c r="K48" s="5">
        <f>calculoesp3!F48</f>
        <v>8</v>
      </c>
      <c r="L48" s="7">
        <f>calculoesp3!G48</f>
        <v>7.6923076923076927E-3</v>
      </c>
    </row>
    <row r="49" spans="1:12" x14ac:dyDescent="0.3">
      <c r="A49" s="1">
        <v>0.62483906249999877</v>
      </c>
      <c r="B49" s="2" t="s">
        <v>46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3.45</v>
      </c>
      <c r="H49" s="2" t="s">
        <v>12</v>
      </c>
      <c r="J49" s="6">
        <f>calculoesp3!E49</f>
        <v>3.14</v>
      </c>
      <c r="K49" s="5">
        <f>calculoesp3!F49</f>
        <v>2</v>
      </c>
      <c r="L49" s="7">
        <f>calculoesp3!G49</f>
        <v>1.9230769230769232E-3</v>
      </c>
    </row>
    <row r="50" spans="1:12" x14ac:dyDescent="0.3">
      <c r="A50" s="1">
        <v>0.62495480324073938</v>
      </c>
      <c r="B50" s="2" t="s">
        <v>46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calculoesp3!E50</f>
        <v>3.13</v>
      </c>
      <c r="K50" s="5">
        <f>calculoesp3!F50</f>
        <v>2</v>
      </c>
      <c r="L50" s="7">
        <f>calculoesp3!G50</f>
        <v>1.9230769230769232E-3</v>
      </c>
    </row>
    <row r="51" spans="1:12" x14ac:dyDescent="0.3">
      <c r="A51" s="1">
        <v>0.62507054398148021</v>
      </c>
      <c r="B51" s="2" t="s">
        <v>46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calculoesp3!E51</f>
        <v>3.12</v>
      </c>
      <c r="K51" s="5">
        <f>calculoesp3!F51</f>
        <v>2</v>
      </c>
      <c r="L51" s="7">
        <f>calculoesp3!G51</f>
        <v>1.9230769230769232E-3</v>
      </c>
    </row>
    <row r="52" spans="1:12" x14ac:dyDescent="0.3">
      <c r="A52" s="1">
        <v>0.62518628472222082</v>
      </c>
      <c r="B52" s="2" t="s">
        <v>46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calculoesp3!E52</f>
        <v>3.11</v>
      </c>
      <c r="K52" s="5">
        <f>calculoesp3!F52</f>
        <v>3</v>
      </c>
      <c r="L52" s="7">
        <f>calculoesp3!G52</f>
        <v>2.8846153846153848E-3</v>
      </c>
    </row>
    <row r="53" spans="1:12" x14ac:dyDescent="0.3">
      <c r="A53" s="1">
        <v>0.62530202546296165</v>
      </c>
      <c r="B53" s="2" t="s">
        <v>46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calculoesp3!E53</f>
        <v>3.1</v>
      </c>
      <c r="K53" s="5">
        <f>calculoesp3!F53</f>
        <v>3</v>
      </c>
      <c r="L53" s="7">
        <f>calculoesp3!G53</f>
        <v>2.8846153846153848E-3</v>
      </c>
    </row>
    <row r="54" spans="1:12" x14ac:dyDescent="0.3">
      <c r="A54" s="1">
        <v>0.62541776620370226</v>
      </c>
      <c r="B54" s="2" t="s">
        <v>46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calculoesp3!E54</f>
        <v>3.07</v>
      </c>
      <c r="K54" s="5">
        <f>calculoesp3!F54</f>
        <v>1</v>
      </c>
      <c r="L54" s="7">
        <f>calculoesp3!G54</f>
        <v>9.6153846153846159E-4</v>
      </c>
    </row>
    <row r="55" spans="1:12" x14ac:dyDescent="0.3">
      <c r="A55" s="1">
        <v>0.6255335069444431</v>
      </c>
      <c r="B55" s="2" t="s">
        <v>46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calculoesp3!E55</f>
        <v>3.06</v>
      </c>
      <c r="K55" s="5">
        <f>calculoesp3!F55</f>
        <v>1</v>
      </c>
      <c r="L55" s="7">
        <f>calculoesp3!G55</f>
        <v>9.6153846153846159E-4</v>
      </c>
    </row>
    <row r="56" spans="1:12" x14ac:dyDescent="0.3">
      <c r="A56" s="1">
        <v>0.62564924768518371</v>
      </c>
      <c r="B56" s="2" t="s">
        <v>46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calculoesp3!E56</f>
        <v>3.05</v>
      </c>
      <c r="K56" s="5">
        <f>calculoesp3!F56</f>
        <v>1</v>
      </c>
      <c r="L56" s="7">
        <f>calculoesp3!G56</f>
        <v>9.6153846153846159E-4</v>
      </c>
    </row>
    <row r="57" spans="1:12" x14ac:dyDescent="0.3">
      <c r="A57" s="1">
        <v>0.62576498842592454</v>
      </c>
      <c r="B57" s="2" t="s">
        <v>46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calculoesp3!E57</f>
        <v>3.04</v>
      </c>
      <c r="K57" s="5">
        <f>calculoesp3!F57</f>
        <v>3</v>
      </c>
      <c r="L57" s="7">
        <f>calculoesp3!G57</f>
        <v>2.8846153846153848E-3</v>
      </c>
    </row>
    <row r="58" spans="1:12" x14ac:dyDescent="0.3">
      <c r="A58" s="1">
        <v>0.62588072916666515</v>
      </c>
      <c r="B58" s="2" t="s">
        <v>46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calculoesp3!E58</f>
        <v>3.03</v>
      </c>
      <c r="K58" s="5">
        <f>calculoesp3!F58</f>
        <v>7</v>
      </c>
      <c r="L58" s="7">
        <f>calculoesp3!G58</f>
        <v>6.7307692307692311E-3</v>
      </c>
    </row>
    <row r="59" spans="1:12" x14ac:dyDescent="0.3">
      <c r="A59" s="1">
        <v>0.62599646990740598</v>
      </c>
      <c r="B59" s="2" t="s">
        <v>46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calculoesp3!E59</f>
        <v>3.02</v>
      </c>
      <c r="K59" s="5">
        <f>calculoesp3!F59</f>
        <v>9</v>
      </c>
      <c r="L59" s="7">
        <f>calculoesp3!G59</f>
        <v>8.6538461538461543E-3</v>
      </c>
    </row>
    <row r="60" spans="1:12" x14ac:dyDescent="0.3">
      <c r="A60" s="1">
        <v>0.62611221064814659</v>
      </c>
      <c r="B60" s="2" t="s">
        <v>46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calculoesp3!E60</f>
        <v>3.01</v>
      </c>
      <c r="K60" s="5">
        <f>calculoesp3!F60</f>
        <v>8</v>
      </c>
      <c r="L60" s="7">
        <f>calculoesp3!G60</f>
        <v>7.6923076923076927E-3</v>
      </c>
    </row>
    <row r="61" spans="1:12" x14ac:dyDescent="0.3">
      <c r="A61" s="1">
        <v>0.62622795138888743</v>
      </c>
      <c r="B61" s="2" t="s">
        <v>46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calculoesp3!E61</f>
        <v>3</v>
      </c>
      <c r="K61" s="5">
        <f>calculoesp3!F61</f>
        <v>5</v>
      </c>
      <c r="L61" s="7">
        <f>calculoesp3!G61</f>
        <v>4.807692307692308E-3</v>
      </c>
    </row>
    <row r="62" spans="1:12" x14ac:dyDescent="0.3">
      <c r="A62" s="1">
        <v>0.62634369212962804</v>
      </c>
      <c r="B62" s="2" t="s">
        <v>46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calculoesp3!E62</f>
        <v>2.99</v>
      </c>
      <c r="K62" s="5">
        <f>calculoesp3!F62</f>
        <v>6</v>
      </c>
      <c r="L62" s="7">
        <f>calculoesp3!G62</f>
        <v>5.7692307692307696E-3</v>
      </c>
    </row>
    <row r="63" spans="1:12" x14ac:dyDescent="0.3">
      <c r="A63" s="1">
        <v>0.62645943287036887</v>
      </c>
      <c r="B63" s="2" t="s">
        <v>46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calculoesp3!E63</f>
        <v>2.98</v>
      </c>
      <c r="K63" s="5">
        <f>calculoesp3!F63</f>
        <v>5</v>
      </c>
      <c r="L63" s="7">
        <f>calculoesp3!G63</f>
        <v>4.807692307692308E-3</v>
      </c>
    </row>
    <row r="64" spans="1:12" x14ac:dyDescent="0.3">
      <c r="A64" s="1">
        <v>0.62657517361110948</v>
      </c>
      <c r="B64" s="2" t="s">
        <v>46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calculoesp3!E64</f>
        <v>2.97</v>
      </c>
      <c r="K64" s="5">
        <f>calculoesp3!F64</f>
        <v>4</v>
      </c>
      <c r="L64" s="7">
        <f>calculoesp3!G64</f>
        <v>3.8461538461538464E-3</v>
      </c>
    </row>
    <row r="65" spans="1:12" x14ac:dyDescent="0.3">
      <c r="A65" s="1">
        <v>0.62669091435185031</v>
      </c>
      <c r="B65" s="2" t="s">
        <v>46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calculoesp3!E65</f>
        <v>2.96</v>
      </c>
      <c r="K65" s="5">
        <f>calculoesp3!F65</f>
        <v>4</v>
      </c>
      <c r="L65" s="7">
        <f>calculoesp3!G65</f>
        <v>3.8461538461538464E-3</v>
      </c>
    </row>
    <row r="66" spans="1:12" x14ac:dyDescent="0.3">
      <c r="A66" s="1">
        <v>0.62680665509259093</v>
      </c>
      <c r="B66" s="2" t="s">
        <v>46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calculoesp3!E66</f>
        <v>2.95</v>
      </c>
      <c r="K66" s="5">
        <f>calculoesp3!F66</f>
        <v>6</v>
      </c>
      <c r="L66" s="7">
        <f>calculoesp3!G66</f>
        <v>5.7692307692307696E-3</v>
      </c>
    </row>
    <row r="67" spans="1:12" x14ac:dyDescent="0.3">
      <c r="A67" s="1">
        <v>0.62692239583333176</v>
      </c>
      <c r="B67" s="2" t="s">
        <v>46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3.44</v>
      </c>
      <c r="H67" s="2" t="s">
        <v>12</v>
      </c>
      <c r="J67" s="6">
        <f>calculoesp3!E67</f>
        <v>2.94</v>
      </c>
      <c r="K67" s="5">
        <f>calculoesp3!F67</f>
        <v>6</v>
      </c>
      <c r="L67" s="7">
        <f>calculoesp3!G67</f>
        <v>5.7692307692307696E-3</v>
      </c>
    </row>
    <row r="68" spans="1:12" x14ac:dyDescent="0.3">
      <c r="A68" s="1">
        <v>0.62703813657407237</v>
      </c>
      <c r="B68" s="2" t="s">
        <v>46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calculoesp3!E68</f>
        <v>2.93</v>
      </c>
      <c r="K68" s="5">
        <f>calculoesp3!F68</f>
        <v>5</v>
      </c>
      <c r="L68" s="7">
        <f>calculoesp3!G68</f>
        <v>4.807692307692308E-3</v>
      </c>
    </row>
    <row r="69" spans="1:12" x14ac:dyDescent="0.3">
      <c r="A69" s="1">
        <v>0.6271538773148132</v>
      </c>
      <c r="B69" s="2" t="s">
        <v>46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3.42</v>
      </c>
      <c r="H69" s="2" t="s">
        <v>12</v>
      </c>
      <c r="J69" s="6">
        <f>calculoesp3!E69</f>
        <v>2.92</v>
      </c>
      <c r="K69" s="5">
        <f>calculoesp3!F69</f>
        <v>6</v>
      </c>
      <c r="L69" s="7">
        <f>calculoesp3!G69</f>
        <v>5.7692307692307696E-3</v>
      </c>
    </row>
    <row r="70" spans="1:12" x14ac:dyDescent="0.3">
      <c r="A70" s="1">
        <v>0.62726961805555381</v>
      </c>
      <c r="B70" s="2" t="s">
        <v>46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3.41</v>
      </c>
      <c r="H70" s="2" t="s">
        <v>12</v>
      </c>
      <c r="J70" s="6">
        <f>calculoesp3!E70</f>
        <v>2.91</v>
      </c>
      <c r="K70" s="5">
        <f>calculoesp3!F70</f>
        <v>8</v>
      </c>
      <c r="L70" s="7">
        <f>calculoesp3!G70</f>
        <v>7.6923076923076927E-3</v>
      </c>
    </row>
    <row r="71" spans="1:12" x14ac:dyDescent="0.3">
      <c r="A71" s="1">
        <v>0.62738535879629465</v>
      </c>
      <c r="B71" s="2" t="s">
        <v>46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calculoesp3!E71</f>
        <v>2.9</v>
      </c>
      <c r="K71" s="5">
        <f>calculoesp3!F71</f>
        <v>5</v>
      </c>
      <c r="L71" s="7">
        <f>calculoesp3!G71</f>
        <v>4.807692307692308E-3</v>
      </c>
    </row>
    <row r="72" spans="1:12" x14ac:dyDescent="0.3">
      <c r="A72" s="1">
        <v>0.62750109953703526</v>
      </c>
      <c r="B72" s="2" t="s">
        <v>46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calculoesp3!E72</f>
        <v>2.89</v>
      </c>
      <c r="K72" s="5">
        <f>calculoesp3!F72</f>
        <v>5</v>
      </c>
      <c r="L72" s="7">
        <f>calculoesp3!G72</f>
        <v>4.807692307692308E-3</v>
      </c>
    </row>
    <row r="73" spans="1:12" x14ac:dyDescent="0.3">
      <c r="A73" s="1">
        <v>0.62761684027777609</v>
      </c>
      <c r="B73" s="2" t="s">
        <v>46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calculoesp3!E73</f>
        <v>2.88</v>
      </c>
      <c r="K73" s="5">
        <f>calculoesp3!F73</f>
        <v>8</v>
      </c>
      <c r="L73" s="7">
        <f>calculoesp3!G73</f>
        <v>7.6923076923076927E-3</v>
      </c>
    </row>
    <row r="74" spans="1:12" x14ac:dyDescent="0.3">
      <c r="A74" s="1">
        <v>0.6277325810185167</v>
      </c>
      <c r="B74" s="2" t="s">
        <v>46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calculoesp3!E74</f>
        <v>2.87</v>
      </c>
      <c r="K74" s="5">
        <f>calculoesp3!F74</f>
        <v>2</v>
      </c>
      <c r="L74" s="7">
        <f>calculoesp3!G74</f>
        <v>1.9230769230769232E-3</v>
      </c>
    </row>
    <row r="75" spans="1:12" x14ac:dyDescent="0.3">
      <c r="A75" s="1">
        <v>0.62784832175925753</v>
      </c>
      <c r="B75" s="2" t="s">
        <v>46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calculoesp3!E75</f>
        <v>2.86</v>
      </c>
      <c r="K75" s="5">
        <f>calculoesp3!F75</f>
        <v>7</v>
      </c>
      <c r="L75" s="7">
        <f>calculoesp3!G75</f>
        <v>6.7307692307692311E-3</v>
      </c>
    </row>
    <row r="76" spans="1:12" x14ac:dyDescent="0.3">
      <c r="A76" s="1">
        <v>0.62796406249999814</v>
      </c>
      <c r="B76" s="2" t="s">
        <v>46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calculoesp3!E76</f>
        <v>2.85</v>
      </c>
      <c r="K76" s="5">
        <f>calculoesp3!F76</f>
        <v>4</v>
      </c>
      <c r="L76" s="7">
        <f>calculoesp3!G76</f>
        <v>3.8461538461538464E-3</v>
      </c>
    </row>
    <row r="77" spans="1:12" x14ac:dyDescent="0.3">
      <c r="A77" s="1">
        <v>0.62807980324073898</v>
      </c>
      <c r="B77" s="2" t="s">
        <v>46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calculoesp3!E77</f>
        <v>2.84</v>
      </c>
      <c r="K77" s="5">
        <f>calculoesp3!F77</f>
        <v>5</v>
      </c>
      <c r="L77" s="7">
        <f>calculoesp3!G77</f>
        <v>4.807692307692308E-3</v>
      </c>
    </row>
    <row r="78" spans="1:12" x14ac:dyDescent="0.3">
      <c r="A78" s="1">
        <v>0.62819554398147959</v>
      </c>
      <c r="B78" s="2" t="s">
        <v>46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calculoesp3!E78</f>
        <v>2.83</v>
      </c>
      <c r="K78" s="5">
        <f>calculoesp3!F78</f>
        <v>6</v>
      </c>
      <c r="L78" s="7">
        <f>calculoesp3!G78</f>
        <v>5.7692307692307696E-3</v>
      </c>
    </row>
    <row r="79" spans="1:12" x14ac:dyDescent="0.3">
      <c r="A79" s="1">
        <v>0.62831128472222042</v>
      </c>
      <c r="B79" s="2" t="s">
        <v>46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calculoesp3!E79</f>
        <v>2.82</v>
      </c>
      <c r="K79" s="5">
        <f>calculoesp3!F79</f>
        <v>4</v>
      </c>
      <c r="L79" s="7">
        <f>calculoesp3!G79</f>
        <v>3.8461538461538464E-3</v>
      </c>
    </row>
    <row r="80" spans="1:12" x14ac:dyDescent="0.3">
      <c r="A80" s="1">
        <v>0.62842702546296103</v>
      </c>
      <c r="B80" s="2" t="s">
        <v>46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calculoesp3!E80</f>
        <v>2.81</v>
      </c>
      <c r="K80" s="31">
        <f>calculoesp3!F80</f>
        <v>4</v>
      </c>
      <c r="L80" s="7">
        <f>calculoesp3!G80</f>
        <v>3.8461538461538464E-3</v>
      </c>
    </row>
    <row r="81" spans="1:12" x14ac:dyDescent="0.3">
      <c r="A81" s="1">
        <v>0.62854276620370186</v>
      </c>
      <c r="B81" s="2" t="s">
        <v>46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calculoesp3!E81</f>
        <v>2.8</v>
      </c>
      <c r="K81" s="31">
        <f>calculoesp3!F81</f>
        <v>5</v>
      </c>
      <c r="L81" s="7">
        <f>calculoesp3!G81</f>
        <v>4.807692307692308E-3</v>
      </c>
    </row>
    <row r="82" spans="1:12" x14ac:dyDescent="0.3">
      <c r="A82" s="1">
        <v>0.62865850694444247</v>
      </c>
      <c r="B82" s="2" t="s">
        <v>46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calculoesp3!E82</f>
        <v>2.79</v>
      </c>
      <c r="K82" s="31">
        <f>calculoesp3!F82</f>
        <v>4</v>
      </c>
      <c r="L82" s="7">
        <f>calculoesp3!G82</f>
        <v>3.8461538461538464E-3</v>
      </c>
    </row>
    <row r="83" spans="1:12" x14ac:dyDescent="0.3">
      <c r="A83" s="1">
        <v>0.62877424768518331</v>
      </c>
      <c r="B83" s="2" t="s">
        <v>46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calculoesp3!E83</f>
        <v>2.77</v>
      </c>
      <c r="K83" s="31">
        <f>calculoesp3!F83</f>
        <v>1</v>
      </c>
      <c r="L83" s="7">
        <f>calculoesp3!G83</f>
        <v>9.6153846153846159E-4</v>
      </c>
    </row>
    <row r="84" spans="1:12" x14ac:dyDescent="0.3">
      <c r="A84" s="1">
        <v>0.62888998842592392</v>
      </c>
      <c r="B84" s="2" t="s">
        <v>46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calculoesp3!E84</f>
        <v>2.76</v>
      </c>
      <c r="K84" s="31">
        <f>calculoesp3!F84</f>
        <v>2</v>
      </c>
      <c r="L84" s="7">
        <f>calculoesp3!G84</f>
        <v>1.9230769230769232E-3</v>
      </c>
    </row>
    <row r="85" spans="1:12" x14ac:dyDescent="0.3">
      <c r="A85" s="1">
        <v>0.62900572916666475</v>
      </c>
      <c r="B85" s="2" t="s">
        <v>46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calculoesp3!E85</f>
        <v>2.75</v>
      </c>
      <c r="K85" s="31">
        <f>calculoesp3!F85</f>
        <v>1</v>
      </c>
      <c r="L85" s="7">
        <f>calculoesp3!G85</f>
        <v>9.6153846153846159E-4</v>
      </c>
    </row>
    <row r="86" spans="1:12" x14ac:dyDescent="0.3">
      <c r="A86" s="1">
        <v>0.62912146990740536</v>
      </c>
      <c r="B86" s="2" t="s">
        <v>46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</row>
    <row r="87" spans="1:12" x14ac:dyDescent="0.3">
      <c r="A87" s="1">
        <v>0.62923721064814619</v>
      </c>
      <c r="B87" s="2" t="s">
        <v>46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0.62935295138888681</v>
      </c>
      <c r="B88" s="2" t="s">
        <v>46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0.62946869212962764</v>
      </c>
      <c r="B89" s="2" t="s">
        <v>46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0.62958443287036825</v>
      </c>
      <c r="B90" s="2" t="s">
        <v>46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0.62970017361110908</v>
      </c>
      <c r="B91" s="2" t="s">
        <v>46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0.62981591435184969</v>
      </c>
      <c r="B92" s="2" t="s">
        <v>46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0.62993165509259053</v>
      </c>
      <c r="B93" s="2" t="s">
        <v>46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0.63004739583333114</v>
      </c>
      <c r="B94" s="2" t="s">
        <v>46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0.63016313657407197</v>
      </c>
      <c r="B95" s="2" t="s">
        <v>46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0.63027887731481258</v>
      </c>
      <c r="B96" s="2" t="s">
        <v>46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0.63039461805555341</v>
      </c>
      <c r="B97" s="2" t="s">
        <v>46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0.63051035879629402</v>
      </c>
      <c r="B98" s="2" t="s">
        <v>46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0.63062609953703486</v>
      </c>
      <c r="B99" s="2" t="s">
        <v>46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0.63074184027777547</v>
      </c>
      <c r="B100" s="2" t="s">
        <v>46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0.6308575810185163</v>
      </c>
      <c r="B101" s="2" t="s">
        <v>46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0.63097332175925691</v>
      </c>
      <c r="B102" s="2" t="s">
        <v>46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0.63108906249999774</v>
      </c>
      <c r="B103" s="2" t="s">
        <v>46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0.63120480324073835</v>
      </c>
      <c r="B104" s="2" t="s">
        <v>46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0.63132054398147919</v>
      </c>
      <c r="B105" s="2" t="s">
        <v>46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0.6314362847222198</v>
      </c>
      <c r="B106" s="2" t="s">
        <v>46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0.63155202546296063</v>
      </c>
      <c r="B107" s="2" t="s">
        <v>46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0.63166776620370124</v>
      </c>
      <c r="B108" s="2" t="s">
        <v>46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0.63178350694444207</v>
      </c>
      <c r="B109" s="2" t="s">
        <v>46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0.63189924768518269</v>
      </c>
      <c r="B110" s="2" t="s">
        <v>46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0.63201498842592352</v>
      </c>
      <c r="B111" s="2" t="s">
        <v>46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0.63213072916666413</v>
      </c>
      <c r="B112" s="2" t="s">
        <v>46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0.63224646990740496</v>
      </c>
      <c r="B113" s="2" t="s">
        <v>46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0.63236221064814557</v>
      </c>
      <c r="B114" s="2" t="s">
        <v>46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0.63247795138888641</v>
      </c>
      <c r="B115" s="2" t="s">
        <v>46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0.63259369212962702</v>
      </c>
      <c r="B116" s="2" t="s">
        <v>46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0.63270943287036785</v>
      </c>
      <c r="B117" s="2" t="s">
        <v>46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0.63282517361110846</v>
      </c>
      <c r="B118" s="2" t="s">
        <v>46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0.63294091435184929</v>
      </c>
      <c r="B119" s="2" t="s">
        <v>46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0.6330566550925899</v>
      </c>
      <c r="B120" s="2" t="s">
        <v>46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0.63317239583333074</v>
      </c>
      <c r="B121" s="2" t="s">
        <v>46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0.63328813657407135</v>
      </c>
      <c r="B122" s="2" t="s">
        <v>46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0.63340387731481218</v>
      </c>
      <c r="B123" s="2" t="s">
        <v>46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0.63351961805555279</v>
      </c>
      <c r="B124" s="2" t="s">
        <v>46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0.63363535879629362</v>
      </c>
      <c r="B125" s="2" t="s">
        <v>46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0.63375109953703423</v>
      </c>
      <c r="B126" s="2" t="s">
        <v>46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0.63386684027777507</v>
      </c>
      <c r="B127" s="2" t="s">
        <v>46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0.63398258101851568</v>
      </c>
      <c r="B128" s="2" t="s">
        <v>46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0.63409832175925651</v>
      </c>
      <c r="B129" s="2" t="s">
        <v>46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0.63421406249999712</v>
      </c>
      <c r="B130" s="2" t="s">
        <v>46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0.63432980324073795</v>
      </c>
      <c r="B131" s="2" t="s">
        <v>46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0.63444554398147857</v>
      </c>
      <c r="B132" s="2" t="s">
        <v>46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0.6345612847222194</v>
      </c>
      <c r="B133" s="2" t="s">
        <v>46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0.63467702546296001</v>
      </c>
      <c r="B134" s="2" t="s">
        <v>46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0.63479276620370084</v>
      </c>
      <c r="B135" s="2" t="s">
        <v>46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0.63490850694444145</v>
      </c>
      <c r="B136" s="2" t="s">
        <v>46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0.63502424768518229</v>
      </c>
      <c r="B137" s="2" t="s">
        <v>46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0.6351399884259229</v>
      </c>
      <c r="B138" s="2" t="s">
        <v>46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0.63525572916666373</v>
      </c>
      <c r="B139" s="2" t="s">
        <v>46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0.63537146990740434</v>
      </c>
      <c r="B140" s="2" t="s">
        <v>46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0.63548721064814517</v>
      </c>
      <c r="B141" s="2" t="s">
        <v>46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0.63560295138888578</v>
      </c>
      <c r="B142" s="2" t="s">
        <v>46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0.63571869212962662</v>
      </c>
      <c r="B143" s="2" t="s">
        <v>46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0.63583443287036723</v>
      </c>
      <c r="B144" s="2" t="s">
        <v>46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0.63595017361110806</v>
      </c>
      <c r="B145" s="2" t="s">
        <v>46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0.63606591435184867</v>
      </c>
      <c r="B146" s="2" t="s">
        <v>46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0.6361816550925895</v>
      </c>
      <c r="B147" s="2" t="s">
        <v>46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0.63629739583333011</v>
      </c>
      <c r="B148" s="2" t="s">
        <v>46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8" x14ac:dyDescent="0.3">
      <c r="A149" s="1">
        <v>0.63641313657407095</v>
      </c>
      <c r="B149" s="2" t="s">
        <v>46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0.63652887731481156</v>
      </c>
      <c r="B150" s="2" t="s">
        <v>46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0.63664461805555239</v>
      </c>
      <c r="B151" s="2" t="s">
        <v>46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0.636760358796293</v>
      </c>
      <c r="B152" s="2" t="s">
        <v>46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0.63687609953703384</v>
      </c>
      <c r="B153" s="2" t="s">
        <v>46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0.63699184027777445</v>
      </c>
      <c r="B154" s="2" t="s">
        <v>46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0.63710758101851528</v>
      </c>
      <c r="B155" s="2" t="s">
        <v>46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8" x14ac:dyDescent="0.3">
      <c r="A156" s="1">
        <v>0.63722332175925589</v>
      </c>
      <c r="B156" s="2" t="s">
        <v>46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0.63733906249999672</v>
      </c>
      <c r="B157" s="2" t="s">
        <v>46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0.63745480324073733</v>
      </c>
      <c r="B158" s="2" t="s">
        <v>46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0.63757054398147817</v>
      </c>
      <c r="B159" s="2" t="s">
        <v>46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0.63768628472221878</v>
      </c>
      <c r="B160" s="2" t="s">
        <v>46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0.63780202546295961</v>
      </c>
      <c r="B161" s="2" t="s">
        <v>46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0.63791776620370022</v>
      </c>
      <c r="B162" s="2" t="s">
        <v>46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0.63803350694444105</v>
      </c>
      <c r="B163" s="2" t="s">
        <v>46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3.23</v>
      </c>
      <c r="H163" s="2" t="s">
        <v>12</v>
      </c>
    </row>
    <row r="164" spans="1:8" x14ac:dyDescent="0.3">
      <c r="A164" s="1">
        <v>0.63814924768518166</v>
      </c>
      <c r="B164" s="2" t="s">
        <v>46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0.6382649884259225</v>
      </c>
      <c r="B165" s="2" t="s">
        <v>46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0.63838072916666311</v>
      </c>
      <c r="B166" s="2" t="s">
        <v>46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0.63849646990740394</v>
      </c>
      <c r="B167" s="2" t="s">
        <v>46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0.63861221064814455</v>
      </c>
      <c r="B168" s="2" t="s">
        <v>46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0.63872795138888538</v>
      </c>
      <c r="B169" s="2" t="s">
        <v>46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0.638843692129626</v>
      </c>
      <c r="B170" s="2" t="s">
        <v>46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0.63895943287036683</v>
      </c>
      <c r="B171" s="2" t="s">
        <v>46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0.63907517361110744</v>
      </c>
      <c r="B172" s="2" t="s">
        <v>46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3.23</v>
      </c>
      <c r="H172" s="2" t="s">
        <v>12</v>
      </c>
    </row>
    <row r="173" spans="1:8" x14ac:dyDescent="0.3">
      <c r="A173" s="1">
        <v>0.63919091435184827</v>
      </c>
      <c r="B173" s="2" t="s">
        <v>46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0.63930665509258888</v>
      </c>
      <c r="B174" s="2" t="s">
        <v>46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0.63942239583332972</v>
      </c>
      <c r="B175" s="2" t="s">
        <v>46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0.63953813657407033</v>
      </c>
      <c r="B176" s="2" t="s">
        <v>46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0.63965387731481116</v>
      </c>
      <c r="B177" s="2" t="s">
        <v>46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0.63976961805555177</v>
      </c>
      <c r="B178" s="2" t="s">
        <v>46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0.6398853587962926</v>
      </c>
      <c r="B179" s="2" t="s">
        <v>46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0.64000109953703321</v>
      </c>
      <c r="B180" s="2" t="s">
        <v>46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0.64011684027777405</v>
      </c>
      <c r="B181" s="2" t="s">
        <v>46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3.25</v>
      </c>
      <c r="H181" s="2" t="s">
        <v>12</v>
      </c>
    </row>
    <row r="182" spans="1:8" x14ac:dyDescent="0.3">
      <c r="A182" s="1">
        <v>0.64023258101851466</v>
      </c>
      <c r="B182" s="2" t="s">
        <v>46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0.64034832175925549</v>
      </c>
      <c r="B183" s="2" t="s">
        <v>46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0.6404640624999961</v>
      </c>
      <c r="B184" s="2" t="s">
        <v>46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0.64057980324073693</v>
      </c>
      <c r="B185" s="2" t="s">
        <v>46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0.64069554398147754</v>
      </c>
      <c r="B186" s="2" t="s">
        <v>46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0.64081128472221838</v>
      </c>
      <c r="B187" s="2" t="s">
        <v>46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0.64092702546295899</v>
      </c>
      <c r="B188" s="2" t="s">
        <v>46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0.64104276620369982</v>
      </c>
      <c r="B189" s="2" t="s">
        <v>46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0.64115850694444043</v>
      </c>
      <c r="B190" s="2" t="s">
        <v>46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0.64127424768518126</v>
      </c>
      <c r="B191" s="2" t="s">
        <v>46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0.64138998842592188</v>
      </c>
      <c r="B192" s="2" t="s">
        <v>46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0.64150572916666271</v>
      </c>
      <c r="B193" s="2" t="s">
        <v>46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0.64162146990740332</v>
      </c>
      <c r="B194" s="2" t="s">
        <v>46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0.64173721064814415</v>
      </c>
      <c r="B195" s="2" t="s">
        <v>46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0.64185295138888476</v>
      </c>
      <c r="B196" s="2" t="s">
        <v>46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0.6419686921296256</v>
      </c>
      <c r="B197" s="2" t="s">
        <v>46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0.64208443287036621</v>
      </c>
      <c r="B198" s="2" t="s">
        <v>46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0.64220017361110704</v>
      </c>
      <c r="B199" s="2" t="s">
        <v>46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0.64231591435184765</v>
      </c>
      <c r="B200" s="2" t="s">
        <v>46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0.64243165509258848</v>
      </c>
      <c r="B201" s="2" t="s">
        <v>46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0.64254739583332909</v>
      </c>
      <c r="B202" s="2" t="s">
        <v>46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0.64266313657406993</v>
      </c>
      <c r="B203" s="2" t="s">
        <v>46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0.64277887731481054</v>
      </c>
      <c r="B204" s="2" t="s">
        <v>46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0.64289461805555137</v>
      </c>
      <c r="B205" s="2" t="s">
        <v>46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0.64301035879629198</v>
      </c>
      <c r="B206" s="2" t="s">
        <v>46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0.64312609953703281</v>
      </c>
      <c r="B207" s="2" t="s">
        <v>46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0.64324184027777342</v>
      </c>
      <c r="B208" s="2" t="s">
        <v>46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0.64335758101851426</v>
      </c>
      <c r="B209" s="2" t="s">
        <v>46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0.64347332175925487</v>
      </c>
      <c r="B210" s="2" t="s">
        <v>46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0.6435890624999957</v>
      </c>
      <c r="B211" s="2" t="s">
        <v>46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0.64370480324073631</v>
      </c>
      <c r="B212" s="2" t="s">
        <v>46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3.23</v>
      </c>
      <c r="H212" s="2" t="s">
        <v>12</v>
      </c>
    </row>
    <row r="213" spans="1:8" x14ac:dyDescent="0.3">
      <c r="A213" s="1">
        <v>0.64382054398147714</v>
      </c>
      <c r="B213" s="2" t="s">
        <v>46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0.64393628472221776</v>
      </c>
      <c r="B214" s="2" t="s">
        <v>46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0.64405202546295859</v>
      </c>
      <c r="B215" s="2" t="s">
        <v>46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0.6441677662036992</v>
      </c>
      <c r="B216" s="2" t="s">
        <v>46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0.64428350694444003</v>
      </c>
      <c r="B217" s="2" t="s">
        <v>46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0.64439924768518064</v>
      </c>
      <c r="B218" s="2" t="s">
        <v>46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0.64451498842592148</v>
      </c>
      <c r="B219" s="2" t="s">
        <v>46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0.64463072916666209</v>
      </c>
      <c r="B220" s="2" t="s">
        <v>46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0.64474646990740292</v>
      </c>
      <c r="B221" s="2" t="s">
        <v>46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0.64486221064814353</v>
      </c>
      <c r="B222" s="2" t="s">
        <v>46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0.64497795138888436</v>
      </c>
      <c r="B223" s="2" t="s">
        <v>46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0.64509369212962497</v>
      </c>
      <c r="B224" s="2" t="s">
        <v>46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0.64520943287036581</v>
      </c>
      <c r="B225" s="2" t="s">
        <v>46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0.64532517361110642</v>
      </c>
      <c r="B226" s="2" t="s">
        <v>46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0.64544091435184725</v>
      </c>
      <c r="B227" s="2" t="s">
        <v>46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0.64555665509258786</v>
      </c>
      <c r="B228" s="2" t="s">
        <v>46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0.64567239583332869</v>
      </c>
      <c r="B229" s="2" t="s">
        <v>46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0.6457881365740693</v>
      </c>
      <c r="B230" s="2" t="s">
        <v>46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32">
        <v>0.64590387731481014</v>
      </c>
      <c r="B231" s="33" t="s">
        <v>46</v>
      </c>
      <c r="C231" s="33" t="s">
        <v>13</v>
      </c>
      <c r="D231" s="33" t="s">
        <v>9</v>
      </c>
      <c r="E231" s="33" t="s">
        <v>10</v>
      </c>
      <c r="F231" s="33" t="s">
        <v>11</v>
      </c>
      <c r="G231" s="3">
        <v>3.2</v>
      </c>
      <c r="H231" s="33" t="s">
        <v>12</v>
      </c>
    </row>
    <row r="232" spans="1:8" x14ac:dyDescent="0.3">
      <c r="A232" s="1">
        <v>0.64601961805555075</v>
      </c>
      <c r="B232" s="2" t="s">
        <v>46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0.64613535879629158</v>
      </c>
      <c r="B233" s="2" t="s">
        <v>46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0.64625109953703219</v>
      </c>
      <c r="B234" s="2" t="s">
        <v>46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0.64636684027777302</v>
      </c>
      <c r="B235" s="2" t="s">
        <v>46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0.64648258101851364</v>
      </c>
      <c r="B236" s="2" t="s">
        <v>46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0.64659832175925447</v>
      </c>
      <c r="B237" s="2" t="s">
        <v>46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0.64671406249999508</v>
      </c>
      <c r="B238" s="2" t="s">
        <v>46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0.64682980324073591</v>
      </c>
      <c r="B239" s="2" t="s">
        <v>46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0.64694554398147652</v>
      </c>
      <c r="B240" s="2" t="s">
        <v>46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0.64706128472221736</v>
      </c>
      <c r="B241" s="2" t="s">
        <v>46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0.64717702546295797</v>
      </c>
      <c r="B242" s="2" t="s">
        <v>46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0.6472927662036988</v>
      </c>
      <c r="B243" s="2" t="s">
        <v>46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0.64740850694443941</v>
      </c>
      <c r="B244" s="2" t="s">
        <v>46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0.64752424768518024</v>
      </c>
      <c r="B245" s="2" t="s">
        <v>46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0.64763998842592085</v>
      </c>
      <c r="B246" s="2" t="s">
        <v>46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0.64775572916666169</v>
      </c>
      <c r="B247" s="2" t="s">
        <v>46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0.6478714699074023</v>
      </c>
      <c r="B248" s="2" t="s">
        <v>46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0.64798721064814313</v>
      </c>
      <c r="B249" s="2" t="s">
        <v>46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0.64810295138888374</v>
      </c>
      <c r="B250" s="2" t="s">
        <v>46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0.64821869212962457</v>
      </c>
      <c r="B251" s="2" t="s">
        <v>46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0.64833443287036518</v>
      </c>
      <c r="B252" s="2" t="s">
        <v>46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0.64845017361110602</v>
      </c>
      <c r="B253" s="2" t="s">
        <v>46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0.64856591435184663</v>
      </c>
      <c r="B254" s="2" t="s">
        <v>46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0.64868165509258746</v>
      </c>
      <c r="B255" s="2" t="s">
        <v>46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0.64879739583332807</v>
      </c>
      <c r="B256" s="2" t="s">
        <v>46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0.64891313657406891</v>
      </c>
      <c r="B257" s="2" t="s">
        <v>46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0.64902887731480952</v>
      </c>
      <c r="B258" s="2" t="s">
        <v>46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0.64914461805555035</v>
      </c>
      <c r="B259" s="2" t="s">
        <v>46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0.64926035879629096</v>
      </c>
      <c r="B260" s="2" t="s">
        <v>46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0.64937609953703179</v>
      </c>
      <c r="B261" s="2" t="s">
        <v>46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0.6494918402777724</v>
      </c>
      <c r="B262" s="2" t="s">
        <v>46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0.64960758101851324</v>
      </c>
      <c r="B263" s="2" t="s">
        <v>46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0.64972332175925385</v>
      </c>
      <c r="B264" s="2" t="s">
        <v>46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0.64983906249999468</v>
      </c>
      <c r="B265" s="2" t="s">
        <v>46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0.64995480324073529</v>
      </c>
      <c r="B266" s="2" t="s">
        <v>46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0.65007054398147612</v>
      </c>
      <c r="B267" s="2" t="s">
        <v>46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0.65018628472221673</v>
      </c>
      <c r="B268" s="2" t="s">
        <v>46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0.65030202546295757</v>
      </c>
      <c r="B269" s="2" t="s">
        <v>46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0.65041776620369818</v>
      </c>
      <c r="B270" s="2" t="s">
        <v>46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0.65053350694443901</v>
      </c>
      <c r="B271" s="2" t="s">
        <v>46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0.65064924768517962</v>
      </c>
      <c r="B272" s="2" t="s">
        <v>46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0.65076498842592045</v>
      </c>
      <c r="B273" s="2" t="s">
        <v>46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0.65088072916666107</v>
      </c>
      <c r="B274" s="2" t="s">
        <v>46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0.6509964699074019</v>
      </c>
      <c r="B275" s="2" t="s">
        <v>46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0.65111221064814251</v>
      </c>
      <c r="B276" s="2" t="s">
        <v>46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0.65122795138888334</v>
      </c>
      <c r="B277" s="2" t="s">
        <v>46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0.65134369212962395</v>
      </c>
      <c r="B278" s="2" t="s">
        <v>46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0.65145943287036479</v>
      </c>
      <c r="B279" s="2" t="s">
        <v>46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0.6515751736111054</v>
      </c>
      <c r="B280" s="2" t="s">
        <v>46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0.65169091435184623</v>
      </c>
      <c r="B281" s="2" t="s">
        <v>46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0.65180665509258684</v>
      </c>
      <c r="B282" s="2" t="s">
        <v>46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0.65192239583332767</v>
      </c>
      <c r="B283" s="2" t="s">
        <v>46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0.65203813657406828</v>
      </c>
      <c r="B284" s="2" t="s">
        <v>46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0.65215387731480912</v>
      </c>
      <c r="B285" s="2" t="s">
        <v>46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0.65226961805554973</v>
      </c>
      <c r="B286" s="2" t="s">
        <v>46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0.65238535879629056</v>
      </c>
      <c r="B287" s="2" t="s">
        <v>46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0.65250109953703117</v>
      </c>
      <c r="B288" s="2" t="s">
        <v>46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0.652616840277772</v>
      </c>
      <c r="B289" s="2" t="s">
        <v>46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0.65273258101851261</v>
      </c>
      <c r="B290" s="2" t="s">
        <v>46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0.65284832175925345</v>
      </c>
      <c r="B291" s="2" t="s">
        <v>46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0.65296406249999406</v>
      </c>
      <c r="B292" s="2" t="s">
        <v>46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0.65307980324073489</v>
      </c>
      <c r="B293" s="2" t="s">
        <v>46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0.6531955439814755</v>
      </c>
      <c r="B294" s="2" t="s">
        <v>46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0.65331128472221633</v>
      </c>
      <c r="B295" s="2" t="s">
        <v>46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0.65342702546295695</v>
      </c>
      <c r="B296" s="2" t="s">
        <v>46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0.65354276620369778</v>
      </c>
      <c r="B297" s="2" t="s">
        <v>46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0.65365850694443839</v>
      </c>
      <c r="B298" s="2" t="s">
        <v>46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0.65377424768517922</v>
      </c>
      <c r="B299" s="2" t="s">
        <v>46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0.65388998842591983</v>
      </c>
      <c r="B300" s="2" t="s">
        <v>46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0.65400572916666067</v>
      </c>
      <c r="B301" s="2" t="s">
        <v>46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0.65412146990740128</v>
      </c>
      <c r="B302" s="2" t="s">
        <v>46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0.65423721064814211</v>
      </c>
      <c r="B303" s="2" t="s">
        <v>46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0.65435295138888272</v>
      </c>
      <c r="B304" s="2" t="s">
        <v>46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0.65446869212962355</v>
      </c>
      <c r="B305" s="2" t="s">
        <v>46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0.65458443287036416</v>
      </c>
      <c r="B306" s="2" t="s">
        <v>46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0.654700173611105</v>
      </c>
      <c r="B307" s="2" t="s">
        <v>46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0.65481591435184561</v>
      </c>
      <c r="B308" s="2" t="s">
        <v>46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0.65493165509258644</v>
      </c>
      <c r="B309" s="2" t="s">
        <v>46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0.65504739583332705</v>
      </c>
      <c r="B310" s="2" t="s">
        <v>46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0.65516313657406788</v>
      </c>
      <c r="B311" s="2" t="s">
        <v>46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0.65527887731480849</v>
      </c>
      <c r="B312" s="2" t="s">
        <v>46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0.65539461805554933</v>
      </c>
      <c r="B313" s="2" t="s">
        <v>46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0.65551035879628994</v>
      </c>
      <c r="B314" s="2" t="s">
        <v>46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0.65562609953703077</v>
      </c>
      <c r="B315" s="2" t="s">
        <v>46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0.65574184027777138</v>
      </c>
      <c r="B316" s="2" t="s">
        <v>46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0.65585758101851221</v>
      </c>
      <c r="B317" s="2" t="s">
        <v>46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0.65597332175925283</v>
      </c>
      <c r="B318" s="2" t="s">
        <v>46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0.65608906249999366</v>
      </c>
      <c r="B319" s="2" t="s">
        <v>46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0.65620480324073427</v>
      </c>
      <c r="B320" s="2" t="s">
        <v>46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0.6563205439814751</v>
      </c>
      <c r="B321" s="2" t="s">
        <v>46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0.65643628472221571</v>
      </c>
      <c r="B322" s="2" t="s">
        <v>46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0.65655202546295655</v>
      </c>
      <c r="B323" s="2" t="s">
        <v>46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0.65666776620369716</v>
      </c>
      <c r="B324" s="2" t="s">
        <v>46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0.65678350694443799</v>
      </c>
      <c r="B325" s="2" t="s">
        <v>46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0.6568992476851786</v>
      </c>
      <c r="B326" s="2" t="s">
        <v>46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0.65701498842591943</v>
      </c>
      <c r="B327" s="2" t="s">
        <v>46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0.65713072916666004</v>
      </c>
      <c r="B328" s="2" t="s">
        <v>46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0.65724646990740088</v>
      </c>
      <c r="B329" s="2" t="s">
        <v>46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0.65736221064814149</v>
      </c>
      <c r="B330" s="2" t="s">
        <v>46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0.65747795138888232</v>
      </c>
      <c r="B331" s="2" t="s">
        <v>46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0.65759369212962293</v>
      </c>
      <c r="B332" s="2" t="s">
        <v>46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0.65770943287036376</v>
      </c>
      <c r="B333" s="2" t="s">
        <v>46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0.65782517361110437</v>
      </c>
      <c r="B334" s="2" t="s">
        <v>46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0.65794091435184521</v>
      </c>
      <c r="B335" s="2" t="s">
        <v>46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0.65805665509258582</v>
      </c>
      <c r="B336" s="2" t="s">
        <v>46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0.65817239583332665</v>
      </c>
      <c r="B337" s="2" t="s">
        <v>46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0.65828813657406726</v>
      </c>
      <c r="B338" s="2" t="s">
        <v>46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0.65840387731480809</v>
      </c>
      <c r="B339" s="2" t="s">
        <v>46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0.65851961805554871</v>
      </c>
      <c r="B340" s="2" t="s">
        <v>46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0.65863535879628954</v>
      </c>
      <c r="B341" s="2" t="s">
        <v>46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0.65875109953703015</v>
      </c>
      <c r="B342" s="2" t="s">
        <v>46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0.65886684027777098</v>
      </c>
      <c r="B343" s="2" t="s">
        <v>46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0.65898258101851159</v>
      </c>
      <c r="B344" s="2" t="s">
        <v>46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0.65909832175925243</v>
      </c>
      <c r="B345" s="2" t="s">
        <v>46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0.65921406249999304</v>
      </c>
      <c r="B346" s="2" t="s">
        <v>46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0.65932980324073387</v>
      </c>
      <c r="B347" s="2" t="s">
        <v>46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0.65944554398147448</v>
      </c>
      <c r="B348" s="2" t="s">
        <v>46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0.65956128472221531</v>
      </c>
      <c r="B349" s="2" t="s">
        <v>46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0.65967702546295592</v>
      </c>
      <c r="B350" s="2" t="s">
        <v>46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0.65979276620369676</v>
      </c>
      <c r="B351" s="2" t="s">
        <v>46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0.65990850694443737</v>
      </c>
      <c r="B352" s="2" t="s">
        <v>46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0.6600242476851782</v>
      </c>
      <c r="B353" s="2" t="s">
        <v>46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0.66013998842591881</v>
      </c>
      <c r="B354" s="2" t="s">
        <v>46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0.66025572916665964</v>
      </c>
      <c r="B355" s="2" t="s">
        <v>46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0.66037146990740025</v>
      </c>
      <c r="B356" s="2" t="s">
        <v>46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0.66048721064814109</v>
      </c>
      <c r="B357" s="2" t="s">
        <v>46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0.6606029513888817</v>
      </c>
      <c r="B358" s="2" t="s">
        <v>46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0.66071869212962253</v>
      </c>
      <c r="B359" s="2" t="s">
        <v>46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0.66083443287036314</v>
      </c>
      <c r="B360" s="2" t="s">
        <v>46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0.66095017361110397</v>
      </c>
      <c r="B361" s="2" t="s">
        <v>46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0.66106591435184459</v>
      </c>
      <c r="B362" s="2" t="s">
        <v>46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0.66118165509258542</v>
      </c>
      <c r="B363" s="2" t="s">
        <v>46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0.66129739583332603</v>
      </c>
      <c r="B364" s="2" t="s">
        <v>46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0.66141313657406686</v>
      </c>
      <c r="B365" s="2" t="s">
        <v>46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0.66152887731480747</v>
      </c>
      <c r="B366" s="2" t="s">
        <v>46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0.66164461805554831</v>
      </c>
      <c r="B367" s="2" t="s">
        <v>46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0.66176035879628892</v>
      </c>
      <c r="B368" s="2" t="s">
        <v>46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0.66187609953702975</v>
      </c>
      <c r="B369" s="2" t="s">
        <v>46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0.66199184027777036</v>
      </c>
      <c r="B370" s="2" t="s">
        <v>46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0.66210758101851119</v>
      </c>
      <c r="B371" s="2" t="s">
        <v>46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0.6622233217592518</v>
      </c>
      <c r="B372" s="2" t="s">
        <v>46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0.66233906249999264</v>
      </c>
      <c r="B373" s="2" t="s">
        <v>46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0.66245480324073325</v>
      </c>
      <c r="B374" s="2" t="s">
        <v>46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0.66257054398147408</v>
      </c>
      <c r="B375" s="2" t="s">
        <v>46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0.66268628472221469</v>
      </c>
      <c r="B376" s="2" t="s">
        <v>46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0.66280202546295552</v>
      </c>
      <c r="B377" s="2" t="s">
        <v>46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0.66291776620369613</v>
      </c>
      <c r="B378" s="2" t="s">
        <v>46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0.66303350694443697</v>
      </c>
      <c r="B379" s="2" t="s">
        <v>46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0.66314924768517758</v>
      </c>
      <c r="B380" s="2" t="s">
        <v>46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0.66326498842591841</v>
      </c>
      <c r="B381" s="2" t="s">
        <v>46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0.66338072916665902</v>
      </c>
      <c r="B382" s="2" t="s">
        <v>46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0.66349646990739986</v>
      </c>
      <c r="B383" s="2" t="s">
        <v>46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0.66361221064814047</v>
      </c>
      <c r="B384" s="2" t="s">
        <v>46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0.6637279513888813</v>
      </c>
      <c r="B385" s="2" t="s">
        <v>46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0.66384369212962191</v>
      </c>
      <c r="B386" s="2" t="s">
        <v>46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</row>
    <row r="387" spans="1:8" x14ac:dyDescent="0.3">
      <c r="A387" s="1">
        <v>0.66395943287036274</v>
      </c>
      <c r="B387" s="2" t="s">
        <v>46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0.66407517361110335</v>
      </c>
      <c r="B388" s="2" t="s">
        <v>46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0.66419091435184419</v>
      </c>
      <c r="B389" s="2" t="s">
        <v>46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0.6643066550925848</v>
      </c>
      <c r="B390" s="2" t="s">
        <v>46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3.22</v>
      </c>
      <c r="H390" s="2" t="s">
        <v>12</v>
      </c>
    </row>
    <row r="391" spans="1:8" x14ac:dyDescent="0.3">
      <c r="A391" s="1">
        <v>0.66442239583332563</v>
      </c>
      <c r="B391" s="2" t="s">
        <v>46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</v>
      </c>
      <c r="H391" s="2" t="s">
        <v>12</v>
      </c>
    </row>
    <row r="392" spans="1:8" x14ac:dyDescent="0.3">
      <c r="A392" s="1">
        <v>0.66453813657406624</v>
      </c>
      <c r="B392" s="2" t="s">
        <v>46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0.66465387731480707</v>
      </c>
      <c r="B393" s="2" t="s">
        <v>46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3.22</v>
      </c>
      <c r="H393" s="2" t="s">
        <v>12</v>
      </c>
    </row>
    <row r="394" spans="1:8" x14ac:dyDescent="0.3">
      <c r="A394" s="1">
        <v>0.66476961805554768</v>
      </c>
      <c r="B394" s="2" t="s">
        <v>46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3.21</v>
      </c>
      <c r="H394" s="2" t="s">
        <v>12</v>
      </c>
    </row>
    <row r="395" spans="1:8" x14ac:dyDescent="0.3">
      <c r="A395" s="1">
        <v>0.66488535879628852</v>
      </c>
      <c r="B395" s="2" t="s">
        <v>46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3.22</v>
      </c>
      <c r="H395" s="2" t="s">
        <v>12</v>
      </c>
    </row>
    <row r="396" spans="1:8" x14ac:dyDescent="0.3">
      <c r="A396" s="1">
        <v>0.66500109953702913</v>
      </c>
      <c r="B396" s="2" t="s">
        <v>46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3.21</v>
      </c>
      <c r="H396" s="2" t="s">
        <v>12</v>
      </c>
    </row>
    <row r="397" spans="1:8" x14ac:dyDescent="0.3">
      <c r="A397" s="1">
        <v>0.66511684027776996</v>
      </c>
      <c r="B397" s="2" t="s">
        <v>46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0.66523258101851057</v>
      </c>
      <c r="B398" s="2" t="s">
        <v>46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0.6653483217592514</v>
      </c>
      <c r="B399" s="2" t="s">
        <v>46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3.22</v>
      </c>
      <c r="H399" s="2" t="s">
        <v>12</v>
      </c>
    </row>
    <row r="400" spans="1:8" x14ac:dyDescent="0.3">
      <c r="A400" s="1">
        <v>0.66546406249999202</v>
      </c>
      <c r="B400" s="2" t="s">
        <v>46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3.21</v>
      </c>
      <c r="H400" s="2" t="s">
        <v>12</v>
      </c>
    </row>
    <row r="401" spans="1:8" x14ac:dyDescent="0.3">
      <c r="A401" s="1">
        <v>0.66557980324073285</v>
      </c>
      <c r="B401" s="2" t="s">
        <v>46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0.66569554398147346</v>
      </c>
      <c r="B402" s="2" t="s">
        <v>46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0.66581128472221429</v>
      </c>
      <c r="B403" s="2" t="s">
        <v>46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3.22</v>
      </c>
      <c r="H403" s="2" t="s">
        <v>12</v>
      </c>
    </row>
    <row r="404" spans="1:8" x14ac:dyDescent="0.3">
      <c r="A404" s="1">
        <v>0.6659270254629549</v>
      </c>
      <c r="B404" s="2" t="s">
        <v>46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3.21</v>
      </c>
      <c r="H404" s="2" t="s">
        <v>12</v>
      </c>
    </row>
    <row r="405" spans="1:8" x14ac:dyDescent="0.3">
      <c r="A405" s="1">
        <v>0.66604276620369574</v>
      </c>
      <c r="B405" s="2" t="s">
        <v>46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0.66615850694443635</v>
      </c>
      <c r="B406" s="2" t="s">
        <v>46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3.22</v>
      </c>
      <c r="H406" s="2" t="s">
        <v>12</v>
      </c>
    </row>
    <row r="407" spans="1:8" x14ac:dyDescent="0.3">
      <c r="A407" s="1">
        <v>0.66627424768517718</v>
      </c>
      <c r="B407" s="2" t="s">
        <v>46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3.21</v>
      </c>
      <c r="H407" s="2" t="s">
        <v>12</v>
      </c>
    </row>
    <row r="408" spans="1:8" x14ac:dyDescent="0.3">
      <c r="A408" s="1">
        <v>0.66638998842591779</v>
      </c>
      <c r="B408" s="2" t="s">
        <v>46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0.66650572916665862</v>
      </c>
      <c r="B409" s="2" t="s">
        <v>46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0.66662146990739923</v>
      </c>
      <c r="B410" s="2" t="s">
        <v>46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3.22</v>
      </c>
      <c r="H410" s="2" t="s">
        <v>12</v>
      </c>
    </row>
    <row r="411" spans="1:8" x14ac:dyDescent="0.3">
      <c r="A411" s="1">
        <v>0.66673721064814007</v>
      </c>
      <c r="B411" s="2" t="s">
        <v>46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3.21</v>
      </c>
      <c r="H411" s="2" t="s">
        <v>12</v>
      </c>
    </row>
    <row r="412" spans="1:8" x14ac:dyDescent="0.3">
      <c r="A412" s="1">
        <v>0.66685295138888068</v>
      </c>
      <c r="B412" s="2" t="s">
        <v>46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0.66696869212962151</v>
      </c>
      <c r="B413" s="2" t="s">
        <v>46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3.22</v>
      </c>
      <c r="H413" s="2" t="s">
        <v>12</v>
      </c>
    </row>
    <row r="414" spans="1:8" x14ac:dyDescent="0.3">
      <c r="A414" s="1">
        <v>0.66708443287036212</v>
      </c>
      <c r="B414" s="2" t="s">
        <v>46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3.21</v>
      </c>
      <c r="H414" s="2" t="s">
        <v>12</v>
      </c>
    </row>
    <row r="415" spans="1:8" x14ac:dyDescent="0.3">
      <c r="A415" s="1">
        <v>0.66720017361110295</v>
      </c>
      <c r="B415" s="2" t="s">
        <v>46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0.66731591435184356</v>
      </c>
      <c r="B416" s="2" t="s">
        <v>46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0.6674316550925844</v>
      </c>
      <c r="B417" s="2" t="s">
        <v>46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0.66754739583332501</v>
      </c>
      <c r="B418" s="2" t="s">
        <v>46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0.66766313657406584</v>
      </c>
      <c r="B419" s="2" t="s">
        <v>46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</v>
      </c>
      <c r="H419" s="2" t="s">
        <v>12</v>
      </c>
    </row>
    <row r="420" spans="1:8" x14ac:dyDescent="0.3">
      <c r="A420" s="1">
        <v>0.66777887731480645</v>
      </c>
      <c r="B420" s="2" t="s">
        <v>46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0.66789461805554728</v>
      </c>
      <c r="B421" s="2" t="s">
        <v>46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0.6680103587962879</v>
      </c>
      <c r="B422" s="2" t="s">
        <v>46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3.22</v>
      </c>
      <c r="H422" s="2" t="s">
        <v>12</v>
      </c>
    </row>
    <row r="423" spans="1:8" x14ac:dyDescent="0.3">
      <c r="A423" s="1">
        <v>0.66812609953702873</v>
      </c>
      <c r="B423" s="2" t="s">
        <v>46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3.21</v>
      </c>
      <c r="H423" s="2" t="s">
        <v>12</v>
      </c>
    </row>
    <row r="424" spans="1:8" x14ac:dyDescent="0.3">
      <c r="A424" s="1">
        <v>0.66824184027776934</v>
      </c>
      <c r="B424" s="2" t="s">
        <v>46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0.66835758101851017</v>
      </c>
      <c r="B425" s="2" t="s">
        <v>46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0.66847332175925078</v>
      </c>
      <c r="B426" s="2" t="s">
        <v>46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3.22</v>
      </c>
      <c r="H426" s="2" t="s">
        <v>12</v>
      </c>
    </row>
    <row r="427" spans="1:8" x14ac:dyDescent="0.3">
      <c r="A427" s="1">
        <v>0.66858906249999162</v>
      </c>
      <c r="B427" s="2" t="s">
        <v>46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3.21</v>
      </c>
      <c r="H427" s="2" t="s">
        <v>12</v>
      </c>
    </row>
    <row r="428" spans="1:8" x14ac:dyDescent="0.3">
      <c r="A428" s="1">
        <v>0.66870480324073223</v>
      </c>
      <c r="B428" s="2" t="s">
        <v>46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0.66882054398147306</v>
      </c>
      <c r="B429" s="2" t="s">
        <v>46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0.66893628472221367</v>
      </c>
      <c r="B430" s="2" t="s">
        <v>46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0.6690520254629545</v>
      </c>
      <c r="B431" s="2" t="s">
        <v>46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0.66916776620369511</v>
      </c>
      <c r="B432" s="2" t="s">
        <v>46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0.66928350694443595</v>
      </c>
      <c r="B433" s="2" t="s">
        <v>46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3.22</v>
      </c>
      <c r="H433" s="2" t="s">
        <v>12</v>
      </c>
    </row>
    <row r="434" spans="1:8" x14ac:dyDescent="0.3">
      <c r="A434" s="1">
        <v>0.66939924768517656</v>
      </c>
      <c r="B434" s="2" t="s">
        <v>46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3.21</v>
      </c>
      <c r="H434" s="2" t="s">
        <v>12</v>
      </c>
    </row>
    <row r="435" spans="1:8" x14ac:dyDescent="0.3">
      <c r="A435" s="1">
        <v>0.66951498842591739</v>
      </c>
      <c r="B435" s="2" t="s">
        <v>46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0.669630729166658</v>
      </c>
      <c r="B436" s="2" t="s">
        <v>46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0.66974646990739883</v>
      </c>
      <c r="B437" s="2" t="s">
        <v>46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0.66986221064813944</v>
      </c>
      <c r="B438" s="2" t="s">
        <v>46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0.66997795138888028</v>
      </c>
      <c r="B439" s="2" t="s">
        <v>46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3.21</v>
      </c>
      <c r="H439" s="2" t="s">
        <v>12</v>
      </c>
    </row>
    <row r="440" spans="1:8" x14ac:dyDescent="0.3">
      <c r="A440" s="1">
        <v>0.67009369212962089</v>
      </c>
      <c r="B440" s="2" t="s">
        <v>46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3.22</v>
      </c>
      <c r="H440" s="2" t="s">
        <v>12</v>
      </c>
    </row>
    <row r="441" spans="1:8" x14ac:dyDescent="0.3">
      <c r="A441" s="1">
        <v>0.67020943287036172</v>
      </c>
      <c r="B441" s="2" t="s">
        <v>46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0.67032517361110233</v>
      </c>
      <c r="B442" s="2" t="s">
        <v>46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0.67044091435184316</v>
      </c>
      <c r="B443" s="2" t="s">
        <v>46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3.21</v>
      </c>
      <c r="H443" s="2" t="s">
        <v>12</v>
      </c>
    </row>
    <row r="444" spans="1:8" x14ac:dyDescent="0.3">
      <c r="A444" s="1">
        <v>0.67055665509258378</v>
      </c>
      <c r="B444" s="2" t="s">
        <v>46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3.22</v>
      </c>
      <c r="H444" s="2" t="s">
        <v>12</v>
      </c>
    </row>
    <row r="445" spans="1:8" x14ac:dyDescent="0.3">
      <c r="A445" s="1">
        <v>0.67067239583332461</v>
      </c>
      <c r="B445" s="2" t="s">
        <v>46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0.67078813657406522</v>
      </c>
      <c r="B446" s="2" t="s">
        <v>46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0.67090387731480605</v>
      </c>
      <c r="B447" s="2" t="s">
        <v>46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</v>
      </c>
      <c r="H447" s="2" t="s">
        <v>12</v>
      </c>
    </row>
    <row r="448" spans="1:8" x14ac:dyDescent="0.3">
      <c r="A448" s="1">
        <v>0.67101961805554666</v>
      </c>
      <c r="B448" s="2" t="s">
        <v>46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</row>
    <row r="449" spans="1:8" x14ac:dyDescent="0.3">
      <c r="A449" s="1">
        <v>0.6711353587962875</v>
      </c>
      <c r="B449" s="2" t="s">
        <v>46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3.22</v>
      </c>
      <c r="H449" s="2" t="s">
        <v>12</v>
      </c>
    </row>
    <row r="450" spans="1:8" x14ac:dyDescent="0.3">
      <c r="A450" s="1">
        <v>0.67125109953702811</v>
      </c>
      <c r="B450" s="2" t="s">
        <v>46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</v>
      </c>
      <c r="H450" s="2" t="s">
        <v>12</v>
      </c>
    </row>
    <row r="451" spans="1:8" x14ac:dyDescent="0.3">
      <c r="A451" s="1">
        <v>0.67136684027776894</v>
      </c>
      <c r="B451" s="2" t="s">
        <v>46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0.67148258101850955</v>
      </c>
      <c r="B452" s="2" t="s">
        <v>46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0.67159832175925038</v>
      </c>
      <c r="B453" s="2" t="s">
        <v>46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0.67171406249999099</v>
      </c>
      <c r="B454" s="2" t="s">
        <v>46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</v>
      </c>
      <c r="H454" s="2" t="s">
        <v>12</v>
      </c>
    </row>
    <row r="455" spans="1:8" x14ac:dyDescent="0.3">
      <c r="A455" s="1">
        <v>0.67182980324073183</v>
      </c>
      <c r="B455" s="2" t="s">
        <v>46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0.67194554398147244</v>
      </c>
      <c r="B456" s="2" t="s">
        <v>46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0.67206128472221327</v>
      </c>
      <c r="B457" s="2" t="s">
        <v>46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</v>
      </c>
      <c r="H457" s="2" t="s">
        <v>12</v>
      </c>
    </row>
    <row r="458" spans="1:8" x14ac:dyDescent="0.3">
      <c r="A458" s="1">
        <v>0.67217702546295388</v>
      </c>
      <c r="B458" s="2" t="s">
        <v>46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</row>
    <row r="459" spans="1:8" x14ac:dyDescent="0.3">
      <c r="A459" s="1">
        <v>0.67229276620369471</v>
      </c>
      <c r="B459" s="2" t="s">
        <v>46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3.21</v>
      </c>
      <c r="H459" s="2" t="s">
        <v>12</v>
      </c>
    </row>
    <row r="460" spans="1:8" x14ac:dyDescent="0.3">
      <c r="A460" s="1">
        <v>0.67240850694443532</v>
      </c>
      <c r="B460" s="2" t="s">
        <v>46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3.22</v>
      </c>
      <c r="H460" s="2" t="s">
        <v>12</v>
      </c>
    </row>
    <row r="461" spans="1:8" x14ac:dyDescent="0.3">
      <c r="A461" s="1">
        <v>0.67252424768517616</v>
      </c>
      <c r="B461" s="2" t="s">
        <v>46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3.22</v>
      </c>
      <c r="H461" s="2" t="s">
        <v>12</v>
      </c>
    </row>
    <row r="462" spans="1:8" x14ac:dyDescent="0.3">
      <c r="A462" s="1">
        <v>0.67263998842591677</v>
      </c>
      <c r="B462" s="2" t="s">
        <v>46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0.6727557291666576</v>
      </c>
      <c r="B463" s="2" t="s">
        <v>46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3.21</v>
      </c>
      <c r="H463" s="2" t="s">
        <v>12</v>
      </c>
    </row>
    <row r="464" spans="1:8" x14ac:dyDescent="0.3">
      <c r="A464" s="1">
        <v>0.67287146990739821</v>
      </c>
      <c r="B464" s="2" t="s">
        <v>46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3.22</v>
      </c>
      <c r="H464" s="2" t="s">
        <v>12</v>
      </c>
    </row>
    <row r="465" spans="1:8" x14ac:dyDescent="0.3">
      <c r="A465" s="1">
        <v>0.67298721064813904</v>
      </c>
      <c r="B465" s="2" t="s">
        <v>46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</row>
    <row r="466" spans="1:8" x14ac:dyDescent="0.3">
      <c r="A466" s="1">
        <v>0.67310295138887966</v>
      </c>
      <c r="B466" s="2" t="s">
        <v>46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0.67321869212962049</v>
      </c>
      <c r="B467" s="2" t="s">
        <v>46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</v>
      </c>
      <c r="H467" s="2" t="s">
        <v>12</v>
      </c>
    </row>
    <row r="468" spans="1:8" x14ac:dyDescent="0.3">
      <c r="A468" s="1">
        <v>0.6733344328703611</v>
      </c>
      <c r="B468" s="2" t="s">
        <v>46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3.22</v>
      </c>
      <c r="H468" s="2" t="s">
        <v>12</v>
      </c>
    </row>
    <row r="469" spans="1:8" x14ac:dyDescent="0.3">
      <c r="A469" s="1">
        <v>0.67345017361110193</v>
      </c>
      <c r="B469" s="2" t="s">
        <v>46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3.22</v>
      </c>
      <c r="H469" s="2" t="s">
        <v>12</v>
      </c>
    </row>
    <row r="470" spans="1:8" x14ac:dyDescent="0.3">
      <c r="A470" s="1">
        <v>0.67356591435184254</v>
      </c>
      <c r="B470" s="2" t="s">
        <v>46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</v>
      </c>
      <c r="H470" s="2" t="s">
        <v>12</v>
      </c>
    </row>
    <row r="471" spans="1:8" x14ac:dyDescent="0.3">
      <c r="A471" s="1">
        <v>0.67368165509258338</v>
      </c>
      <c r="B471" s="2" t="s">
        <v>46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3.22</v>
      </c>
      <c r="H471" s="2" t="s">
        <v>12</v>
      </c>
    </row>
    <row r="472" spans="1:8" x14ac:dyDescent="0.3">
      <c r="A472" s="1">
        <v>0.67379739583332399</v>
      </c>
      <c r="B472" s="2" t="s">
        <v>46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3.22</v>
      </c>
      <c r="H472" s="2" t="s">
        <v>12</v>
      </c>
    </row>
    <row r="473" spans="1:8" x14ac:dyDescent="0.3">
      <c r="A473" s="1">
        <v>0.67391313657406482</v>
      </c>
      <c r="B473" s="2" t="s">
        <v>46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0.67402887731480543</v>
      </c>
      <c r="B474" s="2" t="s">
        <v>46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3.21</v>
      </c>
      <c r="H474" s="2" t="s">
        <v>12</v>
      </c>
    </row>
    <row r="475" spans="1:8" x14ac:dyDescent="0.3">
      <c r="A475" s="1">
        <v>0.67414461805554626</v>
      </c>
      <c r="B475" s="2" t="s">
        <v>46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0.67426035879628687</v>
      </c>
      <c r="B476" s="2" t="s">
        <v>46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0.67437609953702771</v>
      </c>
      <c r="B477" s="2" t="s">
        <v>46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3.21</v>
      </c>
      <c r="H477" s="2" t="s">
        <v>12</v>
      </c>
    </row>
    <row r="478" spans="1:8" x14ac:dyDescent="0.3">
      <c r="A478" s="1">
        <v>0.67449184027776832</v>
      </c>
      <c r="B478" s="2" t="s">
        <v>46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0.67460758101850915</v>
      </c>
      <c r="B479" s="2" t="s">
        <v>46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3.2100000000000004</v>
      </c>
      <c r="H479" s="2" t="s">
        <v>12</v>
      </c>
    </row>
    <row r="480" spans="1:8" x14ac:dyDescent="0.3">
      <c r="A480" s="1">
        <v>0.67472332175924976</v>
      </c>
      <c r="B480" s="2" t="s">
        <v>46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3.22</v>
      </c>
      <c r="H480" s="2" t="s">
        <v>12</v>
      </c>
    </row>
    <row r="481" spans="1:8" x14ac:dyDescent="0.3">
      <c r="A481" s="1">
        <v>0.67483906249999059</v>
      </c>
      <c r="B481" s="2" t="s">
        <v>46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</row>
    <row r="482" spans="1:8" x14ac:dyDescent="0.3">
      <c r="A482" s="1">
        <v>0.6749548032407312</v>
      </c>
      <c r="B482" s="2" t="s">
        <v>46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3.2100000000000004</v>
      </c>
      <c r="H482" s="2" t="s">
        <v>12</v>
      </c>
    </row>
    <row r="483" spans="1:8" x14ac:dyDescent="0.3">
      <c r="A483" s="1">
        <v>0.67507054398147204</v>
      </c>
      <c r="B483" s="2" t="s">
        <v>46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3.22</v>
      </c>
      <c r="H483" s="2" t="s">
        <v>12</v>
      </c>
    </row>
    <row r="484" spans="1:8" x14ac:dyDescent="0.3">
      <c r="A484" s="1">
        <v>0.67518628472221265</v>
      </c>
      <c r="B484" s="2" t="s">
        <v>46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</v>
      </c>
      <c r="H484" s="2" t="s">
        <v>12</v>
      </c>
    </row>
    <row r="485" spans="1:8" x14ac:dyDescent="0.3">
      <c r="A485" s="1">
        <v>0.67530202546295348</v>
      </c>
      <c r="B485" s="2" t="s">
        <v>46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0.67541776620369409</v>
      </c>
      <c r="B486" s="2" t="s">
        <v>46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</v>
      </c>
      <c r="H486" s="2" t="s">
        <v>12</v>
      </c>
    </row>
    <row r="487" spans="1:8" x14ac:dyDescent="0.3">
      <c r="A487" s="1">
        <v>0.67553350694443492</v>
      </c>
      <c r="B487" s="2" t="s">
        <v>46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3.22</v>
      </c>
      <c r="H487" s="2" t="s">
        <v>12</v>
      </c>
    </row>
    <row r="488" spans="1:8" x14ac:dyDescent="0.3">
      <c r="A488" s="1">
        <v>0.67564924768517554</v>
      </c>
      <c r="B488" s="2" t="s">
        <v>46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0.67576498842591637</v>
      </c>
      <c r="B489" s="2" t="s">
        <v>46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3.2100000000000004</v>
      </c>
      <c r="H489" s="2" t="s">
        <v>12</v>
      </c>
    </row>
    <row r="490" spans="1:8" x14ac:dyDescent="0.3">
      <c r="A490" s="1">
        <v>0.67588072916665698</v>
      </c>
      <c r="B490" s="2" t="s">
        <v>46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3.2100000000000004</v>
      </c>
      <c r="H490" s="2" t="s">
        <v>12</v>
      </c>
    </row>
    <row r="491" spans="1:8" x14ac:dyDescent="0.3">
      <c r="A491" s="1">
        <v>0.67599646990739781</v>
      </c>
      <c r="B491" s="2" t="s">
        <v>46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0.67611221064813842</v>
      </c>
      <c r="B492" s="2" t="s">
        <v>46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</v>
      </c>
      <c r="H492" s="2" t="s">
        <v>12</v>
      </c>
    </row>
    <row r="493" spans="1:8" x14ac:dyDescent="0.3">
      <c r="A493" s="1">
        <v>0.67622795138887926</v>
      </c>
      <c r="B493" s="2" t="s">
        <v>46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0.67634369212961987</v>
      </c>
      <c r="B494" s="2" t="s">
        <v>46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</v>
      </c>
      <c r="H494" s="2" t="s">
        <v>12</v>
      </c>
    </row>
    <row r="495" spans="1:8" x14ac:dyDescent="0.3">
      <c r="A495" s="1">
        <v>0.6764594328703607</v>
      </c>
      <c r="B495" s="2" t="s">
        <v>46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0.67657517361110131</v>
      </c>
      <c r="B496" s="2" t="s">
        <v>46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3.2100000000000004</v>
      </c>
      <c r="H496" s="2" t="s">
        <v>12</v>
      </c>
    </row>
    <row r="497" spans="1:8" x14ac:dyDescent="0.3">
      <c r="A497" s="1">
        <v>0.67669091435184214</v>
      </c>
      <c r="B497" s="2" t="s">
        <v>46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3.2100000000000004</v>
      </c>
      <c r="H497" s="2" t="s">
        <v>12</v>
      </c>
    </row>
    <row r="498" spans="1:8" x14ac:dyDescent="0.3">
      <c r="A498" s="1">
        <v>0.67680665509258275</v>
      </c>
      <c r="B498" s="2" t="s">
        <v>46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0.67692239583332359</v>
      </c>
      <c r="B499" s="2" t="s">
        <v>46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</v>
      </c>
      <c r="H499" s="2" t="s">
        <v>12</v>
      </c>
    </row>
    <row r="500" spans="1:8" x14ac:dyDescent="0.3">
      <c r="A500" s="1">
        <v>0.6770381365740642</v>
      </c>
      <c r="B500" s="2" t="s">
        <v>46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3.22</v>
      </c>
      <c r="H500" s="2" t="s">
        <v>12</v>
      </c>
    </row>
    <row r="501" spans="1:8" x14ac:dyDescent="0.3">
      <c r="A501" s="1">
        <v>0.67715387731480503</v>
      </c>
      <c r="B501" s="2" t="s">
        <v>46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</v>
      </c>
      <c r="H501" s="2" t="s">
        <v>12</v>
      </c>
    </row>
    <row r="502" spans="1:8" x14ac:dyDescent="0.3">
      <c r="A502" s="1">
        <v>0.67726961805554564</v>
      </c>
      <c r="B502" s="2" t="s">
        <v>46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0.67738535879628647</v>
      </c>
      <c r="B503" s="2" t="s">
        <v>46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3.22</v>
      </c>
      <c r="H503" s="2" t="s">
        <v>12</v>
      </c>
    </row>
    <row r="504" spans="1:8" x14ac:dyDescent="0.3">
      <c r="A504" s="1">
        <v>0.67750109953702708</v>
      </c>
      <c r="B504" s="2" t="s">
        <v>46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3.2100000000000004</v>
      </c>
      <c r="H504" s="2" t="s">
        <v>12</v>
      </c>
    </row>
    <row r="505" spans="1:8" x14ac:dyDescent="0.3">
      <c r="A505" s="1">
        <v>0.67761684027776792</v>
      </c>
      <c r="B505" s="2" t="s">
        <v>46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0.67773258101850853</v>
      </c>
      <c r="B506" s="2" t="s">
        <v>46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3.2100000000000004</v>
      </c>
      <c r="H506" s="2" t="s">
        <v>12</v>
      </c>
    </row>
    <row r="507" spans="1:8" x14ac:dyDescent="0.3">
      <c r="A507" s="1">
        <v>0.67784832175924936</v>
      </c>
      <c r="B507" s="2" t="s">
        <v>46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3.22</v>
      </c>
      <c r="H507" s="2" t="s">
        <v>12</v>
      </c>
    </row>
    <row r="508" spans="1:8" x14ac:dyDescent="0.3">
      <c r="A508" s="1">
        <v>0.67796406249998997</v>
      </c>
      <c r="B508" s="2" t="s">
        <v>46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3.2100000000000004</v>
      </c>
      <c r="H508" s="2" t="s">
        <v>12</v>
      </c>
    </row>
    <row r="509" spans="1:8" x14ac:dyDescent="0.3">
      <c r="A509" s="1">
        <v>0.67807980324073081</v>
      </c>
      <c r="B509" s="2" t="s">
        <v>46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3.2100000000000004</v>
      </c>
      <c r="H509" s="2" t="s">
        <v>12</v>
      </c>
    </row>
    <row r="510" spans="1:8" x14ac:dyDescent="0.3">
      <c r="A510" s="1">
        <v>0.67819554398147142</v>
      </c>
      <c r="B510" s="2" t="s">
        <v>46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3.22</v>
      </c>
      <c r="H510" s="2" t="s">
        <v>12</v>
      </c>
    </row>
    <row r="511" spans="1:8" x14ac:dyDescent="0.3">
      <c r="A511" s="1">
        <v>0.67831128472221225</v>
      </c>
      <c r="B511" s="2" t="s">
        <v>46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</v>
      </c>
      <c r="H511" s="2" t="s">
        <v>12</v>
      </c>
    </row>
    <row r="512" spans="1:8" x14ac:dyDescent="0.3">
      <c r="A512" s="1">
        <v>0.67842702546295286</v>
      </c>
      <c r="B512" s="2" t="s">
        <v>46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3.22</v>
      </c>
      <c r="H512" s="2" t="s">
        <v>12</v>
      </c>
    </row>
    <row r="513" spans="1:8" x14ac:dyDescent="0.3">
      <c r="A513" s="1">
        <v>0.67854276620369369</v>
      </c>
      <c r="B513" s="2" t="s">
        <v>46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</v>
      </c>
      <c r="H513" s="2" t="s">
        <v>12</v>
      </c>
    </row>
    <row r="514" spans="1:8" x14ac:dyDescent="0.3">
      <c r="A514" s="1">
        <v>0.6786585069444343</v>
      </c>
      <c r="B514" s="2" t="s">
        <v>46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0.67877424768517514</v>
      </c>
      <c r="B515" s="2" t="s">
        <v>46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0.67888998842591575</v>
      </c>
      <c r="B516" s="2" t="s">
        <v>46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3.22</v>
      </c>
      <c r="H516" s="2" t="s">
        <v>12</v>
      </c>
    </row>
    <row r="517" spans="1:8" x14ac:dyDescent="0.3">
      <c r="A517" s="1">
        <v>0.67900572916665658</v>
      </c>
      <c r="B517" s="2" t="s">
        <v>46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0.67912146990739719</v>
      </c>
      <c r="B518" s="2" t="s">
        <v>46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3.2100000000000004</v>
      </c>
      <c r="H518" s="2" t="s">
        <v>12</v>
      </c>
    </row>
    <row r="519" spans="1:8" x14ac:dyDescent="0.3">
      <c r="A519" s="1">
        <v>0.67923721064813802</v>
      </c>
      <c r="B519" s="2" t="s">
        <v>46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0.67935295138887863</v>
      </c>
      <c r="B520" s="2" t="s">
        <v>46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3.22</v>
      </c>
      <c r="H520" s="2" t="s">
        <v>12</v>
      </c>
    </row>
    <row r="521" spans="1:8" x14ac:dyDescent="0.3">
      <c r="A521" s="1">
        <v>0.67946869212961947</v>
      </c>
      <c r="B521" s="2" t="s">
        <v>46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3.2100000000000004</v>
      </c>
      <c r="H521" s="2" t="s">
        <v>12</v>
      </c>
    </row>
    <row r="522" spans="1:8" x14ac:dyDescent="0.3">
      <c r="A522" s="1">
        <v>0.67958443287036008</v>
      </c>
      <c r="B522" s="2" t="s">
        <v>46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0.67970017361110091</v>
      </c>
      <c r="B523" s="2" t="s">
        <v>46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3.2100000000000004</v>
      </c>
      <c r="H523" s="2" t="s">
        <v>12</v>
      </c>
    </row>
    <row r="524" spans="1:8" x14ac:dyDescent="0.3">
      <c r="A524" s="1">
        <v>0.67981591435184152</v>
      </c>
      <c r="B524" s="2" t="s">
        <v>46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0.67993165509258235</v>
      </c>
      <c r="B525" s="2" t="s">
        <v>46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3.2100000000000004</v>
      </c>
      <c r="H525" s="2" t="s">
        <v>12</v>
      </c>
    </row>
    <row r="526" spans="1:8" x14ac:dyDescent="0.3">
      <c r="A526" s="1">
        <v>0.68004739583332297</v>
      </c>
      <c r="B526" s="2" t="s">
        <v>46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3.2100000000000004</v>
      </c>
      <c r="H526" s="2" t="s">
        <v>12</v>
      </c>
    </row>
    <row r="527" spans="1:8" x14ac:dyDescent="0.3">
      <c r="A527" s="1">
        <v>0.6801631365740638</v>
      </c>
      <c r="B527" s="2" t="s">
        <v>46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3.22</v>
      </c>
      <c r="H527" s="2" t="s">
        <v>12</v>
      </c>
    </row>
    <row r="528" spans="1:8" x14ac:dyDescent="0.3">
      <c r="A528" s="1">
        <v>0.68027887731480441</v>
      </c>
      <c r="B528" s="2" t="s">
        <v>46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</v>
      </c>
      <c r="H528" s="2" t="s">
        <v>12</v>
      </c>
    </row>
    <row r="529" spans="1:8" x14ac:dyDescent="0.3">
      <c r="A529" s="1">
        <v>0.68039461805554524</v>
      </c>
      <c r="B529" s="2" t="s">
        <v>46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0.68051035879628585</v>
      </c>
      <c r="B530" s="2" t="s">
        <v>46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</v>
      </c>
      <c r="H530" s="2" t="s">
        <v>12</v>
      </c>
    </row>
    <row r="531" spans="1:8" x14ac:dyDescent="0.3">
      <c r="A531" s="1">
        <v>0.68062609953702669</v>
      </c>
      <c r="B531" s="2" t="s">
        <v>46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0.6807418402777673</v>
      </c>
      <c r="B532" s="2" t="s">
        <v>46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3.22</v>
      </c>
      <c r="H532" s="2" t="s">
        <v>12</v>
      </c>
    </row>
    <row r="533" spans="1:8" x14ac:dyDescent="0.3">
      <c r="A533" s="1">
        <v>0.68085758101850813</v>
      </c>
      <c r="B533" s="2" t="s">
        <v>46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3.2100000000000004</v>
      </c>
      <c r="H533" s="2" t="s">
        <v>12</v>
      </c>
    </row>
    <row r="534" spans="1:8" x14ac:dyDescent="0.3">
      <c r="A534" s="1">
        <v>0.68097332175924874</v>
      </c>
      <c r="B534" s="2" t="s">
        <v>46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0.68108906249998957</v>
      </c>
      <c r="B535" s="2" t="s">
        <v>46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3.22</v>
      </c>
      <c r="H535" s="2" t="s">
        <v>12</v>
      </c>
    </row>
    <row r="536" spans="1:8" x14ac:dyDescent="0.3">
      <c r="A536" s="1">
        <v>0.68120480324073018</v>
      </c>
      <c r="B536" s="2" t="s">
        <v>46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</v>
      </c>
      <c r="H536" s="2" t="s">
        <v>12</v>
      </c>
    </row>
    <row r="537" spans="1:8" x14ac:dyDescent="0.3">
      <c r="A537" s="1">
        <v>0.68132054398147102</v>
      </c>
      <c r="B537" s="2" t="s">
        <v>46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3.22</v>
      </c>
      <c r="H537" s="2" t="s">
        <v>12</v>
      </c>
    </row>
    <row r="538" spans="1:8" x14ac:dyDescent="0.3">
      <c r="A538" s="1">
        <v>0.68143628472221163</v>
      </c>
      <c r="B538" s="2" t="s">
        <v>46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0.68155202546295246</v>
      </c>
      <c r="B539" s="2" t="s">
        <v>46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3.2100000000000004</v>
      </c>
      <c r="H539" s="2" t="s">
        <v>12</v>
      </c>
    </row>
    <row r="540" spans="1:8" x14ac:dyDescent="0.3">
      <c r="A540" s="1">
        <v>0.68166776620369307</v>
      </c>
      <c r="B540" s="2" t="s">
        <v>46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3.2100000000000004</v>
      </c>
      <c r="H540" s="2" t="s">
        <v>12</v>
      </c>
    </row>
    <row r="541" spans="1:8" x14ac:dyDescent="0.3">
      <c r="A541" s="1">
        <v>0.6817835069444339</v>
      </c>
      <c r="B541" s="2" t="s">
        <v>46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0.68189924768517451</v>
      </c>
      <c r="B542" s="2" t="s">
        <v>46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</v>
      </c>
      <c r="H542" s="2" t="s">
        <v>12</v>
      </c>
    </row>
    <row r="543" spans="1:8" x14ac:dyDescent="0.3">
      <c r="A543" s="1">
        <v>0.68201498842591535</v>
      </c>
      <c r="B543" s="2" t="s">
        <v>46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3.22</v>
      </c>
      <c r="H543" s="2" t="s">
        <v>12</v>
      </c>
    </row>
    <row r="544" spans="1:8" x14ac:dyDescent="0.3">
      <c r="A544" s="1">
        <v>0.68213072916665596</v>
      </c>
      <c r="B544" s="2" t="s">
        <v>46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</v>
      </c>
      <c r="H544" s="2" t="s">
        <v>12</v>
      </c>
    </row>
    <row r="545" spans="1:8" x14ac:dyDescent="0.3">
      <c r="A545" s="1">
        <v>0.68224646990739679</v>
      </c>
      <c r="B545" s="2" t="s">
        <v>46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3.22</v>
      </c>
      <c r="H545" s="2" t="s">
        <v>12</v>
      </c>
    </row>
    <row r="546" spans="1:8" x14ac:dyDescent="0.3">
      <c r="A546" s="1">
        <v>0.6823622106481374</v>
      </c>
      <c r="B546" s="2" t="s">
        <v>46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3.2100000000000004</v>
      </c>
      <c r="H546" s="2" t="s">
        <v>12</v>
      </c>
    </row>
    <row r="547" spans="1:8" x14ac:dyDescent="0.3">
      <c r="A547" s="1">
        <v>0.68247795138887823</v>
      </c>
      <c r="B547" s="2" t="s">
        <v>46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3.22</v>
      </c>
      <c r="H547" s="2" t="s">
        <v>12</v>
      </c>
    </row>
    <row r="548" spans="1:8" x14ac:dyDescent="0.3">
      <c r="A548" s="1">
        <v>0.68259369212961885</v>
      </c>
      <c r="B548" s="2" t="s">
        <v>46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3.2100000000000004</v>
      </c>
      <c r="H548" s="2" t="s">
        <v>12</v>
      </c>
    </row>
    <row r="549" spans="1:8" x14ac:dyDescent="0.3">
      <c r="A549" s="1">
        <v>0.68270943287035968</v>
      </c>
      <c r="B549" s="2" t="s">
        <v>46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3.22</v>
      </c>
      <c r="H549" s="2" t="s">
        <v>12</v>
      </c>
    </row>
    <row r="550" spans="1:8" x14ac:dyDescent="0.3">
      <c r="A550" s="1">
        <v>0.68282517361110029</v>
      </c>
      <c r="B550" s="2" t="s">
        <v>46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0.68294091435184112</v>
      </c>
      <c r="B551" s="2" t="s">
        <v>46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3.2100000000000004</v>
      </c>
      <c r="H551" s="2" t="s">
        <v>12</v>
      </c>
    </row>
    <row r="552" spans="1:8" x14ac:dyDescent="0.3">
      <c r="A552" s="1">
        <v>0.68305665509258173</v>
      </c>
      <c r="B552" s="2" t="s">
        <v>46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3.22</v>
      </c>
      <c r="H552" s="2" t="s">
        <v>12</v>
      </c>
    </row>
    <row r="553" spans="1:8" x14ac:dyDescent="0.3">
      <c r="A553" s="1">
        <v>0.68317239583332257</v>
      </c>
      <c r="B553" s="2" t="s">
        <v>46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</v>
      </c>
      <c r="H553" s="2" t="s">
        <v>12</v>
      </c>
    </row>
    <row r="554" spans="1:8" x14ac:dyDescent="0.3">
      <c r="A554" s="1">
        <v>0.68328813657406318</v>
      </c>
      <c r="B554" s="2" t="s">
        <v>46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3.22</v>
      </c>
      <c r="H554" s="2" t="s">
        <v>12</v>
      </c>
    </row>
    <row r="555" spans="1:8" x14ac:dyDescent="0.3">
      <c r="A555" s="1">
        <v>0.68340387731480401</v>
      </c>
      <c r="B555" s="2" t="s">
        <v>46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</v>
      </c>
      <c r="H555" s="2" t="s">
        <v>12</v>
      </c>
    </row>
    <row r="556" spans="1:8" x14ac:dyDescent="0.3">
      <c r="A556" s="1">
        <v>0.68351961805554462</v>
      </c>
      <c r="B556" s="2" t="s">
        <v>46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0.68363535879628545</v>
      </c>
      <c r="B557" s="2" t="s">
        <v>46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3.22</v>
      </c>
      <c r="H557" s="2" t="s">
        <v>12</v>
      </c>
    </row>
    <row r="558" spans="1:8" x14ac:dyDescent="0.3">
      <c r="A558" s="1">
        <v>0.68375109953702606</v>
      </c>
      <c r="B558" s="2" t="s">
        <v>46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3.22</v>
      </c>
      <c r="H558" s="2" t="s">
        <v>12</v>
      </c>
    </row>
    <row r="559" spans="1:8" x14ac:dyDescent="0.3">
      <c r="A559" s="1">
        <v>0.6838668402777669</v>
      </c>
      <c r="B559" s="2" t="s">
        <v>46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3.22</v>
      </c>
      <c r="H559" s="2" t="s">
        <v>12</v>
      </c>
    </row>
    <row r="560" spans="1:8" x14ac:dyDescent="0.3">
      <c r="A560" s="1">
        <v>0.68398258101850751</v>
      </c>
      <c r="B560" s="2" t="s">
        <v>46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3.2100000000000004</v>
      </c>
      <c r="H560" s="2" t="s">
        <v>12</v>
      </c>
    </row>
    <row r="561" spans="1:8" x14ac:dyDescent="0.3">
      <c r="A561" s="1">
        <v>0.68409832175924834</v>
      </c>
      <c r="B561" s="2" t="s">
        <v>46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3.22</v>
      </c>
      <c r="H561" s="2" t="s">
        <v>12</v>
      </c>
    </row>
    <row r="562" spans="1:8" x14ac:dyDescent="0.3">
      <c r="A562" s="1">
        <v>0.68421406249998895</v>
      </c>
      <c r="B562" s="2" t="s">
        <v>46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3.22</v>
      </c>
      <c r="H562" s="2" t="s">
        <v>12</v>
      </c>
    </row>
    <row r="563" spans="1:8" x14ac:dyDescent="0.3">
      <c r="A563" s="1">
        <v>0.68432980324072978</v>
      </c>
      <c r="B563" s="2" t="s">
        <v>46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3.2100000000000004</v>
      </c>
      <c r="H563" s="2" t="s">
        <v>12</v>
      </c>
    </row>
    <row r="564" spans="1:8" x14ac:dyDescent="0.3">
      <c r="A564" s="1">
        <v>0.68444554398147039</v>
      </c>
      <c r="B564" s="2" t="s">
        <v>46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3.22</v>
      </c>
      <c r="H564" s="2" t="s">
        <v>12</v>
      </c>
    </row>
    <row r="565" spans="1:8" x14ac:dyDescent="0.3">
      <c r="A565" s="1">
        <v>0.68456128472221123</v>
      </c>
      <c r="B565" s="2" t="s">
        <v>46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3.2100000000000004</v>
      </c>
      <c r="H565" s="2" t="s">
        <v>12</v>
      </c>
    </row>
    <row r="566" spans="1:8" x14ac:dyDescent="0.3">
      <c r="A566" s="1">
        <v>0.68467702546295184</v>
      </c>
      <c r="B566" s="2" t="s">
        <v>46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3.22</v>
      </c>
      <c r="H566" s="2" t="s">
        <v>12</v>
      </c>
    </row>
    <row r="567" spans="1:8" x14ac:dyDescent="0.3">
      <c r="A567" s="1">
        <v>0.68479276620369267</v>
      </c>
      <c r="B567" s="2" t="s">
        <v>46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3.2100000000000004</v>
      </c>
      <c r="H567" s="2" t="s">
        <v>12</v>
      </c>
    </row>
    <row r="568" spans="1:8" x14ac:dyDescent="0.3">
      <c r="A568" s="1">
        <v>0.68490850694443328</v>
      </c>
      <c r="B568" s="2" t="s">
        <v>46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3.2100000000000004</v>
      </c>
      <c r="H568" s="2" t="s">
        <v>12</v>
      </c>
    </row>
    <row r="569" spans="1:8" x14ac:dyDescent="0.3">
      <c r="A569" s="1">
        <v>0.68502424768517411</v>
      </c>
      <c r="B569" s="2" t="s">
        <v>46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0.68513998842591473</v>
      </c>
      <c r="B570" s="2" t="s">
        <v>46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</v>
      </c>
      <c r="H570" s="2" t="s">
        <v>12</v>
      </c>
    </row>
    <row r="571" spans="1:8" x14ac:dyDescent="0.3">
      <c r="A571" s="1">
        <v>0.68525572916665556</v>
      </c>
      <c r="B571" s="2" t="s">
        <v>46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3.22</v>
      </c>
      <c r="H571" s="2" t="s">
        <v>12</v>
      </c>
    </row>
    <row r="572" spans="1:8" x14ac:dyDescent="0.3">
      <c r="A572" s="1">
        <v>0.68537146990739617</v>
      </c>
      <c r="B572" s="2" t="s">
        <v>46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</v>
      </c>
      <c r="H572" s="2" t="s">
        <v>12</v>
      </c>
    </row>
    <row r="573" spans="1:8" x14ac:dyDescent="0.3">
      <c r="A573" s="1">
        <v>0.685487210648137</v>
      </c>
      <c r="B573" s="2" t="s">
        <v>46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0.68560295138887761</v>
      </c>
      <c r="B574" s="2" t="s">
        <v>46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0.68571869212961845</v>
      </c>
      <c r="B575" s="2" t="s">
        <v>46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3.22</v>
      </c>
      <c r="H575" s="2" t="s">
        <v>12</v>
      </c>
    </row>
    <row r="576" spans="1:8" x14ac:dyDescent="0.3">
      <c r="A576" s="1">
        <v>0.68583443287035906</v>
      </c>
      <c r="B576" s="2" t="s">
        <v>46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0.68595017361109989</v>
      </c>
      <c r="B577" s="2" t="s">
        <v>46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3.2100000000000004</v>
      </c>
      <c r="H577" s="2" t="s">
        <v>12</v>
      </c>
    </row>
    <row r="578" spans="1:8" x14ac:dyDescent="0.3">
      <c r="A578" s="1">
        <v>0.6860659143518405</v>
      </c>
      <c r="B578" s="2" t="s">
        <v>46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3.22</v>
      </c>
      <c r="H578" s="2" t="s">
        <v>12</v>
      </c>
    </row>
    <row r="579" spans="1:8" x14ac:dyDescent="0.3">
      <c r="A579" s="1">
        <v>0.68618165509258133</v>
      </c>
      <c r="B579" s="2" t="s">
        <v>46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</v>
      </c>
      <c r="H579" s="2" t="s">
        <v>12</v>
      </c>
    </row>
    <row r="580" spans="1:8" x14ac:dyDescent="0.3">
      <c r="A580" s="1">
        <v>0.68629739583332194</v>
      </c>
      <c r="B580" s="2" t="s">
        <v>46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0.68641313657406278</v>
      </c>
      <c r="B581" s="2" t="s">
        <v>46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3.22</v>
      </c>
      <c r="H581" s="2" t="s">
        <v>12</v>
      </c>
    </row>
    <row r="582" spans="1:8" x14ac:dyDescent="0.3">
      <c r="A582" s="1">
        <v>0.68652887731480339</v>
      </c>
      <c r="B582" s="2" t="s">
        <v>46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3.2100000000000004</v>
      </c>
      <c r="H582" s="2" t="s">
        <v>12</v>
      </c>
    </row>
    <row r="583" spans="1:8" x14ac:dyDescent="0.3">
      <c r="A583" s="1">
        <v>0.68664461805554422</v>
      </c>
      <c r="B583" s="2" t="s">
        <v>46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3.22</v>
      </c>
      <c r="H583" s="2" t="s">
        <v>12</v>
      </c>
    </row>
    <row r="584" spans="1:8" x14ac:dyDescent="0.3">
      <c r="A584" s="1">
        <v>0.68676035879628483</v>
      </c>
      <c r="B584" s="2" t="s">
        <v>46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0.68687609953702566</v>
      </c>
      <c r="B585" s="2" t="s">
        <v>46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3.2100000000000004</v>
      </c>
      <c r="H585" s="2" t="s">
        <v>12</v>
      </c>
    </row>
    <row r="586" spans="1:8" x14ac:dyDescent="0.3">
      <c r="A586" s="1">
        <v>0.68699184027776627</v>
      </c>
      <c r="B586" s="2" t="s">
        <v>46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3.22</v>
      </c>
      <c r="H586" s="2" t="s">
        <v>12</v>
      </c>
    </row>
    <row r="587" spans="1:8" x14ac:dyDescent="0.3">
      <c r="A587" s="1">
        <v>0.68710758101850711</v>
      </c>
      <c r="B587" s="2" t="s">
        <v>46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0.68722332175924772</v>
      </c>
      <c r="B588" s="2" t="s">
        <v>46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3.22</v>
      </c>
      <c r="H588" s="2" t="s">
        <v>12</v>
      </c>
    </row>
    <row r="589" spans="1:8" x14ac:dyDescent="0.3">
      <c r="A589" s="1">
        <v>0.68733906249998855</v>
      </c>
      <c r="B589" s="2" t="s">
        <v>46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3.2100000000000004</v>
      </c>
      <c r="H589" s="2" t="s">
        <v>12</v>
      </c>
    </row>
    <row r="590" spans="1:8" x14ac:dyDescent="0.3">
      <c r="A590" s="1">
        <v>0.68745480324072916</v>
      </c>
      <c r="B590" s="2" t="s">
        <v>46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3.2100000000000004</v>
      </c>
      <c r="H590" s="2" t="s">
        <v>12</v>
      </c>
    </row>
    <row r="591" spans="1:8" x14ac:dyDescent="0.3">
      <c r="A591" s="1">
        <v>0.68757054398146999</v>
      </c>
      <c r="B591" s="2" t="s">
        <v>46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0.68768628472221061</v>
      </c>
      <c r="B592" s="2" t="s">
        <v>46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</v>
      </c>
      <c r="H592" s="2" t="s">
        <v>12</v>
      </c>
    </row>
    <row r="593" spans="1:8" x14ac:dyDescent="0.3">
      <c r="A593" s="1">
        <v>0.68780202546295144</v>
      </c>
      <c r="B593" s="2" t="s">
        <v>46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3.22</v>
      </c>
      <c r="H593" s="2" t="s">
        <v>12</v>
      </c>
    </row>
    <row r="594" spans="1:8" x14ac:dyDescent="0.3">
      <c r="A594" s="1">
        <v>0.68791776620369205</v>
      </c>
      <c r="B594" s="2" t="s">
        <v>46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</v>
      </c>
      <c r="H594" s="2" t="s">
        <v>12</v>
      </c>
    </row>
    <row r="595" spans="1:8" x14ac:dyDescent="0.3">
      <c r="A595" s="1">
        <v>0.68803350694443288</v>
      </c>
      <c r="B595" s="2" t="s">
        <v>46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3.22</v>
      </c>
      <c r="H595" s="2" t="s">
        <v>12</v>
      </c>
    </row>
    <row r="596" spans="1:8" x14ac:dyDescent="0.3">
      <c r="A596" s="1">
        <v>0.68814924768517349</v>
      </c>
      <c r="B596" s="2" t="s">
        <v>46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3.2100000000000004</v>
      </c>
      <c r="H596" s="2" t="s">
        <v>12</v>
      </c>
    </row>
    <row r="597" spans="1:8" x14ac:dyDescent="0.3">
      <c r="A597" s="1">
        <v>0.68826498842591433</v>
      </c>
      <c r="B597" s="2" t="s">
        <v>46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3.22</v>
      </c>
      <c r="H597" s="2" t="s">
        <v>12</v>
      </c>
    </row>
    <row r="598" spans="1:8" x14ac:dyDescent="0.3">
      <c r="A598" s="1">
        <v>0.68838072916665494</v>
      </c>
      <c r="B598" s="2" t="s">
        <v>46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3.2100000000000004</v>
      </c>
      <c r="H598" s="2" t="s">
        <v>12</v>
      </c>
    </row>
    <row r="599" spans="1:8" x14ac:dyDescent="0.3">
      <c r="A599" s="1">
        <v>0.68849646990739577</v>
      </c>
      <c r="B599" s="2" t="s">
        <v>46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0.68861221064813638</v>
      </c>
      <c r="B600" s="2" t="s">
        <v>46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0.68872795138887721</v>
      </c>
      <c r="B601" s="2" t="s">
        <v>46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</v>
      </c>
      <c r="H601" s="2" t="s">
        <v>12</v>
      </c>
    </row>
    <row r="602" spans="1:8" x14ac:dyDescent="0.3">
      <c r="A602" s="1">
        <v>0.68884369212961782</v>
      </c>
      <c r="B602" s="2" t="s">
        <v>46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0.68895943287035866</v>
      </c>
      <c r="B603" s="2" t="s">
        <v>46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0.68907517361109927</v>
      </c>
      <c r="B604" s="2" t="s">
        <v>46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3.22</v>
      </c>
      <c r="H604" s="2" t="s">
        <v>12</v>
      </c>
    </row>
    <row r="605" spans="1:8" x14ac:dyDescent="0.3">
      <c r="A605" s="1">
        <v>0.6891909143518401</v>
      </c>
      <c r="B605" s="2" t="s">
        <v>46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3.2100000000000004</v>
      </c>
      <c r="H605" s="2" t="s">
        <v>12</v>
      </c>
    </row>
    <row r="606" spans="1:8" x14ac:dyDescent="0.3">
      <c r="A606" s="1">
        <v>0.68930665509258071</v>
      </c>
      <c r="B606" s="2" t="s">
        <v>46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3.22</v>
      </c>
      <c r="H606" s="2" t="s">
        <v>12</v>
      </c>
    </row>
    <row r="607" spans="1:8" x14ac:dyDescent="0.3">
      <c r="A607" s="1">
        <v>0.68942239583332154</v>
      </c>
      <c r="B607" s="2" t="s">
        <v>46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3.2100000000000004</v>
      </c>
      <c r="H607" s="2" t="s">
        <v>12</v>
      </c>
    </row>
    <row r="608" spans="1:8" x14ac:dyDescent="0.3">
      <c r="A608" s="1">
        <v>0.68953813657406215</v>
      </c>
      <c r="B608" s="2" t="s">
        <v>46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3.2100000000000004</v>
      </c>
      <c r="H608" s="2" t="s">
        <v>12</v>
      </c>
    </row>
    <row r="609" spans="1:8" x14ac:dyDescent="0.3">
      <c r="A609" s="1">
        <v>0.68965387731480299</v>
      </c>
      <c r="B609" s="2" t="s">
        <v>46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0.6897696180555436</v>
      </c>
      <c r="B610" s="2" t="s">
        <v>46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</v>
      </c>
      <c r="H610" s="2" t="s">
        <v>12</v>
      </c>
    </row>
    <row r="611" spans="1:8" x14ac:dyDescent="0.3">
      <c r="A611" s="1">
        <v>0.68988535879628443</v>
      </c>
      <c r="B611" s="2" t="s">
        <v>46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0.69000109953702504</v>
      </c>
      <c r="B612" s="2" t="s">
        <v>46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</v>
      </c>
      <c r="H612" s="2" t="s">
        <v>12</v>
      </c>
    </row>
    <row r="613" spans="1:8" x14ac:dyDescent="0.3">
      <c r="A613" s="1">
        <v>0.69011684027776588</v>
      </c>
      <c r="B613" s="2" t="s">
        <v>46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</v>
      </c>
      <c r="H613" s="2" t="s">
        <v>12</v>
      </c>
    </row>
    <row r="614" spans="1:8" x14ac:dyDescent="0.3">
      <c r="A614" s="1">
        <v>0.69023258101850649</v>
      </c>
      <c r="B614" s="2" t="s">
        <v>46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</v>
      </c>
      <c r="H614" s="2" t="s">
        <v>12</v>
      </c>
    </row>
    <row r="615" spans="1:8" x14ac:dyDescent="0.3">
      <c r="A615" s="1">
        <v>0.69034832175924732</v>
      </c>
      <c r="B615" s="2" t="s">
        <v>46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</v>
      </c>
      <c r="H615" s="2" t="s">
        <v>12</v>
      </c>
    </row>
    <row r="616" spans="1:8" x14ac:dyDescent="0.3">
      <c r="A616" s="1">
        <v>0.69046406249998793</v>
      </c>
      <c r="B616" s="2" t="s">
        <v>46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0.69057980324072876</v>
      </c>
      <c r="B617" s="2" t="s">
        <v>46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</v>
      </c>
      <c r="H617" s="2" t="s">
        <v>12</v>
      </c>
    </row>
    <row r="618" spans="1:8" x14ac:dyDescent="0.3">
      <c r="A618" s="1">
        <v>0.69069554398146937</v>
      </c>
      <c r="B618" s="2" t="s">
        <v>46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</v>
      </c>
      <c r="H618" s="2" t="s">
        <v>12</v>
      </c>
    </row>
    <row r="619" spans="1:8" x14ac:dyDescent="0.3">
      <c r="A619" s="1">
        <v>0.69081128472221021</v>
      </c>
      <c r="B619" s="2" t="s">
        <v>46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</v>
      </c>
      <c r="H619" s="2" t="s">
        <v>12</v>
      </c>
    </row>
    <row r="620" spans="1:8" x14ac:dyDescent="0.3">
      <c r="A620" s="1">
        <v>0.69092702546295082</v>
      </c>
      <c r="B620" s="2" t="s">
        <v>46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</v>
      </c>
      <c r="H620" s="2" t="s">
        <v>12</v>
      </c>
    </row>
    <row r="621" spans="1:8" x14ac:dyDescent="0.3">
      <c r="A621" s="1">
        <v>0.69104276620369165</v>
      </c>
      <c r="B621" s="2" t="s">
        <v>46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</v>
      </c>
      <c r="H621" s="2" t="s">
        <v>12</v>
      </c>
    </row>
    <row r="622" spans="1:8" x14ac:dyDescent="0.3">
      <c r="A622" s="1">
        <v>0.69115850694443226</v>
      </c>
      <c r="B622" s="2" t="s">
        <v>46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3.1800000000000006</v>
      </c>
      <c r="H622" s="2" t="s">
        <v>12</v>
      </c>
    </row>
    <row r="623" spans="1:8" x14ac:dyDescent="0.3">
      <c r="A623" s="1">
        <v>0.69127424768517309</v>
      </c>
      <c r="B623" s="2" t="s">
        <v>46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3.1900000000000004</v>
      </c>
      <c r="H623" s="2" t="s">
        <v>12</v>
      </c>
    </row>
    <row r="624" spans="1:8" x14ac:dyDescent="0.3">
      <c r="A624" s="1">
        <v>0.6913899884259137</v>
      </c>
      <c r="B624" s="2" t="s">
        <v>46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3.21</v>
      </c>
      <c r="H624" s="2" t="s">
        <v>12</v>
      </c>
    </row>
    <row r="625" spans="1:8" x14ac:dyDescent="0.3">
      <c r="A625" s="1">
        <v>0.69150572916665454</v>
      </c>
      <c r="B625" s="2" t="s">
        <v>46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0.69162146990739515</v>
      </c>
      <c r="B626" s="2" t="s">
        <v>46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3.1900000000000004</v>
      </c>
      <c r="H626" s="2" t="s">
        <v>12</v>
      </c>
    </row>
    <row r="627" spans="1:8" x14ac:dyDescent="0.3">
      <c r="A627" s="1">
        <v>0.69173721064813598</v>
      </c>
      <c r="B627" s="2" t="s">
        <v>46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</v>
      </c>
      <c r="H627" s="2" t="s">
        <v>12</v>
      </c>
    </row>
    <row r="628" spans="1:8" x14ac:dyDescent="0.3">
      <c r="A628" s="1">
        <v>0.69185295138887659</v>
      </c>
      <c r="B628" s="2" t="s">
        <v>46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3.1900000000000004</v>
      </c>
      <c r="H628" s="2" t="s">
        <v>12</v>
      </c>
    </row>
    <row r="629" spans="1:8" x14ac:dyDescent="0.3">
      <c r="A629" s="1">
        <v>0.69196869212961742</v>
      </c>
      <c r="B629" s="2" t="s">
        <v>46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</v>
      </c>
      <c r="H629" s="2" t="s">
        <v>12</v>
      </c>
    </row>
    <row r="630" spans="1:8" x14ac:dyDescent="0.3">
      <c r="A630" s="1">
        <v>0.69208443287035804</v>
      </c>
      <c r="B630" s="2" t="s">
        <v>46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</v>
      </c>
      <c r="H630" s="2" t="s">
        <v>12</v>
      </c>
    </row>
    <row r="631" spans="1:8" x14ac:dyDescent="0.3">
      <c r="A631" s="1">
        <v>0.69220017361109887</v>
      </c>
      <c r="B631" s="2" t="s">
        <v>46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3.18</v>
      </c>
      <c r="H631" s="2" t="s">
        <v>12</v>
      </c>
    </row>
    <row r="632" spans="1:8" x14ac:dyDescent="0.3">
      <c r="A632" s="1">
        <v>0.69231591435183948</v>
      </c>
      <c r="B632" s="2" t="s">
        <v>46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3.19</v>
      </c>
      <c r="H632" s="2" t="s">
        <v>12</v>
      </c>
    </row>
    <row r="633" spans="1:8" x14ac:dyDescent="0.3">
      <c r="A633" s="1">
        <v>0.69243165509258031</v>
      </c>
      <c r="B633" s="2" t="s">
        <v>46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3.1900000000000004</v>
      </c>
      <c r="H633" s="2" t="s">
        <v>12</v>
      </c>
    </row>
    <row r="634" spans="1:8" x14ac:dyDescent="0.3">
      <c r="A634" s="1">
        <v>0.69254739583332092</v>
      </c>
      <c r="B634" s="2" t="s">
        <v>46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</v>
      </c>
      <c r="H634" s="2" t="s">
        <v>12</v>
      </c>
    </row>
    <row r="635" spans="1:8" x14ac:dyDescent="0.3">
      <c r="A635" s="1">
        <v>0.69266313657406176</v>
      </c>
      <c r="B635" s="2" t="s">
        <v>46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3.19</v>
      </c>
      <c r="H635" s="2" t="s">
        <v>12</v>
      </c>
    </row>
    <row r="636" spans="1:8" x14ac:dyDescent="0.3">
      <c r="A636" s="1">
        <v>0.69277887731480237</v>
      </c>
      <c r="B636" s="2" t="s">
        <v>46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3.1600000000000006</v>
      </c>
      <c r="H636" s="2" t="s">
        <v>12</v>
      </c>
    </row>
    <row r="637" spans="1:8" x14ac:dyDescent="0.3">
      <c r="A637" s="1">
        <v>0.6928946180555432</v>
      </c>
      <c r="B637" s="2" t="s">
        <v>46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3.18</v>
      </c>
      <c r="H637" s="2" t="s">
        <v>12</v>
      </c>
    </row>
    <row r="638" spans="1:8" x14ac:dyDescent="0.3">
      <c r="A638" s="1">
        <v>0.69301035879628381</v>
      </c>
      <c r="B638" s="2" t="s">
        <v>46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3.18</v>
      </c>
      <c r="H638" s="2" t="s">
        <v>12</v>
      </c>
    </row>
    <row r="639" spans="1:8" x14ac:dyDescent="0.3">
      <c r="A639" s="1">
        <v>0.69312609953702464</v>
      </c>
      <c r="B639" s="2" t="s">
        <v>46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3.1999999999999997</v>
      </c>
      <c r="H639" s="2" t="s">
        <v>12</v>
      </c>
    </row>
    <row r="640" spans="1:8" x14ac:dyDescent="0.3">
      <c r="A640" s="1">
        <v>0.69324184027776525</v>
      </c>
      <c r="B640" s="2" t="s">
        <v>46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3.19</v>
      </c>
      <c r="H640" s="2" t="s">
        <v>12</v>
      </c>
    </row>
    <row r="641" spans="1:8" x14ac:dyDescent="0.3">
      <c r="A641" s="1">
        <v>0.69335758101850609</v>
      </c>
      <c r="B641" s="2" t="s">
        <v>46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</v>
      </c>
      <c r="H641" s="2" t="s">
        <v>12</v>
      </c>
    </row>
    <row r="642" spans="1:8" x14ac:dyDescent="0.3">
      <c r="A642" s="1">
        <v>0.6934733217592467</v>
      </c>
      <c r="B642" s="2" t="s">
        <v>46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3.1800000000000006</v>
      </c>
      <c r="H642" s="2" t="s">
        <v>12</v>
      </c>
    </row>
    <row r="643" spans="1:8" x14ac:dyDescent="0.3">
      <c r="A643" s="1">
        <v>0.69358906249998753</v>
      </c>
      <c r="B643" s="2" t="s">
        <v>46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</v>
      </c>
      <c r="H643" s="2" t="s">
        <v>12</v>
      </c>
    </row>
    <row r="644" spans="1:8" x14ac:dyDescent="0.3">
      <c r="A644" s="1">
        <v>0.69370480324072814</v>
      </c>
      <c r="B644" s="2" t="s">
        <v>46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</v>
      </c>
      <c r="H644" s="2" t="s">
        <v>12</v>
      </c>
    </row>
    <row r="645" spans="1:8" x14ac:dyDescent="0.3">
      <c r="A645" s="1">
        <v>0.69382054398146897</v>
      </c>
      <c r="B645" s="2" t="s">
        <v>46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</v>
      </c>
      <c r="H645" s="2" t="s">
        <v>12</v>
      </c>
    </row>
    <row r="646" spans="1:8" x14ac:dyDescent="0.3">
      <c r="A646" s="1">
        <v>0.69393628472220958</v>
      </c>
      <c r="B646" s="2" t="s">
        <v>46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3.1900000000000004</v>
      </c>
      <c r="H646" s="2" t="s">
        <v>12</v>
      </c>
    </row>
    <row r="647" spans="1:8" x14ac:dyDescent="0.3">
      <c r="A647" s="1">
        <v>0.69405202546295042</v>
      </c>
      <c r="B647" s="2" t="s">
        <v>46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3.1999999999999997</v>
      </c>
      <c r="H647" s="2" t="s">
        <v>12</v>
      </c>
    </row>
    <row r="648" spans="1:8" x14ac:dyDescent="0.3">
      <c r="A648" s="1">
        <v>0.69416776620369103</v>
      </c>
      <c r="B648" s="2" t="s">
        <v>46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</v>
      </c>
      <c r="H648" s="2" t="s">
        <v>12</v>
      </c>
    </row>
    <row r="649" spans="1:8" x14ac:dyDescent="0.3">
      <c r="A649" s="1">
        <v>0.69428350694443186</v>
      </c>
      <c r="B649" s="2" t="s">
        <v>46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</v>
      </c>
      <c r="H649" s="2" t="s">
        <v>12</v>
      </c>
    </row>
    <row r="650" spans="1:8" x14ac:dyDescent="0.3">
      <c r="A650" s="1">
        <v>0.69439924768517247</v>
      </c>
      <c r="B650" s="2" t="s">
        <v>46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3.21</v>
      </c>
      <c r="H650" s="2" t="s">
        <v>12</v>
      </c>
    </row>
    <row r="651" spans="1:8" x14ac:dyDescent="0.3">
      <c r="A651" s="1">
        <v>0.6945149884259133</v>
      </c>
      <c r="B651" s="2" t="s">
        <v>46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</v>
      </c>
      <c r="H651" s="2" t="s">
        <v>12</v>
      </c>
    </row>
    <row r="652" spans="1:8" x14ac:dyDescent="0.3">
      <c r="A652" s="1">
        <v>0.69463072916665392</v>
      </c>
      <c r="B652" s="2" t="s">
        <v>46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3.18</v>
      </c>
      <c r="H652" s="2" t="s">
        <v>12</v>
      </c>
    </row>
    <row r="653" spans="1:8" x14ac:dyDescent="0.3">
      <c r="A653" s="1">
        <v>0.69474646990739475</v>
      </c>
      <c r="B653" s="2" t="s">
        <v>46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3.21</v>
      </c>
      <c r="H653" s="2" t="s">
        <v>12</v>
      </c>
    </row>
    <row r="654" spans="1:8" x14ac:dyDescent="0.3">
      <c r="A654" s="1">
        <v>0.69486221064813536</v>
      </c>
      <c r="B654" s="2" t="s">
        <v>46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3.1900000000000004</v>
      </c>
      <c r="H654" s="2" t="s">
        <v>12</v>
      </c>
    </row>
    <row r="655" spans="1:8" x14ac:dyDescent="0.3">
      <c r="A655" s="1">
        <v>0.69497795138887619</v>
      </c>
      <c r="B655" s="2" t="s">
        <v>46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3.18</v>
      </c>
      <c r="H655" s="2" t="s">
        <v>12</v>
      </c>
    </row>
    <row r="656" spans="1:8" x14ac:dyDescent="0.3">
      <c r="A656" s="1">
        <v>0.6950936921296168</v>
      </c>
      <c r="B656" s="2" t="s">
        <v>46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3.1900000000000004</v>
      </c>
      <c r="H656" s="2" t="s">
        <v>12</v>
      </c>
    </row>
    <row r="657" spans="1:8" x14ac:dyDescent="0.3">
      <c r="A657" s="1">
        <v>0.69520943287035764</v>
      </c>
      <c r="B657" s="2" t="s">
        <v>46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3.1900000000000004</v>
      </c>
      <c r="H657" s="2" t="s">
        <v>12</v>
      </c>
    </row>
    <row r="658" spans="1:8" x14ac:dyDescent="0.3">
      <c r="A658" s="1">
        <v>0.69532517361109825</v>
      </c>
      <c r="B658" s="2" t="s">
        <v>46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3.1900000000000004</v>
      </c>
      <c r="H658" s="2" t="s">
        <v>12</v>
      </c>
    </row>
    <row r="659" spans="1:8" x14ac:dyDescent="0.3">
      <c r="A659" s="1">
        <v>0.69544091435183908</v>
      </c>
      <c r="B659" s="2" t="s">
        <v>46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3.1900000000000004</v>
      </c>
      <c r="H659" s="2" t="s">
        <v>12</v>
      </c>
    </row>
    <row r="660" spans="1:8" x14ac:dyDescent="0.3">
      <c r="A660" s="1">
        <v>0.69555665509257969</v>
      </c>
      <c r="B660" s="2" t="s">
        <v>46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3.18</v>
      </c>
      <c r="H660" s="2" t="s">
        <v>12</v>
      </c>
    </row>
    <row r="661" spans="1:8" x14ac:dyDescent="0.3">
      <c r="A661" s="1">
        <v>0.69567239583332052</v>
      </c>
      <c r="B661" s="2" t="s">
        <v>46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3.1900000000000004</v>
      </c>
      <c r="H661" s="2" t="s">
        <v>12</v>
      </c>
    </row>
    <row r="662" spans="1:8" x14ac:dyDescent="0.3">
      <c r="A662" s="1">
        <v>0.69578813657406113</v>
      </c>
      <c r="B662" s="2" t="s">
        <v>46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3.1900000000000004</v>
      </c>
      <c r="H662" s="2" t="s">
        <v>12</v>
      </c>
    </row>
    <row r="663" spans="1:8" x14ac:dyDescent="0.3">
      <c r="A663" s="1">
        <v>0.69590387731480197</v>
      </c>
      <c r="B663" s="2" t="s">
        <v>46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3.18</v>
      </c>
      <c r="H663" s="2" t="s">
        <v>12</v>
      </c>
    </row>
    <row r="664" spans="1:8" x14ac:dyDescent="0.3">
      <c r="A664" s="1">
        <v>0.69601961805554258</v>
      </c>
      <c r="B664" s="2" t="s">
        <v>46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3.1900000000000004</v>
      </c>
      <c r="H664" s="2" t="s">
        <v>12</v>
      </c>
    </row>
    <row r="665" spans="1:8" x14ac:dyDescent="0.3">
      <c r="A665" s="1">
        <v>0.69613535879628341</v>
      </c>
      <c r="B665" s="2" t="s">
        <v>46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3.1900000000000004</v>
      </c>
      <c r="H665" s="2" t="s">
        <v>12</v>
      </c>
    </row>
    <row r="666" spans="1:8" x14ac:dyDescent="0.3">
      <c r="A666" s="1">
        <v>0.69625109953702402</v>
      </c>
      <c r="B666" s="2" t="s">
        <v>46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3.18</v>
      </c>
      <c r="H666" s="2" t="s">
        <v>12</v>
      </c>
    </row>
    <row r="667" spans="1:8" x14ac:dyDescent="0.3">
      <c r="A667" s="1">
        <v>0.69636684027776485</v>
      </c>
      <c r="B667" s="2" t="s">
        <v>46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3.1900000000000004</v>
      </c>
      <c r="H667" s="2" t="s">
        <v>12</v>
      </c>
    </row>
    <row r="668" spans="1:8" x14ac:dyDescent="0.3">
      <c r="A668" s="1">
        <v>0.69648258101850546</v>
      </c>
      <c r="B668" s="2" t="s">
        <v>46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3.1900000000000004</v>
      </c>
      <c r="H668" s="2" t="s">
        <v>12</v>
      </c>
    </row>
    <row r="669" spans="1:8" x14ac:dyDescent="0.3">
      <c r="A669" s="1">
        <v>0.6965983217592463</v>
      </c>
      <c r="B669" s="2" t="s">
        <v>46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3.18</v>
      </c>
      <c r="H669" s="2" t="s">
        <v>12</v>
      </c>
    </row>
    <row r="670" spans="1:8" x14ac:dyDescent="0.3">
      <c r="A670" s="1">
        <v>0.69671406249998691</v>
      </c>
      <c r="B670" s="2" t="s">
        <v>46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3.1900000000000004</v>
      </c>
      <c r="H670" s="2" t="s">
        <v>12</v>
      </c>
    </row>
    <row r="671" spans="1:8" x14ac:dyDescent="0.3">
      <c r="A671" s="1">
        <v>0.69682980324072774</v>
      </c>
      <c r="B671" s="2" t="s">
        <v>46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3.1900000000000004</v>
      </c>
      <c r="H671" s="2" t="s">
        <v>12</v>
      </c>
    </row>
    <row r="672" spans="1:8" x14ac:dyDescent="0.3">
      <c r="A672" s="1">
        <v>0.69694554398146835</v>
      </c>
      <c r="B672" s="2" t="s">
        <v>46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3.1900000000000004</v>
      </c>
      <c r="H672" s="2" t="s">
        <v>12</v>
      </c>
    </row>
    <row r="673" spans="1:8" x14ac:dyDescent="0.3">
      <c r="A673" s="1">
        <v>0.69706128472220918</v>
      </c>
      <c r="B673" s="2" t="s">
        <v>46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3.18</v>
      </c>
      <c r="H673" s="2" t="s">
        <v>12</v>
      </c>
    </row>
    <row r="674" spans="1:8" x14ac:dyDescent="0.3">
      <c r="A674" s="1">
        <v>0.6971770254629498</v>
      </c>
      <c r="B674" s="2" t="s">
        <v>46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3.1900000000000004</v>
      </c>
      <c r="H674" s="2" t="s">
        <v>12</v>
      </c>
    </row>
    <row r="675" spans="1:8" x14ac:dyDescent="0.3">
      <c r="A675" s="1">
        <v>0.69729276620369063</v>
      </c>
      <c r="B675" s="2" t="s">
        <v>46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3.1900000000000004</v>
      </c>
      <c r="H675" s="2" t="s">
        <v>12</v>
      </c>
    </row>
    <row r="676" spans="1:8" x14ac:dyDescent="0.3">
      <c r="A676" s="1">
        <v>0.69740850694443124</v>
      </c>
      <c r="B676" s="2" t="s">
        <v>46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3.18</v>
      </c>
      <c r="H676" s="2" t="s">
        <v>12</v>
      </c>
    </row>
    <row r="677" spans="1:8" x14ac:dyDescent="0.3">
      <c r="A677" s="1">
        <v>0.69752424768517207</v>
      </c>
      <c r="B677" s="2" t="s">
        <v>46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</v>
      </c>
      <c r="H677" s="2" t="s">
        <v>12</v>
      </c>
    </row>
    <row r="678" spans="1:8" x14ac:dyDescent="0.3">
      <c r="A678" s="1">
        <v>0.69763998842591268</v>
      </c>
      <c r="B678" s="2" t="s">
        <v>46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3.1900000000000004</v>
      </c>
      <c r="H678" s="2" t="s">
        <v>12</v>
      </c>
    </row>
    <row r="679" spans="1:8" x14ac:dyDescent="0.3">
      <c r="A679" s="1">
        <v>0.69775572916665352</v>
      </c>
      <c r="B679" s="2" t="s">
        <v>46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0.69787146990739413</v>
      </c>
      <c r="B680" s="2" t="s">
        <v>46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</v>
      </c>
      <c r="H680" s="2" t="s">
        <v>12</v>
      </c>
    </row>
    <row r="681" spans="1:8" x14ac:dyDescent="0.3">
      <c r="A681" s="1">
        <v>0.69798721064813496</v>
      </c>
      <c r="B681" s="2" t="s">
        <v>46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3.1900000000000004</v>
      </c>
      <c r="H681" s="2" t="s">
        <v>12</v>
      </c>
    </row>
    <row r="682" spans="1:8" x14ac:dyDescent="0.3">
      <c r="A682" s="1">
        <v>0.69810295138887557</v>
      </c>
      <c r="B682" s="2" t="s">
        <v>46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3.1900000000000004</v>
      </c>
      <c r="H682" s="2" t="s">
        <v>12</v>
      </c>
    </row>
    <row r="683" spans="1:8" x14ac:dyDescent="0.3">
      <c r="A683" s="1">
        <v>0.6982186921296164</v>
      </c>
      <c r="B683" s="2" t="s">
        <v>46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3.18</v>
      </c>
      <c r="H683" s="2" t="s">
        <v>12</v>
      </c>
    </row>
    <row r="684" spans="1:8" x14ac:dyDescent="0.3">
      <c r="A684" s="1">
        <v>0.69833443287035701</v>
      </c>
      <c r="B684" s="2" t="s">
        <v>46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3.1900000000000004</v>
      </c>
      <c r="H684" s="2" t="s">
        <v>12</v>
      </c>
    </row>
    <row r="685" spans="1:8" x14ac:dyDescent="0.3">
      <c r="A685" s="1">
        <v>0.69845017361109785</v>
      </c>
      <c r="B685" s="2" t="s">
        <v>46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3.1900000000000004</v>
      </c>
      <c r="H685" s="2" t="s">
        <v>12</v>
      </c>
    </row>
    <row r="686" spans="1:8" x14ac:dyDescent="0.3">
      <c r="A686" s="1">
        <v>0.69856591435183846</v>
      </c>
      <c r="B686" s="2" t="s">
        <v>46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3.18</v>
      </c>
      <c r="H686" s="2" t="s">
        <v>12</v>
      </c>
    </row>
    <row r="687" spans="1:8" x14ac:dyDescent="0.3">
      <c r="A687" s="1">
        <v>0.69868165509257929</v>
      </c>
      <c r="B687" s="2" t="s">
        <v>46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3.1900000000000004</v>
      </c>
      <c r="H687" s="2" t="s">
        <v>12</v>
      </c>
    </row>
    <row r="688" spans="1:8" x14ac:dyDescent="0.3">
      <c r="A688" s="1">
        <v>0.6987973958333199</v>
      </c>
      <c r="B688" s="2" t="s">
        <v>46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3.1900000000000004</v>
      </c>
      <c r="H688" s="2" t="s">
        <v>12</v>
      </c>
    </row>
    <row r="689" spans="1:8" x14ac:dyDescent="0.3">
      <c r="A689" s="1">
        <v>0.69891313657406073</v>
      </c>
      <c r="B689" s="2" t="s">
        <v>46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3.18</v>
      </c>
      <c r="H689" s="2" t="s">
        <v>12</v>
      </c>
    </row>
    <row r="690" spans="1:8" x14ac:dyDescent="0.3">
      <c r="A690" s="1">
        <v>0.69902887731480134</v>
      </c>
      <c r="B690" s="2" t="s">
        <v>46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3.1900000000000004</v>
      </c>
      <c r="H690" s="2" t="s">
        <v>12</v>
      </c>
    </row>
    <row r="691" spans="1:8" x14ac:dyDescent="0.3">
      <c r="A691" s="1">
        <v>0.69914461805554218</v>
      </c>
      <c r="B691" s="2" t="s">
        <v>46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3.1900000000000004</v>
      </c>
      <c r="H691" s="2" t="s">
        <v>12</v>
      </c>
    </row>
    <row r="692" spans="1:8" x14ac:dyDescent="0.3">
      <c r="A692" s="1">
        <v>0.69926035879628279</v>
      </c>
      <c r="B692" s="2" t="s">
        <v>46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3.18</v>
      </c>
      <c r="H692" s="2" t="s">
        <v>12</v>
      </c>
    </row>
    <row r="693" spans="1:8" x14ac:dyDescent="0.3">
      <c r="A693" s="1">
        <v>0.69937609953702362</v>
      </c>
      <c r="B693" s="2" t="s">
        <v>46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3.18</v>
      </c>
      <c r="H693" s="2" t="s">
        <v>12</v>
      </c>
    </row>
    <row r="694" spans="1:8" x14ac:dyDescent="0.3">
      <c r="A694" s="1">
        <v>0.69949184027776423</v>
      </c>
      <c r="B694" s="2" t="s">
        <v>46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3.18</v>
      </c>
      <c r="H694" s="2" t="s">
        <v>12</v>
      </c>
    </row>
    <row r="695" spans="1:8" x14ac:dyDescent="0.3">
      <c r="A695" s="1">
        <v>0.69960758101850506</v>
      </c>
      <c r="B695" s="2" t="s">
        <v>46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3.1900000000000004</v>
      </c>
      <c r="H695" s="2" t="s">
        <v>12</v>
      </c>
    </row>
    <row r="696" spans="1:8" x14ac:dyDescent="0.3">
      <c r="A696" s="1">
        <v>0.69972332175924568</v>
      </c>
      <c r="B696" s="2" t="s">
        <v>46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3.18</v>
      </c>
      <c r="H696" s="2" t="s">
        <v>12</v>
      </c>
    </row>
    <row r="697" spans="1:8" x14ac:dyDescent="0.3">
      <c r="A697" s="1">
        <v>0.69983906249998651</v>
      </c>
      <c r="B697" s="2" t="s">
        <v>46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3.18</v>
      </c>
      <c r="H697" s="2" t="s">
        <v>12</v>
      </c>
    </row>
    <row r="698" spans="1:8" x14ac:dyDescent="0.3">
      <c r="A698" s="1">
        <v>0.69995480324072712</v>
      </c>
      <c r="B698" s="2" t="s">
        <v>46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3.1900000000000004</v>
      </c>
      <c r="H698" s="2" t="s">
        <v>12</v>
      </c>
    </row>
    <row r="699" spans="1:8" x14ac:dyDescent="0.3">
      <c r="A699" s="1">
        <v>0.70007054398146795</v>
      </c>
      <c r="B699" s="2" t="s">
        <v>46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3.18</v>
      </c>
      <c r="H699" s="2" t="s">
        <v>12</v>
      </c>
    </row>
    <row r="700" spans="1:8" x14ac:dyDescent="0.3">
      <c r="A700" s="1">
        <v>0.70018628472220856</v>
      </c>
      <c r="B700" s="2" t="s">
        <v>46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3.18</v>
      </c>
      <c r="H700" s="2" t="s">
        <v>12</v>
      </c>
    </row>
    <row r="701" spans="1:8" x14ac:dyDescent="0.3">
      <c r="A701" s="1">
        <v>0.7003020254629494</v>
      </c>
      <c r="B701" s="2" t="s">
        <v>46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3.18</v>
      </c>
      <c r="H701" s="2" t="s">
        <v>12</v>
      </c>
    </row>
    <row r="702" spans="1:8" x14ac:dyDescent="0.3">
      <c r="A702" s="1">
        <v>0.70041776620369001</v>
      </c>
      <c r="B702" s="2" t="s">
        <v>46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3.1900000000000004</v>
      </c>
      <c r="H702" s="2" t="s">
        <v>12</v>
      </c>
    </row>
    <row r="703" spans="1:8" x14ac:dyDescent="0.3">
      <c r="A703" s="1">
        <v>0.70053350694443084</v>
      </c>
      <c r="B703" s="2" t="s">
        <v>46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3.18</v>
      </c>
      <c r="H703" s="2" t="s">
        <v>12</v>
      </c>
    </row>
    <row r="704" spans="1:8" x14ac:dyDescent="0.3">
      <c r="A704" s="1">
        <v>0.70064924768517145</v>
      </c>
      <c r="B704" s="2" t="s">
        <v>46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3.18</v>
      </c>
      <c r="H704" s="2" t="s">
        <v>12</v>
      </c>
    </row>
    <row r="705" spans="1:8" x14ac:dyDescent="0.3">
      <c r="A705" s="1">
        <v>0.70076498842591228</v>
      </c>
      <c r="B705" s="2" t="s">
        <v>46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3.1900000000000004</v>
      </c>
      <c r="H705" s="2" t="s">
        <v>12</v>
      </c>
    </row>
    <row r="706" spans="1:8" x14ac:dyDescent="0.3">
      <c r="A706" s="1">
        <v>0.70088072916665289</v>
      </c>
      <c r="B706" s="2" t="s">
        <v>46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3.18</v>
      </c>
      <c r="H706" s="2" t="s">
        <v>12</v>
      </c>
    </row>
    <row r="707" spans="1:8" x14ac:dyDescent="0.3">
      <c r="A707" s="1">
        <v>0.70099646990739373</v>
      </c>
      <c r="B707" s="2" t="s">
        <v>46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3.18</v>
      </c>
      <c r="H707" s="2" t="s">
        <v>12</v>
      </c>
    </row>
    <row r="708" spans="1:8" x14ac:dyDescent="0.3">
      <c r="A708" s="1">
        <v>0.70111221064813434</v>
      </c>
      <c r="B708" s="2" t="s">
        <v>46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0.70122795138887517</v>
      </c>
      <c r="B709" s="2" t="s">
        <v>46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3.1900000000000004</v>
      </c>
      <c r="H709" s="2" t="s">
        <v>12</v>
      </c>
    </row>
    <row r="710" spans="1:8" x14ac:dyDescent="0.3">
      <c r="A710" s="1">
        <v>0.70134369212961578</v>
      </c>
      <c r="B710" s="2" t="s">
        <v>46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3.18</v>
      </c>
      <c r="H710" s="2" t="s">
        <v>12</v>
      </c>
    </row>
    <row r="711" spans="1:8" x14ac:dyDescent="0.3">
      <c r="A711" s="1">
        <v>0.70145943287035661</v>
      </c>
      <c r="B711" s="2" t="s">
        <v>46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3.18</v>
      </c>
      <c r="H711" s="2" t="s">
        <v>12</v>
      </c>
    </row>
    <row r="712" spans="1:8" x14ac:dyDescent="0.3">
      <c r="A712" s="1">
        <v>0.70157517361109722</v>
      </c>
      <c r="B712" s="2" t="s">
        <v>46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3.1900000000000004</v>
      </c>
      <c r="H712" s="2" t="s">
        <v>12</v>
      </c>
    </row>
    <row r="713" spans="1:8" x14ac:dyDescent="0.3">
      <c r="A713" s="1">
        <v>0.70169091435183806</v>
      </c>
      <c r="B713" s="2" t="s">
        <v>46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0.70180665509257867</v>
      </c>
      <c r="B714" s="2" t="s">
        <v>46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3.18</v>
      </c>
      <c r="H714" s="2" t="s">
        <v>12</v>
      </c>
    </row>
    <row r="715" spans="1:8" x14ac:dyDescent="0.3">
      <c r="A715" s="1">
        <v>0.7019223958333195</v>
      </c>
      <c r="B715" s="2" t="s">
        <v>46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3.18</v>
      </c>
      <c r="H715" s="2" t="s">
        <v>12</v>
      </c>
    </row>
    <row r="716" spans="1:8" x14ac:dyDescent="0.3">
      <c r="A716" s="1">
        <v>0.70203813657406011</v>
      </c>
      <c r="B716" s="2" t="s">
        <v>46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3.1900000000000004</v>
      </c>
      <c r="H716" s="2" t="s">
        <v>12</v>
      </c>
    </row>
    <row r="717" spans="1:8" x14ac:dyDescent="0.3">
      <c r="A717" s="1">
        <v>0.70215387731480094</v>
      </c>
      <c r="B717" s="2" t="s">
        <v>46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3.18</v>
      </c>
      <c r="H717" s="2" t="s">
        <v>12</v>
      </c>
    </row>
    <row r="718" spans="1:8" x14ac:dyDescent="0.3">
      <c r="A718" s="1">
        <v>0.70226961805554156</v>
      </c>
      <c r="B718" s="2" t="s">
        <v>46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3.18</v>
      </c>
      <c r="H718" s="2" t="s">
        <v>12</v>
      </c>
    </row>
    <row r="719" spans="1:8" x14ac:dyDescent="0.3">
      <c r="A719" s="1">
        <v>0.70238535879628239</v>
      </c>
      <c r="B719" s="2" t="s">
        <v>46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3.1900000000000004</v>
      </c>
      <c r="H719" s="2" t="s">
        <v>12</v>
      </c>
    </row>
    <row r="720" spans="1:8" x14ac:dyDescent="0.3">
      <c r="A720" s="1">
        <v>0.702501099537023</v>
      </c>
      <c r="B720" s="2" t="s">
        <v>46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3.18</v>
      </c>
      <c r="H720" s="2" t="s">
        <v>12</v>
      </c>
    </row>
    <row r="721" spans="1:8" x14ac:dyDescent="0.3">
      <c r="A721" s="1">
        <v>0.70261684027776383</v>
      </c>
      <c r="B721" s="2" t="s">
        <v>46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3.18</v>
      </c>
      <c r="H721" s="2" t="s">
        <v>12</v>
      </c>
    </row>
    <row r="722" spans="1:8" x14ac:dyDescent="0.3">
      <c r="A722" s="1">
        <v>0.70273258101850444</v>
      </c>
      <c r="B722" s="2" t="s">
        <v>46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0.70284832175924528</v>
      </c>
      <c r="B723" s="2" t="s">
        <v>46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0.70296406249998589</v>
      </c>
      <c r="B724" s="2" t="s">
        <v>46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3.18</v>
      </c>
      <c r="H724" s="2" t="s">
        <v>12</v>
      </c>
    </row>
    <row r="725" spans="1:8" x14ac:dyDescent="0.3">
      <c r="A725" s="1">
        <v>0.70307980324072672</v>
      </c>
      <c r="B725" s="2" t="s">
        <v>46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3.18</v>
      </c>
      <c r="H725" s="2" t="s">
        <v>12</v>
      </c>
    </row>
    <row r="726" spans="1:8" x14ac:dyDescent="0.3">
      <c r="A726" s="1">
        <v>0.70319554398146733</v>
      </c>
      <c r="B726" s="2" t="s">
        <v>46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3.1900000000000004</v>
      </c>
      <c r="H726" s="2" t="s">
        <v>12</v>
      </c>
    </row>
    <row r="727" spans="1:8" x14ac:dyDescent="0.3">
      <c r="A727" s="1">
        <v>0.70331128472220816</v>
      </c>
      <c r="B727" s="2" t="s">
        <v>46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3.18</v>
      </c>
      <c r="H727" s="2" t="s">
        <v>12</v>
      </c>
    </row>
    <row r="728" spans="1:8" x14ac:dyDescent="0.3">
      <c r="A728" s="1">
        <v>0.70342702546294877</v>
      </c>
      <c r="B728" s="2" t="s">
        <v>46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</row>
    <row r="729" spans="1:8" x14ac:dyDescent="0.3">
      <c r="A729" s="1">
        <v>0.70354276620368961</v>
      </c>
      <c r="B729" s="2" t="s">
        <v>46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3.18</v>
      </c>
      <c r="H729" s="2" t="s">
        <v>12</v>
      </c>
    </row>
    <row r="730" spans="1:8" x14ac:dyDescent="0.3">
      <c r="A730" s="1">
        <v>0.70365850694443022</v>
      </c>
      <c r="B730" s="2" t="s">
        <v>46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</row>
    <row r="731" spans="1:8" x14ac:dyDescent="0.3">
      <c r="A731" s="1">
        <v>0.70377424768517105</v>
      </c>
      <c r="B731" s="2" t="s">
        <v>46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3.18</v>
      </c>
      <c r="H731" s="2" t="s">
        <v>12</v>
      </c>
    </row>
    <row r="732" spans="1:8" x14ac:dyDescent="0.3">
      <c r="A732" s="1">
        <v>0.70388998842591166</v>
      </c>
      <c r="B732" s="2" t="s">
        <v>46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</v>
      </c>
      <c r="H732" s="2" t="s">
        <v>12</v>
      </c>
    </row>
    <row r="733" spans="1:8" x14ac:dyDescent="0.3">
      <c r="A733" s="1">
        <v>0.70400572916665249</v>
      </c>
      <c r="B733" s="2" t="s">
        <v>46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</row>
    <row r="734" spans="1:8" x14ac:dyDescent="0.3">
      <c r="A734" s="1">
        <v>0.7041214699073931</v>
      </c>
      <c r="B734" s="2" t="s">
        <v>46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0.70423721064813394</v>
      </c>
      <c r="B735" s="2" t="s">
        <v>46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3.18</v>
      </c>
      <c r="H735" s="2" t="s">
        <v>12</v>
      </c>
    </row>
    <row r="736" spans="1:8" x14ac:dyDescent="0.3">
      <c r="A736" s="1">
        <v>0.70435295138887455</v>
      </c>
      <c r="B736" s="2" t="s">
        <v>46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</v>
      </c>
      <c r="H736" s="2" t="s">
        <v>12</v>
      </c>
    </row>
    <row r="737" spans="1:8" x14ac:dyDescent="0.3">
      <c r="A737" s="1">
        <v>0.70446869212961538</v>
      </c>
      <c r="B737" s="2" t="s">
        <v>46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</row>
    <row r="738" spans="1:8" x14ac:dyDescent="0.3">
      <c r="A738" s="1">
        <v>0.70458443287035599</v>
      </c>
      <c r="B738" s="2" t="s">
        <v>46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3.18</v>
      </c>
      <c r="H738" s="2" t="s">
        <v>12</v>
      </c>
    </row>
    <row r="739" spans="1:8" x14ac:dyDescent="0.3">
      <c r="A739" s="1">
        <v>0.70470017361109683</v>
      </c>
      <c r="B739" s="2" t="s">
        <v>46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3.18</v>
      </c>
      <c r="H739" s="2" t="s">
        <v>12</v>
      </c>
    </row>
    <row r="740" spans="1:8" x14ac:dyDescent="0.3">
      <c r="A740" s="1">
        <v>0.70481591435183744</v>
      </c>
      <c r="B740" s="2" t="s">
        <v>46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3.1900000000000004</v>
      </c>
      <c r="H740" s="2" t="s">
        <v>12</v>
      </c>
    </row>
    <row r="741" spans="1:8" x14ac:dyDescent="0.3">
      <c r="A741" s="1">
        <v>0.70493165509257827</v>
      </c>
      <c r="B741" s="2" t="s">
        <v>46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3.18</v>
      </c>
      <c r="H741" s="2" t="s">
        <v>12</v>
      </c>
    </row>
    <row r="742" spans="1:8" x14ac:dyDescent="0.3">
      <c r="A742" s="1">
        <v>0.70504739583331888</v>
      </c>
      <c r="B742" s="2" t="s">
        <v>46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3.18</v>
      </c>
      <c r="H742" s="2" t="s">
        <v>12</v>
      </c>
    </row>
    <row r="743" spans="1:8" x14ac:dyDescent="0.3">
      <c r="A743" s="1">
        <v>0.70516313657405971</v>
      </c>
      <c r="B743" s="2" t="s">
        <v>46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3.18</v>
      </c>
      <c r="H743" s="2" t="s">
        <v>12</v>
      </c>
    </row>
    <row r="744" spans="1:8" x14ac:dyDescent="0.3">
      <c r="A744" s="1">
        <v>0.70527887731480032</v>
      </c>
      <c r="B744" s="2" t="s">
        <v>46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3.1900000000000004</v>
      </c>
      <c r="H744" s="2" t="s">
        <v>12</v>
      </c>
    </row>
    <row r="745" spans="1:8" x14ac:dyDescent="0.3">
      <c r="A745" s="1">
        <v>0.70539461805554116</v>
      </c>
      <c r="B745" s="2" t="s">
        <v>46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3.18</v>
      </c>
      <c r="H745" s="2" t="s">
        <v>12</v>
      </c>
    </row>
    <row r="746" spans="1:8" x14ac:dyDescent="0.3">
      <c r="A746" s="1">
        <v>0.70551035879628177</v>
      </c>
      <c r="B746" s="2" t="s">
        <v>46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0.7056260995370226</v>
      </c>
      <c r="B747" s="2" t="s">
        <v>46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0.70574184027776321</v>
      </c>
      <c r="B748" s="2" t="s">
        <v>46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</row>
    <row r="749" spans="1:8" x14ac:dyDescent="0.3">
      <c r="A749" s="1">
        <v>0.70585758101850404</v>
      </c>
      <c r="B749" s="2" t="s">
        <v>46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3.18</v>
      </c>
      <c r="H749" s="2" t="s">
        <v>12</v>
      </c>
    </row>
    <row r="750" spans="1:8" x14ac:dyDescent="0.3">
      <c r="A750" s="1">
        <v>0.70597332175924465</v>
      </c>
      <c r="B750" s="2" t="s">
        <v>46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3.18</v>
      </c>
      <c r="H750" s="2" t="s">
        <v>12</v>
      </c>
    </row>
    <row r="751" spans="1:8" x14ac:dyDescent="0.3">
      <c r="A751" s="1">
        <v>0.70608906249998549</v>
      </c>
      <c r="B751" s="2" t="s">
        <v>46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0.7062048032407261</v>
      </c>
      <c r="B752" s="2" t="s">
        <v>46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0.70632054398146693</v>
      </c>
      <c r="B753" s="2" t="s">
        <v>46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3.18</v>
      </c>
      <c r="H753" s="2" t="s">
        <v>12</v>
      </c>
    </row>
    <row r="754" spans="1:8" x14ac:dyDescent="0.3">
      <c r="A754" s="1">
        <v>0.70643628472220754</v>
      </c>
      <c r="B754" s="2" t="s">
        <v>46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3.1900000000000004</v>
      </c>
      <c r="H754" s="2" t="s">
        <v>12</v>
      </c>
    </row>
    <row r="755" spans="1:8" x14ac:dyDescent="0.3">
      <c r="A755" s="1">
        <v>0.70655202546294837</v>
      </c>
      <c r="B755" s="2" t="s">
        <v>46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3.18</v>
      </c>
      <c r="H755" s="2" t="s">
        <v>12</v>
      </c>
    </row>
    <row r="756" spans="1:8" x14ac:dyDescent="0.3">
      <c r="A756" s="1">
        <v>0.70666776620368899</v>
      </c>
      <c r="B756" s="2" t="s">
        <v>46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3.18</v>
      </c>
      <c r="H756" s="2" t="s">
        <v>12</v>
      </c>
    </row>
    <row r="757" spans="1:8" x14ac:dyDescent="0.3">
      <c r="A757" s="1">
        <v>0.70678350694442982</v>
      </c>
      <c r="B757" s="2" t="s">
        <v>46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3.18</v>
      </c>
      <c r="H757" s="2" t="s">
        <v>12</v>
      </c>
    </row>
    <row r="758" spans="1:8" x14ac:dyDescent="0.3">
      <c r="A758" s="1">
        <v>0.70689924768517043</v>
      </c>
      <c r="B758" s="2" t="s">
        <v>46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3.1900000000000004</v>
      </c>
      <c r="H758" s="2" t="s">
        <v>12</v>
      </c>
    </row>
    <row r="759" spans="1:8" x14ac:dyDescent="0.3">
      <c r="A759" s="1">
        <v>0.70701498842591126</v>
      </c>
      <c r="B759" s="2" t="s">
        <v>46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3.18</v>
      </c>
      <c r="H759" s="2" t="s">
        <v>12</v>
      </c>
    </row>
    <row r="760" spans="1:8" x14ac:dyDescent="0.3">
      <c r="A760" s="1">
        <v>0.70713072916665187</v>
      </c>
      <c r="B760" s="2" t="s">
        <v>46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</row>
    <row r="761" spans="1:8" x14ac:dyDescent="0.3">
      <c r="A761" s="1">
        <v>0.70724646990739271</v>
      </c>
      <c r="B761" s="2" t="s">
        <v>46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3.1900000000000004</v>
      </c>
      <c r="H761" s="2" t="s">
        <v>12</v>
      </c>
    </row>
    <row r="762" spans="1:8" x14ac:dyDescent="0.3">
      <c r="A762" s="1">
        <v>0.70736221064813332</v>
      </c>
      <c r="B762" s="2" t="s">
        <v>46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3.18</v>
      </c>
      <c r="H762" s="2" t="s">
        <v>12</v>
      </c>
    </row>
    <row r="763" spans="1:8" x14ac:dyDescent="0.3">
      <c r="A763" s="1">
        <v>0.70747795138887415</v>
      </c>
      <c r="B763" s="2" t="s">
        <v>46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3.18</v>
      </c>
      <c r="H763" s="2" t="s">
        <v>12</v>
      </c>
    </row>
    <row r="764" spans="1:8" x14ac:dyDescent="0.3">
      <c r="A764" s="1">
        <v>0.70759369212961476</v>
      </c>
      <c r="B764" s="2" t="s">
        <v>46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0.70770943287035559</v>
      </c>
      <c r="B765" s="2" t="s">
        <v>46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0.7078251736110962</v>
      </c>
      <c r="B766" s="2" t="s">
        <v>46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</row>
    <row r="767" spans="1:8" x14ac:dyDescent="0.3">
      <c r="A767" s="1">
        <v>0.70794091435183704</v>
      </c>
      <c r="B767" s="2" t="s">
        <v>46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3.18</v>
      </c>
      <c r="H767" s="2" t="s">
        <v>12</v>
      </c>
    </row>
    <row r="768" spans="1:8" x14ac:dyDescent="0.3">
      <c r="A768" s="1">
        <v>0.70805665509257765</v>
      </c>
      <c r="B768" s="2" t="s">
        <v>46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0.70817239583331848</v>
      </c>
      <c r="B769" s="2" t="s">
        <v>46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3.18</v>
      </c>
      <c r="H769" s="2" t="s">
        <v>12</v>
      </c>
    </row>
    <row r="770" spans="1:8" x14ac:dyDescent="0.3">
      <c r="A770" s="1">
        <v>0.70828813657405909</v>
      </c>
      <c r="B770" s="2" t="s">
        <v>46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</row>
    <row r="771" spans="1:8" x14ac:dyDescent="0.3">
      <c r="A771" s="1">
        <v>0.70840387731479992</v>
      </c>
      <c r="B771" s="2" t="s">
        <v>46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3.18</v>
      </c>
      <c r="H771" s="2" t="s">
        <v>12</v>
      </c>
    </row>
    <row r="772" spans="1:8" x14ac:dyDescent="0.3">
      <c r="A772" s="1">
        <v>0.70851961805554053</v>
      </c>
      <c r="B772" s="2" t="s">
        <v>46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3.1900000000000004</v>
      </c>
      <c r="H772" s="2" t="s">
        <v>12</v>
      </c>
    </row>
    <row r="773" spans="1:8" x14ac:dyDescent="0.3">
      <c r="A773" s="1">
        <v>0.70863535879628137</v>
      </c>
      <c r="B773" s="2" t="s">
        <v>46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3.18</v>
      </c>
      <c r="H773" s="2" t="s">
        <v>12</v>
      </c>
    </row>
    <row r="774" spans="1:8" x14ac:dyDescent="0.3">
      <c r="A774" s="1">
        <v>0.70875109953702198</v>
      </c>
      <c r="B774" s="2" t="s">
        <v>46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3.1900000000000004</v>
      </c>
      <c r="H774" s="2" t="s">
        <v>12</v>
      </c>
    </row>
    <row r="775" spans="1:8" x14ac:dyDescent="0.3">
      <c r="A775" s="1">
        <v>0.70886684027776281</v>
      </c>
      <c r="B775" s="2" t="s">
        <v>46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3.18</v>
      </c>
      <c r="H775" s="2" t="s">
        <v>12</v>
      </c>
    </row>
    <row r="776" spans="1:8" x14ac:dyDescent="0.3">
      <c r="A776" s="1">
        <v>0.70898258101850342</v>
      </c>
      <c r="B776" s="2" t="s">
        <v>46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0.70909832175924425</v>
      </c>
      <c r="B777" s="2" t="s">
        <v>46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3.18</v>
      </c>
      <c r="H777" s="2" t="s">
        <v>12</v>
      </c>
    </row>
    <row r="778" spans="1:8" x14ac:dyDescent="0.3">
      <c r="A778" s="1">
        <v>0.70921406249998487</v>
      </c>
      <c r="B778" s="2" t="s">
        <v>46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3.1900000000000004</v>
      </c>
      <c r="H778" s="2" t="s">
        <v>12</v>
      </c>
    </row>
    <row r="779" spans="1:8" x14ac:dyDescent="0.3">
      <c r="A779" s="1">
        <v>0.7093298032407257</v>
      </c>
      <c r="B779" s="2" t="s">
        <v>46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3.18</v>
      </c>
      <c r="H779" s="2" t="s">
        <v>12</v>
      </c>
    </row>
    <row r="780" spans="1:8" x14ac:dyDescent="0.3">
      <c r="A780" s="1">
        <v>0.70944554398146631</v>
      </c>
      <c r="B780" s="2" t="s">
        <v>46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0.70956128472220714</v>
      </c>
      <c r="B781" s="2" t="s">
        <v>46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</v>
      </c>
      <c r="H781" s="2" t="s">
        <v>12</v>
      </c>
    </row>
    <row r="782" spans="1:8" x14ac:dyDescent="0.3">
      <c r="A782" s="1">
        <v>0.70967702546294775</v>
      </c>
      <c r="B782" s="2" t="s">
        <v>46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3.1900000000000004</v>
      </c>
      <c r="H782" s="2" t="s">
        <v>12</v>
      </c>
    </row>
    <row r="783" spans="1:8" x14ac:dyDescent="0.3">
      <c r="A783" s="1">
        <v>0.70979276620368859</v>
      </c>
      <c r="B783" s="2" t="s">
        <v>46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3.18</v>
      </c>
      <c r="H783" s="2" t="s">
        <v>12</v>
      </c>
    </row>
    <row r="784" spans="1:8" x14ac:dyDescent="0.3">
      <c r="A784" s="1">
        <v>0.7099085069444292</v>
      </c>
      <c r="B784" s="2" t="s">
        <v>46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3.1900000000000004</v>
      </c>
      <c r="H784" s="2" t="s">
        <v>12</v>
      </c>
    </row>
    <row r="785" spans="1:8" x14ac:dyDescent="0.3">
      <c r="A785" s="1">
        <v>0.71002424768517003</v>
      </c>
      <c r="B785" s="2" t="s">
        <v>46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3.18</v>
      </c>
      <c r="H785" s="2" t="s">
        <v>12</v>
      </c>
    </row>
    <row r="786" spans="1:8" x14ac:dyDescent="0.3">
      <c r="A786" s="1">
        <v>0.71013998842591064</v>
      </c>
      <c r="B786" s="2" t="s">
        <v>46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0.71025572916665147</v>
      </c>
      <c r="B787" s="2" t="s">
        <v>46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3.18</v>
      </c>
      <c r="H787" s="2" t="s">
        <v>12</v>
      </c>
    </row>
    <row r="788" spans="1:8" x14ac:dyDescent="0.3">
      <c r="A788" s="1">
        <v>0.71037146990739208</v>
      </c>
      <c r="B788" s="2" t="s">
        <v>46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3.1900000000000004</v>
      </c>
      <c r="H788" s="2" t="s">
        <v>12</v>
      </c>
    </row>
    <row r="789" spans="1:8" x14ac:dyDescent="0.3">
      <c r="A789" s="1">
        <v>0.71048721064813292</v>
      </c>
      <c r="B789" s="2" t="s">
        <v>46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3.18</v>
      </c>
      <c r="H789" s="2" t="s">
        <v>12</v>
      </c>
    </row>
    <row r="790" spans="1:8" x14ac:dyDescent="0.3">
      <c r="A790" s="1">
        <v>0.71060295138887353</v>
      </c>
      <c r="B790" s="2" t="s">
        <v>46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3.1900000000000004</v>
      </c>
      <c r="H790" s="2" t="s">
        <v>12</v>
      </c>
    </row>
    <row r="791" spans="1:8" x14ac:dyDescent="0.3">
      <c r="A791" s="1">
        <v>0.71071869212961436</v>
      </c>
      <c r="B791" s="2" t="s">
        <v>46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3.18</v>
      </c>
      <c r="H791" s="2" t="s">
        <v>12</v>
      </c>
    </row>
    <row r="792" spans="1:8" x14ac:dyDescent="0.3">
      <c r="A792" s="1">
        <v>0.71083443287035497</v>
      </c>
      <c r="B792" s="2" t="s">
        <v>46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0.7109501736110958</v>
      </c>
      <c r="B793" s="2" t="s">
        <v>46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0.71106591435183641</v>
      </c>
      <c r="B794" s="2" t="s">
        <v>46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3.1900000000000004</v>
      </c>
      <c r="H794" s="2" t="s">
        <v>12</v>
      </c>
    </row>
    <row r="795" spans="1:8" x14ac:dyDescent="0.3">
      <c r="A795" s="1">
        <v>0.71118165509257725</v>
      </c>
      <c r="B795" s="2" t="s">
        <v>46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</row>
    <row r="796" spans="1:8" x14ac:dyDescent="0.3">
      <c r="A796" s="1">
        <v>0.71129739583331786</v>
      </c>
      <c r="B796" s="2" t="s">
        <v>46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3.1900000000000004</v>
      </c>
      <c r="H796" s="2" t="s">
        <v>12</v>
      </c>
    </row>
    <row r="797" spans="1:8" x14ac:dyDescent="0.3">
      <c r="A797" s="1">
        <v>0.71141313657405869</v>
      </c>
      <c r="B797" s="2" t="s">
        <v>46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3.18</v>
      </c>
      <c r="H797" s="2" t="s">
        <v>12</v>
      </c>
    </row>
    <row r="798" spans="1:8" x14ac:dyDescent="0.3">
      <c r="A798" s="1">
        <v>0.7115288773147993</v>
      </c>
      <c r="B798" s="2" t="s">
        <v>46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3.1900000000000004</v>
      </c>
      <c r="H798" s="2" t="s">
        <v>12</v>
      </c>
    </row>
    <row r="799" spans="1:8" x14ac:dyDescent="0.3">
      <c r="A799" s="1">
        <v>0.71164461805554013</v>
      </c>
      <c r="B799" s="2" t="s">
        <v>46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3.18</v>
      </c>
      <c r="H799" s="2" t="s">
        <v>12</v>
      </c>
    </row>
    <row r="800" spans="1:8" x14ac:dyDescent="0.3">
      <c r="A800" s="1">
        <v>0.71176035879628075</v>
      </c>
      <c r="B800" s="2" t="s">
        <v>46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0.71187609953702158</v>
      </c>
      <c r="B801" s="2" t="s">
        <v>46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3.18</v>
      </c>
      <c r="H801" s="2" t="s">
        <v>12</v>
      </c>
    </row>
    <row r="802" spans="1:8" x14ac:dyDescent="0.3">
      <c r="A802" s="1">
        <v>0.71199184027776219</v>
      </c>
      <c r="B802" s="2" t="s">
        <v>46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3.1900000000000004</v>
      </c>
      <c r="H802" s="2" t="s">
        <v>12</v>
      </c>
    </row>
    <row r="803" spans="1:8" x14ac:dyDescent="0.3">
      <c r="A803" s="1">
        <v>0.71210758101850302</v>
      </c>
      <c r="B803" s="2" t="s">
        <v>46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3.18</v>
      </c>
      <c r="H803" s="2" t="s">
        <v>12</v>
      </c>
    </row>
    <row r="804" spans="1:8" x14ac:dyDescent="0.3">
      <c r="A804" s="1">
        <v>0.71222332175924363</v>
      </c>
      <c r="B804" s="2" t="s">
        <v>46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0.71233906249998447</v>
      </c>
      <c r="B805" s="2" t="s">
        <v>46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3.18</v>
      </c>
      <c r="H805" s="2" t="s">
        <v>12</v>
      </c>
    </row>
    <row r="806" spans="1:8" x14ac:dyDescent="0.3">
      <c r="A806" s="1">
        <v>0.71245480324072508</v>
      </c>
      <c r="B806" s="2" t="s">
        <v>46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3.1900000000000004</v>
      </c>
      <c r="H806" s="2" t="s">
        <v>12</v>
      </c>
    </row>
    <row r="807" spans="1:8" x14ac:dyDescent="0.3">
      <c r="A807" s="1">
        <v>0.71257054398146591</v>
      </c>
      <c r="B807" s="2" t="s">
        <v>46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3.18</v>
      </c>
      <c r="H807" s="2" t="s">
        <v>12</v>
      </c>
    </row>
    <row r="808" spans="1:8" x14ac:dyDescent="0.3">
      <c r="A808" s="1">
        <v>0.71268628472220652</v>
      </c>
      <c r="B808" s="2" t="s">
        <v>46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3.1900000000000004</v>
      </c>
      <c r="H808" s="2" t="s">
        <v>12</v>
      </c>
    </row>
    <row r="809" spans="1:8" x14ac:dyDescent="0.3">
      <c r="A809" s="1">
        <v>0.71280202546294735</v>
      </c>
      <c r="B809" s="2" t="s">
        <v>46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3.18</v>
      </c>
      <c r="H809" s="2" t="s">
        <v>12</v>
      </c>
    </row>
    <row r="810" spans="1:8" x14ac:dyDescent="0.3">
      <c r="A810" s="1">
        <v>0.71291776620368796</v>
      </c>
      <c r="B810" s="2" t="s">
        <v>46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3.1900000000000004</v>
      </c>
      <c r="H810" s="2" t="s">
        <v>12</v>
      </c>
    </row>
    <row r="811" spans="1:8" x14ac:dyDescent="0.3">
      <c r="A811" s="1">
        <v>0.7130335069444288</v>
      </c>
      <c r="B811" s="2" t="s">
        <v>46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0.71314924768516941</v>
      </c>
      <c r="B812" s="2" t="s">
        <v>46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3.1900000000000004</v>
      </c>
      <c r="H812" s="2" t="s">
        <v>12</v>
      </c>
    </row>
    <row r="813" spans="1:8" x14ac:dyDescent="0.3">
      <c r="A813" s="1">
        <v>0.71326498842591024</v>
      </c>
      <c r="B813" s="2" t="s">
        <v>46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3.18</v>
      </c>
      <c r="H813" s="2" t="s">
        <v>12</v>
      </c>
    </row>
    <row r="814" spans="1:8" x14ac:dyDescent="0.3">
      <c r="A814" s="1">
        <v>0.71338072916665085</v>
      </c>
      <c r="B814" s="2" t="s">
        <v>46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3.16</v>
      </c>
      <c r="H814" s="2" t="s">
        <v>12</v>
      </c>
    </row>
    <row r="815" spans="1:8" x14ac:dyDescent="0.3">
      <c r="A815" s="1">
        <v>0.71349646990739168</v>
      </c>
      <c r="B815" s="2" t="s">
        <v>46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3.1900000000000004</v>
      </c>
      <c r="H815" s="2" t="s">
        <v>12</v>
      </c>
    </row>
    <row r="816" spans="1:8" x14ac:dyDescent="0.3">
      <c r="A816" s="1">
        <v>0.71361221064813229</v>
      </c>
      <c r="B816" s="2" t="s">
        <v>46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0.71372795138887313</v>
      </c>
      <c r="B817" s="2" t="s">
        <v>46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</v>
      </c>
      <c r="H817" s="2" t="s">
        <v>12</v>
      </c>
    </row>
    <row r="818" spans="1:8" x14ac:dyDescent="0.3">
      <c r="A818" s="1">
        <v>0.71384369212961374</v>
      </c>
      <c r="B818" s="2" t="s">
        <v>46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3.17</v>
      </c>
      <c r="H818" s="2" t="s">
        <v>12</v>
      </c>
    </row>
    <row r="819" spans="1:8" x14ac:dyDescent="0.3">
      <c r="A819" s="1">
        <v>0.71395943287035457</v>
      </c>
      <c r="B819" s="2" t="s">
        <v>46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3.17</v>
      </c>
      <c r="H819" s="2" t="s">
        <v>12</v>
      </c>
    </row>
    <row r="820" spans="1:8" x14ac:dyDescent="0.3">
      <c r="A820" s="1">
        <v>0.71407517361109518</v>
      </c>
      <c r="B820" s="2" t="s">
        <v>46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0.71419091435183601</v>
      </c>
      <c r="B821" s="2" t="s">
        <v>46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3.11</v>
      </c>
      <c r="H821" s="2" t="s">
        <v>12</v>
      </c>
    </row>
    <row r="822" spans="1:8" x14ac:dyDescent="0.3">
      <c r="A822" s="1">
        <v>0.71430665509257663</v>
      </c>
      <c r="B822" s="2" t="s">
        <v>46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3.17</v>
      </c>
      <c r="H822" s="2" t="s">
        <v>12</v>
      </c>
    </row>
    <row r="823" spans="1:8" x14ac:dyDescent="0.3">
      <c r="A823" s="1">
        <v>0.71442239583331746</v>
      </c>
      <c r="B823" s="2" t="s">
        <v>46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3.17</v>
      </c>
      <c r="H823" s="2" t="s">
        <v>12</v>
      </c>
    </row>
    <row r="824" spans="1:8" x14ac:dyDescent="0.3">
      <c r="A824" s="1">
        <v>0.71453813657405807</v>
      </c>
      <c r="B824" s="2" t="s">
        <v>46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3.17</v>
      </c>
      <c r="H824" s="2" t="s">
        <v>12</v>
      </c>
    </row>
    <row r="825" spans="1:8" x14ac:dyDescent="0.3">
      <c r="A825" s="1">
        <v>0.7146538773147989</v>
      </c>
      <c r="B825" s="2" t="s">
        <v>46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3.17</v>
      </c>
      <c r="H825" s="2" t="s">
        <v>12</v>
      </c>
    </row>
    <row r="826" spans="1:8" x14ac:dyDescent="0.3">
      <c r="A826" s="1">
        <v>0.71476961805553951</v>
      </c>
      <c r="B826" s="2" t="s">
        <v>46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3.17</v>
      </c>
      <c r="H826" s="2" t="s">
        <v>12</v>
      </c>
    </row>
    <row r="827" spans="1:8" x14ac:dyDescent="0.3">
      <c r="A827" s="1">
        <v>0.71488535879628035</v>
      </c>
      <c r="B827" s="2" t="s">
        <v>46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3.12</v>
      </c>
      <c r="H827" s="2" t="s">
        <v>12</v>
      </c>
    </row>
    <row r="828" spans="1:8" x14ac:dyDescent="0.3">
      <c r="A828" s="1">
        <v>0.71500109953702096</v>
      </c>
      <c r="B828" s="2" t="s">
        <v>46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3.17</v>
      </c>
      <c r="H828" s="2" t="s">
        <v>12</v>
      </c>
    </row>
    <row r="829" spans="1:8" x14ac:dyDescent="0.3">
      <c r="A829" s="1">
        <v>0.71511684027776179</v>
      </c>
      <c r="B829" s="2" t="s">
        <v>46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3.17</v>
      </c>
      <c r="H829" s="2" t="s">
        <v>12</v>
      </c>
    </row>
    <row r="830" spans="1:8" x14ac:dyDescent="0.3">
      <c r="A830" s="1">
        <v>0.7152325810185024</v>
      </c>
      <c r="B830" s="2" t="s">
        <v>46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3.15</v>
      </c>
      <c r="H830" s="2" t="s">
        <v>12</v>
      </c>
    </row>
    <row r="831" spans="1:8" x14ac:dyDescent="0.3">
      <c r="A831" s="1">
        <v>0.71534832175924323</v>
      </c>
      <c r="B831" s="2" t="s">
        <v>46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3.17</v>
      </c>
      <c r="H831" s="2" t="s">
        <v>12</v>
      </c>
    </row>
    <row r="832" spans="1:8" x14ac:dyDescent="0.3">
      <c r="A832" s="1">
        <v>0.71546406249998384</v>
      </c>
      <c r="B832" s="2" t="s">
        <v>46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3.17</v>
      </c>
      <c r="H832" s="2" t="s">
        <v>12</v>
      </c>
    </row>
    <row r="833" spans="1:8" x14ac:dyDescent="0.3">
      <c r="A833" s="1">
        <v>0.71557980324072468</v>
      </c>
      <c r="B833" s="2" t="s">
        <v>46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3.17</v>
      </c>
      <c r="H833" s="2" t="s">
        <v>12</v>
      </c>
    </row>
    <row r="834" spans="1:8" x14ac:dyDescent="0.3">
      <c r="A834" s="1">
        <v>0.71569554398146529</v>
      </c>
      <c r="B834" s="2" t="s">
        <v>46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3.13</v>
      </c>
      <c r="H834" s="2" t="s">
        <v>12</v>
      </c>
    </row>
    <row r="835" spans="1:8" x14ac:dyDescent="0.3">
      <c r="A835" s="1">
        <v>0.71581128472220612</v>
      </c>
      <c r="B835" s="2" t="s">
        <v>46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3.17</v>
      </c>
      <c r="H835" s="2" t="s">
        <v>12</v>
      </c>
    </row>
    <row r="836" spans="1:8" x14ac:dyDescent="0.3">
      <c r="A836" s="1">
        <v>0.71592702546294673</v>
      </c>
      <c r="B836" s="2" t="s">
        <v>46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3.17</v>
      </c>
      <c r="H836" s="2" t="s">
        <v>12</v>
      </c>
    </row>
    <row r="837" spans="1:8" x14ac:dyDescent="0.3">
      <c r="A837" s="1">
        <v>0.71604276620368756</v>
      </c>
      <c r="B837" s="2" t="s">
        <v>46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3.17</v>
      </c>
      <c r="H837" s="2" t="s">
        <v>12</v>
      </c>
    </row>
    <row r="838" spans="1:8" x14ac:dyDescent="0.3">
      <c r="A838" s="1">
        <v>0.71615850694442817</v>
      </c>
      <c r="B838" s="2" t="s">
        <v>46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3.15</v>
      </c>
      <c r="H838" s="2" t="s">
        <v>12</v>
      </c>
    </row>
    <row r="839" spans="1:8" x14ac:dyDescent="0.3">
      <c r="A839" s="1">
        <v>0.71627424768516901</v>
      </c>
      <c r="B839" s="2" t="s">
        <v>46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3.17</v>
      </c>
      <c r="H839" s="2" t="s">
        <v>12</v>
      </c>
    </row>
    <row r="840" spans="1:8" x14ac:dyDescent="0.3">
      <c r="A840" s="1">
        <v>0.71638998842590962</v>
      </c>
      <c r="B840" s="2" t="s">
        <v>46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3.17</v>
      </c>
      <c r="H840" s="2" t="s">
        <v>12</v>
      </c>
    </row>
    <row r="841" spans="1:8" x14ac:dyDescent="0.3">
      <c r="A841" s="1">
        <v>0.71650572916665045</v>
      </c>
      <c r="B841" s="2" t="s">
        <v>46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3.17</v>
      </c>
      <c r="H841" s="2" t="s">
        <v>12</v>
      </c>
    </row>
    <row r="842" spans="1:8" x14ac:dyDescent="0.3">
      <c r="A842" s="1">
        <v>0.71662146990739106</v>
      </c>
      <c r="B842" s="2" t="s">
        <v>46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3.15</v>
      </c>
      <c r="H842" s="2" t="s">
        <v>12</v>
      </c>
    </row>
    <row r="843" spans="1:8" x14ac:dyDescent="0.3">
      <c r="A843" s="1">
        <v>0.71673721064813189</v>
      </c>
      <c r="B843" s="2" t="s">
        <v>46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3.17</v>
      </c>
      <c r="H843" s="2" t="s">
        <v>12</v>
      </c>
    </row>
    <row r="844" spans="1:8" x14ac:dyDescent="0.3">
      <c r="A844" s="1">
        <v>0.71685295138887251</v>
      </c>
      <c r="B844" s="2" t="s">
        <v>46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3.17</v>
      </c>
      <c r="H844" s="2" t="s">
        <v>12</v>
      </c>
    </row>
    <row r="845" spans="1:8" x14ac:dyDescent="0.3">
      <c r="A845" s="1">
        <v>0.71696869212961334</v>
      </c>
      <c r="B845" s="2" t="s">
        <v>46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3.11</v>
      </c>
      <c r="H845" s="2" t="s">
        <v>12</v>
      </c>
    </row>
    <row r="846" spans="1:8" x14ac:dyDescent="0.3">
      <c r="A846" s="1">
        <v>0.71708443287035395</v>
      </c>
      <c r="B846" s="2" t="s">
        <v>46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3.17</v>
      </c>
      <c r="H846" s="2" t="s">
        <v>12</v>
      </c>
    </row>
    <row r="847" spans="1:8" x14ac:dyDescent="0.3">
      <c r="A847" s="1">
        <v>0.71720017361109478</v>
      </c>
      <c r="B847" s="2" t="s">
        <v>46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3.16</v>
      </c>
      <c r="H847" s="2" t="s">
        <v>12</v>
      </c>
    </row>
    <row r="848" spans="1:8" x14ac:dyDescent="0.3">
      <c r="A848" s="1">
        <v>0.71731591435183539</v>
      </c>
      <c r="B848" s="2" t="s">
        <v>46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3.13</v>
      </c>
      <c r="H848" s="2" t="s">
        <v>12</v>
      </c>
    </row>
    <row r="849" spans="1:8" x14ac:dyDescent="0.3">
      <c r="A849" s="1">
        <v>0.71743165509257623</v>
      </c>
      <c r="B849" s="2" t="s">
        <v>46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3.17</v>
      </c>
      <c r="H849" s="2" t="s">
        <v>12</v>
      </c>
    </row>
    <row r="850" spans="1:8" x14ac:dyDescent="0.3">
      <c r="A850" s="1">
        <v>0.71754739583331684</v>
      </c>
      <c r="B850" s="2" t="s">
        <v>46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3.16</v>
      </c>
      <c r="H850" s="2" t="s">
        <v>12</v>
      </c>
    </row>
    <row r="851" spans="1:8" x14ac:dyDescent="0.3">
      <c r="A851" s="1">
        <v>0.71766313657405767</v>
      </c>
      <c r="B851" s="2" t="s">
        <v>46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3.17</v>
      </c>
      <c r="H851" s="2" t="s">
        <v>12</v>
      </c>
    </row>
    <row r="852" spans="1:8" x14ac:dyDescent="0.3">
      <c r="A852" s="1">
        <v>0.71777887731479828</v>
      </c>
      <c r="B852" s="2" t="s">
        <v>46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3.16</v>
      </c>
      <c r="H852" s="2" t="s">
        <v>12</v>
      </c>
    </row>
    <row r="853" spans="1:8" x14ac:dyDescent="0.3">
      <c r="A853" s="1">
        <v>0.71789461805553911</v>
      </c>
      <c r="B853" s="2" t="s">
        <v>46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3.17</v>
      </c>
      <c r="H853" s="2" t="s">
        <v>12</v>
      </c>
    </row>
    <row r="854" spans="1:8" x14ac:dyDescent="0.3">
      <c r="A854" s="1">
        <v>0.71801035879627972</v>
      </c>
      <c r="B854" s="2" t="s">
        <v>46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3.17</v>
      </c>
      <c r="H854" s="2" t="s">
        <v>12</v>
      </c>
    </row>
    <row r="855" spans="1:8" x14ac:dyDescent="0.3">
      <c r="A855" s="1">
        <v>0.71812609953702056</v>
      </c>
      <c r="B855" s="2" t="s">
        <v>46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3.16</v>
      </c>
      <c r="H855" s="2" t="s">
        <v>12</v>
      </c>
    </row>
    <row r="856" spans="1:8" x14ac:dyDescent="0.3">
      <c r="A856" s="1">
        <v>0.71824184027776117</v>
      </c>
      <c r="B856" s="2" t="s">
        <v>46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3.17</v>
      </c>
      <c r="H856" s="2" t="s">
        <v>12</v>
      </c>
    </row>
    <row r="857" spans="1:8" x14ac:dyDescent="0.3">
      <c r="A857" s="1">
        <v>0.718357581018502</v>
      </c>
      <c r="B857" s="2" t="s">
        <v>46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</v>
      </c>
      <c r="H857" s="2" t="s">
        <v>12</v>
      </c>
    </row>
    <row r="858" spans="1:8" x14ac:dyDescent="0.3">
      <c r="A858" s="1">
        <v>0.71847332175924261</v>
      </c>
      <c r="B858" s="2" t="s">
        <v>46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3.16</v>
      </c>
      <c r="H858" s="2" t="s">
        <v>12</v>
      </c>
    </row>
    <row r="859" spans="1:8" x14ac:dyDescent="0.3">
      <c r="A859" s="1">
        <v>0.71858906249998344</v>
      </c>
      <c r="B859" s="2" t="s">
        <v>46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3.17</v>
      </c>
      <c r="H859" s="2" t="s">
        <v>12</v>
      </c>
    </row>
    <row r="860" spans="1:8" x14ac:dyDescent="0.3">
      <c r="A860" s="1">
        <v>0.71870480324072405</v>
      </c>
      <c r="B860" s="2" t="s">
        <v>46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3.19</v>
      </c>
      <c r="H860" s="2" t="s">
        <v>12</v>
      </c>
    </row>
    <row r="861" spans="1:8" x14ac:dyDescent="0.3">
      <c r="A861" s="1">
        <v>0.71882054398146489</v>
      </c>
      <c r="B861" s="2" t="s">
        <v>46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3.15</v>
      </c>
      <c r="H861" s="2" t="s">
        <v>12</v>
      </c>
    </row>
    <row r="862" spans="1:8" x14ac:dyDescent="0.3">
      <c r="A862" s="1">
        <v>0.7189362847222055</v>
      </c>
      <c r="B862" s="2" t="s">
        <v>46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3.18</v>
      </c>
      <c r="H862" s="2" t="s">
        <v>12</v>
      </c>
    </row>
    <row r="863" spans="1:8" x14ac:dyDescent="0.3">
      <c r="A863" s="1">
        <v>0.71905202546294633</v>
      </c>
      <c r="B863" s="2" t="s">
        <v>46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</v>
      </c>
      <c r="H863" s="2" t="s">
        <v>12</v>
      </c>
    </row>
    <row r="864" spans="1:8" x14ac:dyDescent="0.3">
      <c r="A864" s="1">
        <v>0.71916776620368694</v>
      </c>
      <c r="B864" s="2" t="s">
        <v>46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3.17</v>
      </c>
      <c r="H864" s="2" t="s">
        <v>12</v>
      </c>
    </row>
    <row r="865" spans="1:8" x14ac:dyDescent="0.3">
      <c r="A865" s="1">
        <v>0.71928350694442778</v>
      </c>
      <c r="B865" s="2" t="s">
        <v>46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3.12</v>
      </c>
      <c r="H865" s="2" t="s">
        <v>12</v>
      </c>
    </row>
    <row r="866" spans="1:8" x14ac:dyDescent="0.3">
      <c r="A866" s="1">
        <v>0.71939924768516839</v>
      </c>
      <c r="B866" s="2" t="s">
        <v>46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3.16</v>
      </c>
      <c r="H866" s="2" t="s">
        <v>12</v>
      </c>
    </row>
    <row r="867" spans="1:8" x14ac:dyDescent="0.3">
      <c r="A867" s="1">
        <v>0.71951498842590922</v>
      </c>
      <c r="B867" s="2" t="s">
        <v>46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3.17</v>
      </c>
      <c r="H867" s="2" t="s">
        <v>12</v>
      </c>
    </row>
    <row r="868" spans="1:8" x14ac:dyDescent="0.3">
      <c r="A868" s="1">
        <v>0.71963072916664983</v>
      </c>
      <c r="B868" s="2" t="s">
        <v>46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</v>
      </c>
      <c r="H868" s="2" t="s">
        <v>12</v>
      </c>
    </row>
    <row r="869" spans="1:8" x14ac:dyDescent="0.3">
      <c r="A869" s="1">
        <v>0.71974646990739066</v>
      </c>
      <c r="B869" s="2" t="s">
        <v>46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3.15</v>
      </c>
      <c r="H869" s="2" t="s">
        <v>12</v>
      </c>
    </row>
    <row r="870" spans="1:8" x14ac:dyDescent="0.3">
      <c r="A870" s="1">
        <v>0.71986221064813127</v>
      </c>
      <c r="B870" s="2" t="s">
        <v>46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3.18</v>
      </c>
      <c r="H870" s="2" t="s">
        <v>12</v>
      </c>
    </row>
    <row r="871" spans="1:8" x14ac:dyDescent="0.3">
      <c r="A871" s="1">
        <v>0.71997795138887211</v>
      </c>
      <c r="B871" s="2" t="s">
        <v>46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3.18</v>
      </c>
      <c r="H871" s="2" t="s">
        <v>12</v>
      </c>
    </row>
    <row r="872" spans="1:8" x14ac:dyDescent="0.3">
      <c r="A872" s="1">
        <v>0.72009369212961272</v>
      </c>
      <c r="B872" s="2" t="s">
        <v>46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3.14</v>
      </c>
      <c r="H872" s="2" t="s">
        <v>12</v>
      </c>
    </row>
    <row r="873" spans="1:8" x14ac:dyDescent="0.3">
      <c r="A873" s="1">
        <v>0.72020943287035355</v>
      </c>
      <c r="B873" s="2" t="s">
        <v>46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3.17</v>
      </c>
      <c r="H873" s="2" t="s">
        <v>12</v>
      </c>
    </row>
    <row r="874" spans="1:8" x14ac:dyDescent="0.3">
      <c r="A874" s="1">
        <v>0.72032517361109416</v>
      </c>
      <c r="B874" s="2" t="s">
        <v>46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3.17</v>
      </c>
      <c r="H874" s="2" t="s">
        <v>12</v>
      </c>
    </row>
    <row r="875" spans="1:8" x14ac:dyDescent="0.3">
      <c r="A875" s="1">
        <v>0.72044091435183499</v>
      </c>
      <c r="B875" s="2" t="s">
        <v>46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</v>
      </c>
      <c r="H875" s="2" t="s">
        <v>12</v>
      </c>
    </row>
    <row r="876" spans="1:8" x14ac:dyDescent="0.3">
      <c r="A876" s="1">
        <v>0.7205566550925756</v>
      </c>
      <c r="B876" s="2" t="s">
        <v>46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</v>
      </c>
      <c r="H876" s="2" t="s">
        <v>12</v>
      </c>
    </row>
    <row r="877" spans="1:8" x14ac:dyDescent="0.3">
      <c r="A877" s="1">
        <v>0.72067239583331644</v>
      </c>
      <c r="B877" s="2" t="s">
        <v>46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3.17</v>
      </c>
      <c r="H877" s="2" t="s">
        <v>12</v>
      </c>
    </row>
    <row r="878" spans="1:8" x14ac:dyDescent="0.3">
      <c r="A878" s="1">
        <v>0.72078813657405705</v>
      </c>
      <c r="B878" s="2" t="s">
        <v>46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3.17</v>
      </c>
      <c r="H878" s="2" t="s">
        <v>12</v>
      </c>
    </row>
    <row r="879" spans="1:8" x14ac:dyDescent="0.3">
      <c r="A879" s="1">
        <v>0.72090387731479788</v>
      </c>
      <c r="B879" s="2" t="s">
        <v>46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</v>
      </c>
      <c r="H879" s="2" t="s">
        <v>12</v>
      </c>
    </row>
    <row r="880" spans="1:8" x14ac:dyDescent="0.3">
      <c r="A880" s="1">
        <v>0.72101961805553849</v>
      </c>
      <c r="B880" s="2" t="s">
        <v>46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3.17</v>
      </c>
      <c r="H880" s="2" t="s">
        <v>12</v>
      </c>
    </row>
    <row r="881" spans="1:8" x14ac:dyDescent="0.3">
      <c r="A881" s="1">
        <v>0.72113535879627932</v>
      </c>
      <c r="B881" s="2" t="s">
        <v>46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3.15</v>
      </c>
      <c r="H881" s="2" t="s">
        <v>12</v>
      </c>
    </row>
    <row r="882" spans="1:8" x14ac:dyDescent="0.3">
      <c r="A882" s="1">
        <v>0.72125109953701994</v>
      </c>
      <c r="B882" s="2" t="s">
        <v>46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3.17</v>
      </c>
      <c r="H882" s="2" t="s">
        <v>12</v>
      </c>
    </row>
    <row r="883" spans="1:8" x14ac:dyDescent="0.3">
      <c r="A883" s="1">
        <v>0.72136684027776077</v>
      </c>
      <c r="B883" s="2" t="s">
        <v>46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3.17</v>
      </c>
      <c r="H883" s="2" t="s">
        <v>12</v>
      </c>
    </row>
    <row r="884" spans="1:8" x14ac:dyDescent="0.3">
      <c r="A884" s="1">
        <v>0.72148258101850138</v>
      </c>
      <c r="B884" s="2" t="s">
        <v>46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3.16</v>
      </c>
      <c r="H884" s="2" t="s">
        <v>12</v>
      </c>
    </row>
    <row r="885" spans="1:8" x14ac:dyDescent="0.3">
      <c r="A885" s="1">
        <v>0.72159832175924221</v>
      </c>
      <c r="B885" s="2" t="s">
        <v>46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3.16</v>
      </c>
      <c r="H885" s="2" t="s">
        <v>12</v>
      </c>
    </row>
    <row r="886" spans="1:8" x14ac:dyDescent="0.3">
      <c r="A886" s="1">
        <v>0.72171406249998282</v>
      </c>
      <c r="B886" s="2" t="s">
        <v>46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</v>
      </c>
      <c r="H886" s="2" t="s">
        <v>12</v>
      </c>
    </row>
    <row r="887" spans="1:8" x14ac:dyDescent="0.3">
      <c r="A887" s="1">
        <v>0.72182980324072366</v>
      </c>
      <c r="B887" s="2" t="s">
        <v>46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3.14</v>
      </c>
      <c r="H887" s="2" t="s">
        <v>12</v>
      </c>
    </row>
    <row r="888" spans="1:8" x14ac:dyDescent="0.3">
      <c r="A888" s="1">
        <v>0.72194554398146427</v>
      </c>
      <c r="B888" s="2" t="s">
        <v>46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3.16</v>
      </c>
      <c r="H888" s="2" t="s">
        <v>12</v>
      </c>
    </row>
    <row r="889" spans="1:8" x14ac:dyDescent="0.3">
      <c r="A889" s="1">
        <v>0.7220612847222051</v>
      </c>
      <c r="B889" s="2" t="s">
        <v>46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3.16</v>
      </c>
      <c r="H889" s="2" t="s">
        <v>12</v>
      </c>
    </row>
    <row r="890" spans="1:8" x14ac:dyDescent="0.3">
      <c r="A890" s="1">
        <v>0.72217702546294571</v>
      </c>
      <c r="B890" s="2" t="s">
        <v>46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3.15</v>
      </c>
      <c r="H890" s="2" t="s">
        <v>12</v>
      </c>
    </row>
    <row r="891" spans="1:8" x14ac:dyDescent="0.3">
      <c r="A891" s="1">
        <v>0.72229276620368654</v>
      </c>
      <c r="B891" s="2" t="s">
        <v>46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3.15</v>
      </c>
      <c r="H891" s="2" t="s">
        <v>12</v>
      </c>
    </row>
    <row r="892" spans="1:8" x14ac:dyDescent="0.3">
      <c r="A892" s="1">
        <v>0.72240850694442715</v>
      </c>
      <c r="B892" s="2" t="s">
        <v>46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3.11</v>
      </c>
      <c r="H892" s="2" t="s">
        <v>12</v>
      </c>
    </row>
    <row r="893" spans="1:8" x14ac:dyDescent="0.3">
      <c r="A893" s="1">
        <v>0.72252424768516799</v>
      </c>
      <c r="B893" s="2" t="s">
        <v>46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3.16</v>
      </c>
      <c r="H893" s="2" t="s">
        <v>12</v>
      </c>
    </row>
    <row r="894" spans="1:8" x14ac:dyDescent="0.3">
      <c r="A894" s="1">
        <v>0.7226399884259086</v>
      </c>
      <c r="B894" s="2" t="s">
        <v>46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3.04</v>
      </c>
      <c r="H894" s="2" t="s">
        <v>12</v>
      </c>
    </row>
    <row r="895" spans="1:8" x14ac:dyDescent="0.3">
      <c r="A895" s="1">
        <v>0.72275572916664943</v>
      </c>
      <c r="B895" s="2" t="s">
        <v>46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3.05</v>
      </c>
      <c r="H895" s="2" t="s">
        <v>12</v>
      </c>
    </row>
    <row r="896" spans="1:8" x14ac:dyDescent="0.3">
      <c r="A896" s="1">
        <v>0.72287146990739004</v>
      </c>
      <c r="B896" s="2" t="s">
        <v>46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0.72298721064813087</v>
      </c>
      <c r="B897" s="2" t="s">
        <v>46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3.07</v>
      </c>
      <c r="H897" s="2" t="s">
        <v>12</v>
      </c>
    </row>
    <row r="898" spans="1:8" x14ac:dyDescent="0.3">
      <c r="A898" s="1">
        <v>0.72310295138887148</v>
      </c>
      <c r="B898" s="2" t="s">
        <v>46</v>
      </c>
      <c r="C898" s="2" t="s">
        <v>14</v>
      </c>
      <c r="D898" s="2" t="s">
        <v>9</v>
      </c>
      <c r="E898" s="2" t="s">
        <v>10</v>
      </c>
      <c r="F898" s="2" t="s">
        <v>11</v>
      </c>
      <c r="G898">
        <v>3.04</v>
      </c>
      <c r="H898" s="2" t="s">
        <v>12</v>
      </c>
    </row>
    <row r="899" spans="1:8" x14ac:dyDescent="0.3">
      <c r="A899" s="1">
        <v>0.72321869212961232</v>
      </c>
      <c r="B899" s="2" t="s">
        <v>46</v>
      </c>
      <c r="C899" s="2" t="s">
        <v>14</v>
      </c>
      <c r="D899" s="2" t="s">
        <v>9</v>
      </c>
      <c r="E899" s="2" t="s">
        <v>10</v>
      </c>
      <c r="F899" s="2" t="s">
        <v>11</v>
      </c>
      <c r="G899">
        <v>3.04</v>
      </c>
      <c r="H899" s="2" t="s">
        <v>12</v>
      </c>
    </row>
    <row r="900" spans="1:8" x14ac:dyDescent="0.3">
      <c r="A900" s="1">
        <v>0.72333443287035293</v>
      </c>
      <c r="B900" s="2" t="s">
        <v>46</v>
      </c>
      <c r="C900" s="2" t="s">
        <v>14</v>
      </c>
      <c r="D900" s="2" t="s">
        <v>9</v>
      </c>
      <c r="E900" s="2" t="s">
        <v>10</v>
      </c>
      <c r="F900" s="2" t="s">
        <v>11</v>
      </c>
      <c r="G900">
        <v>3.02</v>
      </c>
      <c r="H900" s="2" t="s">
        <v>12</v>
      </c>
    </row>
    <row r="901" spans="1:8" x14ac:dyDescent="0.3">
      <c r="A901" s="1">
        <v>0.72345017361109376</v>
      </c>
      <c r="B901" s="2" t="s">
        <v>46</v>
      </c>
      <c r="C901" s="2" t="s">
        <v>14</v>
      </c>
      <c r="D901" s="2" t="s">
        <v>9</v>
      </c>
      <c r="E901" s="2" t="s">
        <v>10</v>
      </c>
      <c r="F901" s="2" t="s">
        <v>11</v>
      </c>
      <c r="G901">
        <v>3.02</v>
      </c>
      <c r="H901" s="2" t="s">
        <v>12</v>
      </c>
    </row>
    <row r="902" spans="1:8" x14ac:dyDescent="0.3">
      <c r="A902" s="1">
        <v>0.72356591435183437</v>
      </c>
      <c r="B902" s="2" t="s">
        <v>46</v>
      </c>
      <c r="C902" s="2" t="s">
        <v>14</v>
      </c>
      <c r="D902" s="2" t="s">
        <v>9</v>
      </c>
      <c r="E902" s="2" t="s">
        <v>10</v>
      </c>
      <c r="F902" s="2" t="s">
        <v>11</v>
      </c>
      <c r="G902">
        <v>3.02</v>
      </c>
      <c r="H902" s="2" t="s">
        <v>12</v>
      </c>
    </row>
    <row r="903" spans="1:8" x14ac:dyDescent="0.3">
      <c r="A903" s="1">
        <v>0.7236816550925752</v>
      </c>
      <c r="B903" s="2" t="s">
        <v>46</v>
      </c>
      <c r="C903" s="2" t="s">
        <v>14</v>
      </c>
      <c r="D903" s="2" t="s">
        <v>9</v>
      </c>
      <c r="E903" s="2" t="s">
        <v>10</v>
      </c>
      <c r="F903" s="2" t="s">
        <v>11</v>
      </c>
      <c r="G903">
        <v>3.01</v>
      </c>
      <c r="H903" s="2" t="s">
        <v>12</v>
      </c>
    </row>
    <row r="904" spans="1:8" x14ac:dyDescent="0.3">
      <c r="A904" s="1">
        <v>0.72379739583331582</v>
      </c>
      <c r="B904" s="2" t="s">
        <v>46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3.03</v>
      </c>
      <c r="H904" s="2" t="s">
        <v>12</v>
      </c>
    </row>
    <row r="905" spans="1:8" x14ac:dyDescent="0.3">
      <c r="A905" s="1">
        <v>0.72391313657405665</v>
      </c>
      <c r="B905" s="2" t="s">
        <v>46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2.98</v>
      </c>
      <c r="H905" s="2" t="s">
        <v>12</v>
      </c>
    </row>
    <row r="906" spans="1:8" x14ac:dyDescent="0.3">
      <c r="A906" s="1">
        <v>0.72402887731479726</v>
      </c>
      <c r="B906" s="2" t="s">
        <v>46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3.01</v>
      </c>
      <c r="H906" s="2" t="s">
        <v>12</v>
      </c>
    </row>
    <row r="907" spans="1:8" x14ac:dyDescent="0.3">
      <c r="A907" s="1">
        <v>0.72414461805553809</v>
      </c>
      <c r="B907" s="2" t="s">
        <v>46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2.99</v>
      </c>
      <c r="H907" s="2" t="s">
        <v>12</v>
      </c>
    </row>
    <row r="908" spans="1:8" x14ac:dyDescent="0.3">
      <c r="A908" s="1">
        <v>0.7242603587962787</v>
      </c>
      <c r="B908" s="2" t="s">
        <v>46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3.01</v>
      </c>
      <c r="H908" s="2" t="s">
        <v>12</v>
      </c>
    </row>
    <row r="909" spans="1:8" x14ac:dyDescent="0.3">
      <c r="A909" s="1">
        <v>0.72437609953701954</v>
      </c>
      <c r="B909" s="2" t="s">
        <v>46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3.03</v>
      </c>
      <c r="H909" s="2" t="s">
        <v>12</v>
      </c>
    </row>
    <row r="910" spans="1:8" x14ac:dyDescent="0.3">
      <c r="A910" s="1">
        <v>0.72449184027776015</v>
      </c>
      <c r="B910" s="2" t="s">
        <v>46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3.03</v>
      </c>
      <c r="H910" s="2" t="s">
        <v>12</v>
      </c>
    </row>
    <row r="911" spans="1:8" x14ac:dyDescent="0.3">
      <c r="A911" s="1">
        <v>0.72460758101850098</v>
      </c>
      <c r="B911" s="2" t="s">
        <v>46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3.02</v>
      </c>
      <c r="H911" s="2" t="s">
        <v>12</v>
      </c>
    </row>
    <row r="912" spans="1:8" x14ac:dyDescent="0.3">
      <c r="A912" s="1">
        <v>0.72472332175924159</v>
      </c>
      <c r="B912" s="2" t="s">
        <v>46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3.02</v>
      </c>
      <c r="H912" s="2" t="s">
        <v>12</v>
      </c>
    </row>
    <row r="913" spans="1:8" x14ac:dyDescent="0.3">
      <c r="A913" s="1">
        <v>0.72483906249998242</v>
      </c>
      <c r="B913" s="2" t="s">
        <v>46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3.01</v>
      </c>
      <c r="H913" s="2" t="s">
        <v>12</v>
      </c>
    </row>
    <row r="914" spans="1:8" x14ac:dyDescent="0.3">
      <c r="A914" s="1">
        <v>0.72495480324072303</v>
      </c>
      <c r="B914" s="2" t="s">
        <v>46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3.01</v>
      </c>
      <c r="H914" s="2" t="s">
        <v>12</v>
      </c>
    </row>
    <row r="915" spans="1:8" x14ac:dyDescent="0.3">
      <c r="A915" s="1">
        <v>0.72507054398146387</v>
      </c>
      <c r="B915" s="2" t="s">
        <v>46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3.03</v>
      </c>
      <c r="H915" s="2" t="s">
        <v>12</v>
      </c>
    </row>
    <row r="916" spans="1:8" x14ac:dyDescent="0.3">
      <c r="A916" s="1">
        <v>0.72518628472220448</v>
      </c>
      <c r="B916" s="2" t="s">
        <v>46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3.03</v>
      </c>
      <c r="H916" s="2" t="s">
        <v>12</v>
      </c>
    </row>
    <row r="917" spans="1:8" x14ac:dyDescent="0.3">
      <c r="A917" s="1">
        <v>0.72530202546294531</v>
      </c>
      <c r="B917" s="2" t="s">
        <v>46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3.02</v>
      </c>
      <c r="H917" s="2" t="s">
        <v>12</v>
      </c>
    </row>
    <row r="918" spans="1:8" x14ac:dyDescent="0.3">
      <c r="A918" s="1">
        <v>0.72541776620368592</v>
      </c>
      <c r="B918" s="2" t="s">
        <v>46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3.02</v>
      </c>
      <c r="H918" s="2" t="s">
        <v>12</v>
      </c>
    </row>
    <row r="919" spans="1:8" x14ac:dyDescent="0.3">
      <c r="A919" s="1">
        <v>0.72553350694442675</v>
      </c>
      <c r="B919" s="2" t="s">
        <v>46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3.01</v>
      </c>
      <c r="H919" s="2" t="s">
        <v>12</v>
      </c>
    </row>
    <row r="920" spans="1:8" x14ac:dyDescent="0.3">
      <c r="A920" s="1">
        <v>0.72564924768516736</v>
      </c>
      <c r="B920" s="2" t="s">
        <v>46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3.01</v>
      </c>
      <c r="H920" s="2" t="s">
        <v>12</v>
      </c>
    </row>
    <row r="921" spans="1:8" x14ac:dyDescent="0.3">
      <c r="A921" s="1">
        <v>0.7257649884259082</v>
      </c>
      <c r="B921" s="2" t="s">
        <v>46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3.03</v>
      </c>
      <c r="H921" s="2" t="s">
        <v>12</v>
      </c>
    </row>
    <row r="922" spans="1:8" x14ac:dyDescent="0.3">
      <c r="A922" s="1">
        <v>0.72588072916664881</v>
      </c>
      <c r="B922" s="2" t="s">
        <v>46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3.03</v>
      </c>
      <c r="H922" s="2" t="s">
        <v>12</v>
      </c>
    </row>
    <row r="923" spans="1:8" x14ac:dyDescent="0.3">
      <c r="A923" s="1">
        <v>0.72599646990738964</v>
      </c>
      <c r="B923" s="2" t="s">
        <v>46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3.02</v>
      </c>
      <c r="H923" s="2" t="s">
        <v>12</v>
      </c>
    </row>
    <row r="924" spans="1:8" x14ac:dyDescent="0.3">
      <c r="A924" s="1">
        <v>0.72611221064813025</v>
      </c>
      <c r="B924" s="2" t="s">
        <v>46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3.02</v>
      </c>
      <c r="H924" s="2" t="s">
        <v>12</v>
      </c>
    </row>
    <row r="925" spans="1:8" x14ac:dyDescent="0.3">
      <c r="A925" s="1">
        <v>0.72622795138887108</v>
      </c>
      <c r="B925" s="2" t="s">
        <v>46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3.01</v>
      </c>
      <c r="H925" s="2" t="s">
        <v>12</v>
      </c>
    </row>
    <row r="926" spans="1:8" x14ac:dyDescent="0.3">
      <c r="A926" s="1">
        <v>0.7263436921296117</v>
      </c>
      <c r="B926" s="2" t="s">
        <v>46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</v>
      </c>
      <c r="H926" s="2" t="s">
        <v>12</v>
      </c>
    </row>
    <row r="927" spans="1:8" x14ac:dyDescent="0.3">
      <c r="A927" s="1">
        <v>0.72645943287035253</v>
      </c>
      <c r="B927" s="2" t="s">
        <v>46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</v>
      </c>
      <c r="H927" s="2" t="s">
        <v>12</v>
      </c>
    </row>
    <row r="928" spans="1:8" x14ac:dyDescent="0.3">
      <c r="A928" s="1">
        <v>0.72657517361109314</v>
      </c>
      <c r="B928" s="2" t="s">
        <v>46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2.98</v>
      </c>
      <c r="H928" s="2" t="s">
        <v>12</v>
      </c>
    </row>
    <row r="929" spans="1:8" x14ac:dyDescent="0.3">
      <c r="A929" s="1">
        <v>0.72669091435183397</v>
      </c>
      <c r="B929" s="2" t="s">
        <v>46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2.99</v>
      </c>
      <c r="H929" s="2" t="s">
        <v>12</v>
      </c>
    </row>
    <row r="930" spans="1:8" x14ac:dyDescent="0.3">
      <c r="A930" s="1">
        <v>0.72680665509257458</v>
      </c>
      <c r="B930" s="2" t="s">
        <v>46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</v>
      </c>
      <c r="H930" s="2" t="s">
        <v>12</v>
      </c>
    </row>
    <row r="931" spans="1:8" x14ac:dyDescent="0.3">
      <c r="A931" s="1">
        <v>0.72692239583331542</v>
      </c>
      <c r="B931" s="2" t="s">
        <v>46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</v>
      </c>
      <c r="H931" s="2" t="s">
        <v>12</v>
      </c>
    </row>
    <row r="932" spans="1:8" x14ac:dyDescent="0.3">
      <c r="A932" s="1">
        <v>0.72703813657405603</v>
      </c>
      <c r="B932" s="2" t="s">
        <v>46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2.99</v>
      </c>
      <c r="H932" s="2" t="s">
        <v>12</v>
      </c>
    </row>
    <row r="933" spans="1:8" x14ac:dyDescent="0.3">
      <c r="A933" s="1">
        <v>0.72715387731479686</v>
      </c>
      <c r="B933" s="2" t="s">
        <v>46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</v>
      </c>
      <c r="H933" s="2" t="s">
        <v>12</v>
      </c>
    </row>
    <row r="934" spans="1:8" x14ac:dyDescent="0.3">
      <c r="A934" s="1">
        <v>0.72726961805553747</v>
      </c>
      <c r="B934" s="2" t="s">
        <v>46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2.99</v>
      </c>
      <c r="H934" s="2" t="s">
        <v>12</v>
      </c>
    </row>
    <row r="935" spans="1:8" x14ac:dyDescent="0.3">
      <c r="A935" s="1">
        <v>0.7273853587962783</v>
      </c>
      <c r="B935" s="2" t="s">
        <v>46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2.98</v>
      </c>
      <c r="H935" s="2" t="s">
        <v>12</v>
      </c>
    </row>
    <row r="936" spans="1:8" x14ac:dyDescent="0.3">
      <c r="A936" s="1">
        <v>0.72750109953701891</v>
      </c>
      <c r="B936" s="2" t="s">
        <v>46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2.98</v>
      </c>
      <c r="H936" s="2" t="s">
        <v>12</v>
      </c>
    </row>
    <row r="937" spans="1:8" x14ac:dyDescent="0.3">
      <c r="A937" s="1">
        <v>0.72761684027775975</v>
      </c>
      <c r="B937" s="2" t="s">
        <v>46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2.95</v>
      </c>
      <c r="H937" s="2" t="s">
        <v>12</v>
      </c>
    </row>
    <row r="938" spans="1:8" x14ac:dyDescent="0.3">
      <c r="A938" s="1">
        <v>0.72773258101850036</v>
      </c>
      <c r="B938" s="2" t="s">
        <v>46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2.97</v>
      </c>
      <c r="H938" s="2" t="s">
        <v>12</v>
      </c>
    </row>
    <row r="939" spans="1:8" x14ac:dyDescent="0.3">
      <c r="A939" s="1">
        <v>0.72784832175924119</v>
      </c>
      <c r="B939" s="2" t="s">
        <v>46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2.96</v>
      </c>
      <c r="H939" s="2" t="s">
        <v>12</v>
      </c>
    </row>
    <row r="940" spans="1:8" x14ac:dyDescent="0.3">
      <c r="A940" s="1">
        <v>0.7279640624999818</v>
      </c>
      <c r="B940" s="2" t="s">
        <v>46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2.97</v>
      </c>
      <c r="H940" s="2" t="s">
        <v>12</v>
      </c>
    </row>
    <row r="941" spans="1:8" x14ac:dyDescent="0.3">
      <c r="A941" s="1">
        <v>0.72807980324072263</v>
      </c>
      <c r="B941" s="2" t="s">
        <v>46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2.96</v>
      </c>
      <c r="H941" s="2" t="s">
        <v>12</v>
      </c>
    </row>
    <row r="942" spans="1:8" x14ac:dyDescent="0.3">
      <c r="A942" s="1">
        <v>0.72819554398146324</v>
      </c>
      <c r="B942" s="2" t="s">
        <v>46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2.97</v>
      </c>
      <c r="H942" s="2" t="s">
        <v>12</v>
      </c>
    </row>
    <row r="943" spans="1:8" x14ac:dyDescent="0.3">
      <c r="A943" s="1">
        <v>0.72831128472220408</v>
      </c>
      <c r="B943" s="2" t="s">
        <v>46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2.96</v>
      </c>
      <c r="H943" s="2" t="s">
        <v>12</v>
      </c>
    </row>
    <row r="944" spans="1:8" x14ac:dyDescent="0.3">
      <c r="A944" s="1">
        <v>0.72842702546294469</v>
      </c>
      <c r="B944" s="2" t="s">
        <v>46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2.95</v>
      </c>
      <c r="H944" s="2" t="s">
        <v>12</v>
      </c>
    </row>
    <row r="945" spans="1:8" x14ac:dyDescent="0.3">
      <c r="A945" s="1">
        <v>0.72854276620368552</v>
      </c>
      <c r="B945" s="2" t="s">
        <v>46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2.99</v>
      </c>
      <c r="H945" s="2" t="s">
        <v>12</v>
      </c>
    </row>
    <row r="946" spans="1:8" x14ac:dyDescent="0.3">
      <c r="A946" s="1">
        <v>0.72865850694442613</v>
      </c>
      <c r="B946" s="2" t="s">
        <v>46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2.95</v>
      </c>
      <c r="H946" s="2" t="s">
        <v>12</v>
      </c>
    </row>
    <row r="947" spans="1:8" x14ac:dyDescent="0.3">
      <c r="A947" s="1">
        <v>0.72877424768516696</v>
      </c>
      <c r="B947" s="2" t="s">
        <v>46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2.95</v>
      </c>
      <c r="H947" s="2" t="s">
        <v>12</v>
      </c>
    </row>
    <row r="948" spans="1:8" x14ac:dyDescent="0.3">
      <c r="A948" s="1">
        <v>0.72888998842590758</v>
      </c>
      <c r="B948" s="2" t="s">
        <v>46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2.94</v>
      </c>
      <c r="H948" s="2" t="s">
        <v>12</v>
      </c>
    </row>
    <row r="949" spans="1:8" x14ac:dyDescent="0.3">
      <c r="A949" s="1">
        <v>0.72900572916664841</v>
      </c>
      <c r="B949" s="2" t="s">
        <v>46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2.93</v>
      </c>
      <c r="H949" s="2" t="s">
        <v>12</v>
      </c>
    </row>
    <row r="950" spans="1:8" x14ac:dyDescent="0.3">
      <c r="A950" s="1">
        <v>0.72912146990738902</v>
      </c>
      <c r="B950" s="2" t="s">
        <v>46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2.96</v>
      </c>
      <c r="H950" s="2" t="s">
        <v>12</v>
      </c>
    </row>
    <row r="951" spans="1:8" x14ac:dyDescent="0.3">
      <c r="A951" s="1">
        <v>0.72923721064812985</v>
      </c>
      <c r="B951" s="2" t="s">
        <v>46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2.94</v>
      </c>
      <c r="H951" s="2" t="s">
        <v>12</v>
      </c>
    </row>
    <row r="952" spans="1:8" x14ac:dyDescent="0.3">
      <c r="A952" s="1">
        <v>0.72935295138887046</v>
      </c>
      <c r="B952" s="2" t="s">
        <v>46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2.94</v>
      </c>
      <c r="H952" s="2" t="s">
        <v>12</v>
      </c>
    </row>
    <row r="953" spans="1:8" x14ac:dyDescent="0.3">
      <c r="A953" s="1">
        <v>0.7294686921296113</v>
      </c>
      <c r="B953" s="2" t="s">
        <v>46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2.95</v>
      </c>
      <c r="H953" s="2" t="s">
        <v>12</v>
      </c>
    </row>
    <row r="954" spans="1:8" x14ac:dyDescent="0.3">
      <c r="A954" s="1">
        <v>0.72958443287035191</v>
      </c>
      <c r="B954" s="2" t="s">
        <v>46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2.95</v>
      </c>
      <c r="H954" s="2" t="s">
        <v>12</v>
      </c>
    </row>
    <row r="955" spans="1:8" x14ac:dyDescent="0.3">
      <c r="A955" s="1">
        <v>0.72970017361109274</v>
      </c>
      <c r="B955" s="2" t="s">
        <v>46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2.93</v>
      </c>
      <c r="H955" s="2" t="s">
        <v>12</v>
      </c>
    </row>
    <row r="956" spans="1:8" x14ac:dyDescent="0.3">
      <c r="A956" s="1">
        <v>0.72981591435183335</v>
      </c>
      <c r="B956" s="2" t="s">
        <v>46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2.93</v>
      </c>
      <c r="H956" s="2" t="s">
        <v>12</v>
      </c>
    </row>
    <row r="957" spans="1:8" x14ac:dyDescent="0.3">
      <c r="A957" s="1">
        <v>0.72993165509257418</v>
      </c>
      <c r="B957" s="2" t="s">
        <v>46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2.94</v>
      </c>
      <c r="H957" s="2" t="s">
        <v>12</v>
      </c>
    </row>
    <row r="958" spans="1:8" x14ac:dyDescent="0.3">
      <c r="A958" s="1">
        <v>0.73004739583331479</v>
      </c>
      <c r="B958" s="2" t="s">
        <v>46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2.99</v>
      </c>
      <c r="H958" s="2" t="s">
        <v>12</v>
      </c>
    </row>
    <row r="959" spans="1:8" x14ac:dyDescent="0.3">
      <c r="A959" s="1">
        <v>0.73016313657405563</v>
      </c>
      <c r="B959" s="2" t="s">
        <v>46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2.92</v>
      </c>
      <c r="H959" s="2" t="s">
        <v>12</v>
      </c>
    </row>
    <row r="960" spans="1:8" x14ac:dyDescent="0.3">
      <c r="A960" s="1">
        <v>0.73027887731479624</v>
      </c>
      <c r="B960" s="2" t="s">
        <v>46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2.98</v>
      </c>
      <c r="H960" s="2" t="s">
        <v>12</v>
      </c>
    </row>
    <row r="961" spans="1:8" x14ac:dyDescent="0.3">
      <c r="A961" s="1">
        <v>0.73039461805553707</v>
      </c>
      <c r="B961" s="2" t="s">
        <v>46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2.93</v>
      </c>
      <c r="H961" s="2" t="s">
        <v>12</v>
      </c>
    </row>
    <row r="962" spans="1:8" x14ac:dyDescent="0.3">
      <c r="A962" s="1">
        <v>0.73051035879627768</v>
      </c>
      <c r="B962" s="2" t="s">
        <v>46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2.88</v>
      </c>
      <c r="H962" s="2" t="s">
        <v>12</v>
      </c>
    </row>
    <row r="963" spans="1:8" x14ac:dyDescent="0.3">
      <c r="A963" s="1">
        <v>0.73062609953701851</v>
      </c>
      <c r="B963" s="2" t="s">
        <v>46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2.97</v>
      </c>
      <c r="H963" s="2" t="s">
        <v>12</v>
      </c>
    </row>
    <row r="964" spans="1:8" x14ac:dyDescent="0.3">
      <c r="A964" s="1">
        <v>0.73074184027775912</v>
      </c>
      <c r="B964" s="2" t="s">
        <v>46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2.92</v>
      </c>
      <c r="H964" s="2" t="s">
        <v>12</v>
      </c>
    </row>
    <row r="965" spans="1:8" x14ac:dyDescent="0.3">
      <c r="A965" s="1">
        <v>0.73085758101849996</v>
      </c>
      <c r="B965" s="2" t="s">
        <v>46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2.94</v>
      </c>
      <c r="H965" s="2" t="s">
        <v>12</v>
      </c>
    </row>
    <row r="966" spans="1:8" x14ac:dyDescent="0.3">
      <c r="A966" s="1">
        <v>0.73097332175924057</v>
      </c>
      <c r="B966" s="2" t="s">
        <v>46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2.92</v>
      </c>
      <c r="H966" s="2" t="s">
        <v>12</v>
      </c>
    </row>
    <row r="967" spans="1:8" x14ac:dyDescent="0.3">
      <c r="A967" s="1">
        <v>0.7310890624999814</v>
      </c>
      <c r="B967" s="2" t="s">
        <v>46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2.94</v>
      </c>
      <c r="H967" s="2" t="s">
        <v>12</v>
      </c>
    </row>
    <row r="968" spans="1:8" x14ac:dyDescent="0.3">
      <c r="A968" s="1">
        <v>0.73120480324072201</v>
      </c>
      <c r="B968" s="2" t="s">
        <v>46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2.92</v>
      </c>
      <c r="H968" s="2" t="s">
        <v>12</v>
      </c>
    </row>
    <row r="969" spans="1:8" x14ac:dyDescent="0.3">
      <c r="A969" s="1">
        <v>0.73132054398146285</v>
      </c>
      <c r="B969" s="2" t="s">
        <v>46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2.93</v>
      </c>
      <c r="H969" s="2" t="s">
        <v>12</v>
      </c>
    </row>
    <row r="970" spans="1:8" x14ac:dyDescent="0.3">
      <c r="A970" s="1">
        <v>0.73143628472220346</v>
      </c>
      <c r="B970" s="2" t="s">
        <v>46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2.91</v>
      </c>
      <c r="H970" s="2" t="s">
        <v>12</v>
      </c>
    </row>
    <row r="971" spans="1:8" x14ac:dyDescent="0.3">
      <c r="A971" s="1">
        <v>0.73155202546294429</v>
      </c>
      <c r="B971" s="2" t="s">
        <v>46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2.91</v>
      </c>
      <c r="H971" s="2" t="s">
        <v>12</v>
      </c>
    </row>
    <row r="972" spans="1:8" x14ac:dyDescent="0.3">
      <c r="A972" s="1">
        <v>0.7316677662036849</v>
      </c>
      <c r="B972" s="2" t="s">
        <v>46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2.92</v>
      </c>
      <c r="H972" s="2" t="s">
        <v>12</v>
      </c>
    </row>
    <row r="973" spans="1:8" x14ac:dyDescent="0.3">
      <c r="A973" s="1">
        <v>0.73178350694442573</v>
      </c>
      <c r="B973" s="2" t="s">
        <v>46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2.91</v>
      </c>
      <c r="H973" s="2" t="s">
        <v>12</v>
      </c>
    </row>
    <row r="974" spans="1:8" x14ac:dyDescent="0.3">
      <c r="A974" s="1">
        <v>0.73189924768516634</v>
      </c>
      <c r="B974" s="2" t="s">
        <v>46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2.91</v>
      </c>
      <c r="H974" s="2" t="s">
        <v>12</v>
      </c>
    </row>
    <row r="975" spans="1:8" x14ac:dyDescent="0.3">
      <c r="A975" s="1">
        <v>0.73201498842590718</v>
      </c>
      <c r="B975" s="2" t="s">
        <v>46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2.91</v>
      </c>
      <c r="H975" s="2" t="s">
        <v>12</v>
      </c>
    </row>
    <row r="976" spans="1:8" x14ac:dyDescent="0.3">
      <c r="A976" s="1">
        <v>0.73213072916664779</v>
      </c>
      <c r="B976" s="2" t="s">
        <v>46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2.9</v>
      </c>
      <c r="H976" s="2" t="s">
        <v>12</v>
      </c>
    </row>
    <row r="977" spans="1:8" x14ac:dyDescent="0.3">
      <c r="A977" s="1">
        <v>0.73224646990738862</v>
      </c>
      <c r="B977" s="2" t="s">
        <v>46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2.9</v>
      </c>
      <c r="H977" s="2" t="s">
        <v>12</v>
      </c>
    </row>
    <row r="978" spans="1:8" x14ac:dyDescent="0.3">
      <c r="A978" s="1">
        <v>0.73236221064812923</v>
      </c>
      <c r="B978" s="2" t="s">
        <v>46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2.91</v>
      </c>
      <c r="H978" s="2" t="s">
        <v>12</v>
      </c>
    </row>
    <row r="979" spans="1:8" x14ac:dyDescent="0.3">
      <c r="A979" s="1">
        <v>0.73247795138887006</v>
      </c>
      <c r="B979" s="2" t="s">
        <v>46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</v>
      </c>
      <c r="H979" s="2" t="s">
        <v>12</v>
      </c>
    </row>
    <row r="980" spans="1:8" x14ac:dyDescent="0.3">
      <c r="A980" s="1">
        <v>0.73259369212961067</v>
      </c>
      <c r="B980" s="2" t="s">
        <v>46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2.91</v>
      </c>
      <c r="H980" s="2" t="s">
        <v>12</v>
      </c>
    </row>
    <row r="981" spans="1:8" x14ac:dyDescent="0.3">
      <c r="A981" s="1">
        <v>0.73270943287035151</v>
      </c>
      <c r="B981" s="2" t="s">
        <v>46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2.92</v>
      </c>
      <c r="H981" s="2" t="s">
        <v>12</v>
      </c>
    </row>
    <row r="982" spans="1:8" x14ac:dyDescent="0.3">
      <c r="A982" s="1">
        <v>0.73282517361109212</v>
      </c>
      <c r="B982" s="2" t="s">
        <v>46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2.9</v>
      </c>
      <c r="H982" s="2" t="s">
        <v>12</v>
      </c>
    </row>
    <row r="983" spans="1:8" x14ac:dyDescent="0.3">
      <c r="A983" s="1">
        <v>0.73294091435183295</v>
      </c>
      <c r="B983" s="2" t="s">
        <v>46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</v>
      </c>
      <c r="H983" s="2" t="s">
        <v>12</v>
      </c>
    </row>
    <row r="984" spans="1:8" x14ac:dyDescent="0.3">
      <c r="A984" s="1">
        <v>0.73305665509257356</v>
      </c>
      <c r="B984" s="2" t="s">
        <v>46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2.91</v>
      </c>
      <c r="H984" s="2" t="s">
        <v>12</v>
      </c>
    </row>
    <row r="985" spans="1:8" x14ac:dyDescent="0.3">
      <c r="A985" s="1">
        <v>0.73317239583331439</v>
      </c>
      <c r="B985" s="2" t="s">
        <v>46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2.89</v>
      </c>
      <c r="H985" s="2" t="s">
        <v>12</v>
      </c>
    </row>
    <row r="986" spans="1:8" x14ac:dyDescent="0.3">
      <c r="A986" s="1">
        <v>0.73328813657405501</v>
      </c>
      <c r="B986" s="2" t="s">
        <v>46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2.89</v>
      </c>
      <c r="H986" s="2" t="s">
        <v>12</v>
      </c>
    </row>
    <row r="987" spans="1:8" x14ac:dyDescent="0.3">
      <c r="A987" s="1">
        <v>0.73340387731479584</v>
      </c>
      <c r="B987" s="2" t="s">
        <v>46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2.88</v>
      </c>
      <c r="H987" s="2" t="s">
        <v>12</v>
      </c>
    </row>
    <row r="988" spans="1:8" x14ac:dyDescent="0.3">
      <c r="A988" s="1">
        <v>0.73351961805553645</v>
      </c>
      <c r="B988" s="2" t="s">
        <v>46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2.89</v>
      </c>
      <c r="H988" s="2" t="s">
        <v>12</v>
      </c>
    </row>
    <row r="989" spans="1:8" x14ac:dyDescent="0.3">
      <c r="A989" s="1">
        <v>0.73363535879627728</v>
      </c>
      <c r="B989" s="2" t="s">
        <v>46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2.89</v>
      </c>
      <c r="H989" s="2" t="s">
        <v>12</v>
      </c>
    </row>
    <row r="990" spans="1:8" x14ac:dyDescent="0.3">
      <c r="A990" s="1">
        <v>0.73375109953701789</v>
      </c>
      <c r="B990" s="2" t="s">
        <v>46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2.88</v>
      </c>
      <c r="H990" s="2" t="s">
        <v>12</v>
      </c>
    </row>
    <row r="991" spans="1:8" x14ac:dyDescent="0.3">
      <c r="A991" s="1">
        <v>0.73386684027775873</v>
      </c>
      <c r="B991" s="2" t="s">
        <v>46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2.89</v>
      </c>
      <c r="H991" s="2" t="s">
        <v>12</v>
      </c>
    </row>
    <row r="992" spans="1:8" x14ac:dyDescent="0.3">
      <c r="A992" s="1">
        <v>0.73398258101849934</v>
      </c>
      <c r="B992" s="2" t="s">
        <v>46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2.88</v>
      </c>
      <c r="H992" s="2" t="s">
        <v>12</v>
      </c>
    </row>
    <row r="993" spans="1:8" x14ac:dyDescent="0.3">
      <c r="A993" s="1">
        <v>0.73409832175924017</v>
      </c>
      <c r="B993" s="2" t="s">
        <v>46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2.85</v>
      </c>
      <c r="H993" s="2" t="s">
        <v>12</v>
      </c>
    </row>
    <row r="994" spans="1:8" x14ac:dyDescent="0.3">
      <c r="A994" s="1">
        <v>0.73421406249998078</v>
      </c>
      <c r="B994" s="2" t="s">
        <v>46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2.87</v>
      </c>
      <c r="H994" s="2" t="s">
        <v>12</v>
      </c>
    </row>
    <row r="995" spans="1:8" x14ac:dyDescent="0.3">
      <c r="A995" s="1">
        <v>0.73432980324072161</v>
      </c>
      <c r="B995" s="2" t="s">
        <v>46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2.87</v>
      </c>
      <c r="H995" s="2" t="s">
        <v>12</v>
      </c>
    </row>
    <row r="996" spans="1:8" x14ac:dyDescent="0.3">
      <c r="A996" s="1">
        <v>0.73444554398146222</v>
      </c>
      <c r="B996" s="2" t="s">
        <v>46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2.88</v>
      </c>
      <c r="H996" s="2" t="s">
        <v>12</v>
      </c>
    </row>
    <row r="997" spans="1:8" x14ac:dyDescent="0.3">
      <c r="A997" s="1">
        <v>0.73456128472220306</v>
      </c>
      <c r="B997" s="2" t="s">
        <v>46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2.88</v>
      </c>
      <c r="H997" s="2" t="s">
        <v>12</v>
      </c>
    </row>
    <row r="998" spans="1:8" x14ac:dyDescent="0.3">
      <c r="A998" s="1">
        <v>0.73467702546294367</v>
      </c>
      <c r="B998" s="2" t="s">
        <v>46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2.86</v>
      </c>
      <c r="H998" s="2" t="s">
        <v>12</v>
      </c>
    </row>
    <row r="999" spans="1:8" x14ac:dyDescent="0.3">
      <c r="A999" s="1">
        <v>0.7347927662036845</v>
      </c>
      <c r="B999" s="2" t="s">
        <v>46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2.86</v>
      </c>
      <c r="H999" s="2" t="s">
        <v>12</v>
      </c>
    </row>
    <row r="1000" spans="1:8" x14ac:dyDescent="0.3">
      <c r="A1000" s="1">
        <v>0.73490850694442511</v>
      </c>
      <c r="B1000" s="2" t="s">
        <v>46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2.86</v>
      </c>
      <c r="H1000" s="2" t="s">
        <v>12</v>
      </c>
    </row>
    <row r="1001" spans="1:8" x14ac:dyDescent="0.3">
      <c r="A1001" s="1">
        <v>0.73502424768516594</v>
      </c>
      <c r="B1001" s="2" t="s">
        <v>46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2.86</v>
      </c>
      <c r="H1001" s="2" t="s">
        <v>12</v>
      </c>
    </row>
    <row r="1002" spans="1:8" x14ac:dyDescent="0.3">
      <c r="A1002" s="1">
        <v>0.73513998842590655</v>
      </c>
      <c r="B1002" s="2" t="s">
        <v>46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2.85</v>
      </c>
      <c r="H1002" s="2" t="s">
        <v>12</v>
      </c>
    </row>
    <row r="1003" spans="1:8" x14ac:dyDescent="0.3">
      <c r="A1003" s="32">
        <v>0.73525572916664739</v>
      </c>
      <c r="B1003" s="33" t="s">
        <v>46</v>
      </c>
      <c r="C1003" s="33" t="s">
        <v>14</v>
      </c>
      <c r="D1003" s="33" t="s">
        <v>9</v>
      </c>
      <c r="E1003" s="33" t="s">
        <v>10</v>
      </c>
      <c r="F1003" s="33" t="s">
        <v>11</v>
      </c>
      <c r="G1003" s="3">
        <v>2.8</v>
      </c>
      <c r="H1003" s="33" t="s">
        <v>12</v>
      </c>
    </row>
    <row r="1004" spans="1:8" x14ac:dyDescent="0.3">
      <c r="A1004" s="1">
        <v>0.735371469907388</v>
      </c>
      <c r="B1004" s="2" t="s">
        <v>46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2.86</v>
      </c>
      <c r="H1004" s="2" t="s">
        <v>12</v>
      </c>
    </row>
    <row r="1005" spans="1:8" x14ac:dyDescent="0.3">
      <c r="A1005" s="1">
        <v>0.73548721064812883</v>
      </c>
      <c r="B1005" s="2" t="s">
        <v>46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2.86</v>
      </c>
      <c r="H1005" s="2" t="s">
        <v>12</v>
      </c>
    </row>
    <row r="1006" spans="1:8" x14ac:dyDescent="0.3">
      <c r="A1006" s="1">
        <v>0.73560295138886944</v>
      </c>
      <c r="B1006" s="2" t="s">
        <v>46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2.84</v>
      </c>
      <c r="H1006" s="2" t="s">
        <v>12</v>
      </c>
    </row>
    <row r="1007" spans="1:8" x14ac:dyDescent="0.3">
      <c r="A1007" s="1">
        <v>0.73571869212961027</v>
      </c>
      <c r="B1007" s="2" t="s">
        <v>46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2.84</v>
      </c>
      <c r="H1007" s="2" t="s">
        <v>12</v>
      </c>
    </row>
    <row r="1008" spans="1:8" x14ac:dyDescent="0.3">
      <c r="A1008" s="1">
        <v>0.73583443287035089</v>
      </c>
      <c r="B1008" s="2" t="s">
        <v>46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2.85</v>
      </c>
      <c r="H1008" s="2" t="s">
        <v>12</v>
      </c>
    </row>
    <row r="1009" spans="1:8" x14ac:dyDescent="0.3">
      <c r="A1009" s="1">
        <v>0.73595017361109172</v>
      </c>
      <c r="B1009" s="2" t="s">
        <v>46</v>
      </c>
      <c r="C1009" s="2" t="s">
        <v>14</v>
      </c>
      <c r="D1009" s="2" t="s">
        <v>9</v>
      </c>
      <c r="E1009" s="2" t="s">
        <v>10</v>
      </c>
      <c r="F1009" s="2" t="s">
        <v>11</v>
      </c>
      <c r="G1009">
        <v>2.85</v>
      </c>
      <c r="H1009" s="2" t="s">
        <v>12</v>
      </c>
    </row>
    <row r="1010" spans="1:8" x14ac:dyDescent="0.3">
      <c r="A1010" s="1">
        <v>0.73606591435183233</v>
      </c>
      <c r="B1010" s="2" t="s">
        <v>46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2.83</v>
      </c>
      <c r="H1010" s="2" t="s">
        <v>12</v>
      </c>
    </row>
    <row r="1011" spans="1:8" x14ac:dyDescent="0.3">
      <c r="A1011" s="1">
        <v>0.73618165509257316</v>
      </c>
      <c r="B1011" s="2" t="s">
        <v>46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2.83</v>
      </c>
      <c r="H1011" s="2" t="s">
        <v>12</v>
      </c>
    </row>
    <row r="1012" spans="1:8" x14ac:dyDescent="0.3">
      <c r="A1012" s="1">
        <v>0.73629739583331377</v>
      </c>
      <c r="B1012" s="2" t="s">
        <v>46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2.84</v>
      </c>
      <c r="H1012" s="2" t="s">
        <v>12</v>
      </c>
    </row>
    <row r="1013" spans="1:8" x14ac:dyDescent="0.3">
      <c r="A1013" s="1">
        <v>0.73641313657405461</v>
      </c>
      <c r="B1013" s="2" t="s">
        <v>46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2.84</v>
      </c>
      <c r="H1013" s="2" t="s">
        <v>12</v>
      </c>
    </row>
    <row r="1014" spans="1:8" x14ac:dyDescent="0.3">
      <c r="A1014" s="1">
        <v>0.73652887731479522</v>
      </c>
      <c r="B1014" s="2" t="s">
        <v>46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2.82</v>
      </c>
      <c r="H1014" s="2" t="s">
        <v>12</v>
      </c>
    </row>
    <row r="1015" spans="1:8" x14ac:dyDescent="0.3">
      <c r="A1015" s="1">
        <v>0.73664461805553605</v>
      </c>
      <c r="B1015" s="2" t="s">
        <v>46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2.82</v>
      </c>
      <c r="H1015" s="2" t="s">
        <v>12</v>
      </c>
    </row>
    <row r="1016" spans="1:8" x14ac:dyDescent="0.3">
      <c r="A1016" s="1">
        <v>0.73676035879627666</v>
      </c>
      <c r="B1016" s="2" t="s">
        <v>46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2.8</v>
      </c>
      <c r="H1016" s="2" t="s">
        <v>12</v>
      </c>
    </row>
    <row r="1017" spans="1:8" x14ac:dyDescent="0.3">
      <c r="A1017" s="1">
        <v>0.73687609953701749</v>
      </c>
      <c r="B1017" s="2" t="s">
        <v>46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2.83</v>
      </c>
      <c r="H1017" s="2" t="s">
        <v>12</v>
      </c>
    </row>
    <row r="1018" spans="1:8" x14ac:dyDescent="0.3">
      <c r="A1018" s="1">
        <v>0.7369918402777581</v>
      </c>
      <c r="B1018" s="2" t="s">
        <v>46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2.8</v>
      </c>
      <c r="H1018" s="2" t="s">
        <v>12</v>
      </c>
    </row>
    <row r="1019" spans="1:8" x14ac:dyDescent="0.3">
      <c r="A1019" s="1">
        <v>0.73710758101849894</v>
      </c>
      <c r="B1019" s="2" t="s">
        <v>46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2.82</v>
      </c>
      <c r="H1019" s="2" t="s">
        <v>12</v>
      </c>
    </row>
    <row r="1020" spans="1:8" x14ac:dyDescent="0.3">
      <c r="A1020" s="1">
        <v>0.73722332175923955</v>
      </c>
      <c r="B1020" s="2" t="s">
        <v>46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2.83</v>
      </c>
      <c r="H1020" s="2" t="s">
        <v>12</v>
      </c>
    </row>
    <row r="1021" spans="1:8" x14ac:dyDescent="0.3">
      <c r="A1021" s="1">
        <v>0.73733906249998038</v>
      </c>
      <c r="B1021" s="2" t="s">
        <v>46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2.83</v>
      </c>
      <c r="H1021" s="2" t="s">
        <v>12</v>
      </c>
    </row>
    <row r="1022" spans="1:8" x14ac:dyDescent="0.3">
      <c r="A1022" s="1">
        <v>0.73745480324072099</v>
      </c>
      <c r="B1022" s="2" t="s">
        <v>46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2.8</v>
      </c>
      <c r="H1022" s="2" t="s">
        <v>12</v>
      </c>
    </row>
    <row r="1023" spans="1:8" x14ac:dyDescent="0.3">
      <c r="A1023" s="1">
        <v>0.73757054398146182</v>
      </c>
      <c r="B1023" s="2" t="s">
        <v>46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2.81</v>
      </c>
      <c r="H1023" s="2" t="s">
        <v>12</v>
      </c>
    </row>
    <row r="1024" spans="1:8" x14ac:dyDescent="0.3">
      <c r="A1024" s="1">
        <v>0.73768628472220243</v>
      </c>
      <c r="B1024" s="2" t="s">
        <v>46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2.81</v>
      </c>
      <c r="H1024" s="2" t="s">
        <v>12</v>
      </c>
    </row>
    <row r="1025" spans="1:8" x14ac:dyDescent="0.3">
      <c r="A1025" s="1">
        <v>0.73780202546294327</v>
      </c>
      <c r="B1025" s="2" t="s">
        <v>46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2.88</v>
      </c>
      <c r="H1025" s="2" t="s">
        <v>12</v>
      </c>
    </row>
    <row r="1026" spans="1:8" x14ac:dyDescent="0.3">
      <c r="A1026" s="1">
        <v>0.73791776620368388</v>
      </c>
      <c r="B1026" s="2" t="s">
        <v>46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</v>
      </c>
      <c r="H1026" s="2" t="s">
        <v>12</v>
      </c>
    </row>
    <row r="1027" spans="1:8" x14ac:dyDescent="0.3">
      <c r="A1027" s="1">
        <v>0.73803350694442471</v>
      </c>
      <c r="B1027" s="2" t="s">
        <v>46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2.88</v>
      </c>
      <c r="H1027" s="2" t="s">
        <v>12</v>
      </c>
    </row>
    <row r="1028" spans="1:8" x14ac:dyDescent="0.3">
      <c r="A1028" s="1">
        <v>0.73814924768516532</v>
      </c>
      <c r="B1028" s="2" t="s">
        <v>46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2.81</v>
      </c>
      <c r="H1028" s="2" t="s">
        <v>12</v>
      </c>
    </row>
    <row r="1029" spans="1:8" x14ac:dyDescent="0.3">
      <c r="A1029" s="1">
        <v>0.73826498842590615</v>
      </c>
      <c r="B1029" s="2" t="s">
        <v>46</v>
      </c>
      <c r="C1029" s="2" t="s">
        <v>14</v>
      </c>
      <c r="D1029" s="2" t="s">
        <v>9</v>
      </c>
      <c r="E1029" s="2" t="s">
        <v>10</v>
      </c>
      <c r="F1029" s="2" t="s">
        <v>11</v>
      </c>
      <c r="G1029">
        <v>2.86</v>
      </c>
      <c r="H1029" s="2" t="s">
        <v>12</v>
      </c>
    </row>
    <row r="1030" spans="1:8" x14ac:dyDescent="0.3">
      <c r="A1030" s="1">
        <v>0.73838072916664677</v>
      </c>
      <c r="B1030" s="2" t="s">
        <v>46</v>
      </c>
      <c r="C1030" s="2" t="s">
        <v>14</v>
      </c>
      <c r="D1030" s="2" t="s">
        <v>9</v>
      </c>
      <c r="E1030" s="2" t="s">
        <v>10</v>
      </c>
      <c r="F1030" s="2" t="s">
        <v>11</v>
      </c>
      <c r="G1030">
        <v>2.79</v>
      </c>
      <c r="H1030" s="2" t="s">
        <v>12</v>
      </c>
    </row>
    <row r="1031" spans="1:8" x14ac:dyDescent="0.3">
      <c r="A1031" s="1">
        <v>0.7384964699073876</v>
      </c>
      <c r="B1031" s="2" t="s">
        <v>46</v>
      </c>
      <c r="C1031" s="2" t="s">
        <v>14</v>
      </c>
      <c r="D1031" s="2" t="s">
        <v>9</v>
      </c>
      <c r="E1031" s="2" t="s">
        <v>10</v>
      </c>
      <c r="F1031" s="2" t="s">
        <v>11</v>
      </c>
      <c r="G1031">
        <v>2.84</v>
      </c>
      <c r="H1031" s="2" t="s">
        <v>12</v>
      </c>
    </row>
    <row r="1032" spans="1:8" x14ac:dyDescent="0.3">
      <c r="A1032" s="1">
        <v>0.73861221064812821</v>
      </c>
      <c r="B1032" s="2" t="s">
        <v>46</v>
      </c>
      <c r="C1032" s="2" t="s">
        <v>14</v>
      </c>
      <c r="D1032" s="2" t="s">
        <v>9</v>
      </c>
      <c r="E1032" s="2" t="s">
        <v>10</v>
      </c>
      <c r="F1032" s="2" t="s">
        <v>11</v>
      </c>
      <c r="G1032">
        <v>2.79</v>
      </c>
      <c r="H1032" s="2" t="s">
        <v>12</v>
      </c>
    </row>
    <row r="1033" spans="1:8" x14ac:dyDescent="0.3">
      <c r="A1033" s="1">
        <v>0.73872795138886904</v>
      </c>
      <c r="B1033" s="2" t="s">
        <v>46</v>
      </c>
      <c r="C1033" s="2" t="s">
        <v>14</v>
      </c>
      <c r="D1033" s="2" t="s">
        <v>9</v>
      </c>
      <c r="E1033" s="2" t="s">
        <v>10</v>
      </c>
      <c r="F1033" s="2" t="s">
        <v>11</v>
      </c>
      <c r="G1033">
        <v>2.83</v>
      </c>
      <c r="H1033" s="2" t="s">
        <v>12</v>
      </c>
    </row>
    <row r="1034" spans="1:8" x14ac:dyDescent="0.3">
      <c r="A1034" s="1">
        <v>0.73884369212960965</v>
      </c>
      <c r="B1034" s="2" t="s">
        <v>46</v>
      </c>
      <c r="C1034" s="2" t="s">
        <v>14</v>
      </c>
      <c r="D1034" s="2" t="s">
        <v>9</v>
      </c>
      <c r="E1034" s="2" t="s">
        <v>10</v>
      </c>
      <c r="F1034" s="2" t="s">
        <v>11</v>
      </c>
      <c r="G1034">
        <v>2.76</v>
      </c>
      <c r="H1034" s="2" t="s">
        <v>12</v>
      </c>
    </row>
    <row r="1035" spans="1:8" x14ac:dyDescent="0.3">
      <c r="A1035" s="1">
        <v>0.73895943287035049</v>
      </c>
      <c r="B1035" s="2" t="s">
        <v>46</v>
      </c>
      <c r="C1035" s="2" t="s">
        <v>14</v>
      </c>
      <c r="D1035" s="2" t="s">
        <v>9</v>
      </c>
      <c r="E1035" s="2" t="s">
        <v>10</v>
      </c>
      <c r="F1035" s="2" t="s">
        <v>11</v>
      </c>
      <c r="G1035">
        <v>2.79</v>
      </c>
      <c r="H1035" s="2" t="s">
        <v>12</v>
      </c>
    </row>
    <row r="1036" spans="1:8" x14ac:dyDescent="0.3">
      <c r="A1036" s="1">
        <v>0.7390751736110911</v>
      </c>
      <c r="B1036" s="2" t="s">
        <v>46</v>
      </c>
      <c r="C1036" s="2" t="s">
        <v>14</v>
      </c>
      <c r="D1036" s="2" t="s">
        <v>9</v>
      </c>
      <c r="E1036" s="2" t="s">
        <v>10</v>
      </c>
      <c r="F1036" s="2" t="s">
        <v>11</v>
      </c>
      <c r="G1036">
        <v>2.82</v>
      </c>
      <c r="H1036" s="2" t="s">
        <v>12</v>
      </c>
    </row>
    <row r="1037" spans="1:8" x14ac:dyDescent="0.3">
      <c r="A1037" s="1">
        <v>0.73919091435183193</v>
      </c>
      <c r="B1037" s="2" t="s">
        <v>46</v>
      </c>
      <c r="C1037" s="2" t="s">
        <v>14</v>
      </c>
      <c r="D1037" s="2" t="s">
        <v>9</v>
      </c>
      <c r="E1037" s="2" t="s">
        <v>10</v>
      </c>
      <c r="F1037" s="2" t="s">
        <v>11</v>
      </c>
      <c r="G1037">
        <v>2.77</v>
      </c>
      <c r="H1037" s="2" t="s">
        <v>12</v>
      </c>
    </row>
    <row r="1038" spans="1:8" x14ac:dyDescent="0.3">
      <c r="A1038" s="1">
        <v>0.73930665509257254</v>
      </c>
      <c r="B1038" s="2" t="s">
        <v>46</v>
      </c>
      <c r="C1038" s="2" t="s">
        <v>14</v>
      </c>
      <c r="D1038" s="2" t="s">
        <v>9</v>
      </c>
      <c r="E1038" s="2" t="s">
        <v>10</v>
      </c>
      <c r="F1038" s="2" t="s">
        <v>11</v>
      </c>
      <c r="G1038">
        <v>2.79</v>
      </c>
      <c r="H1038" s="2" t="s">
        <v>12</v>
      </c>
    </row>
    <row r="1039" spans="1:8" x14ac:dyDescent="0.3">
      <c r="A1039" s="1">
        <v>0.73942239583331337</v>
      </c>
      <c r="B1039" s="2" t="s">
        <v>46</v>
      </c>
      <c r="C1039" s="2" t="s">
        <v>14</v>
      </c>
      <c r="D1039" s="2" t="s">
        <v>9</v>
      </c>
      <c r="E1039" s="2" t="s">
        <v>10</v>
      </c>
      <c r="F1039" s="2" t="s">
        <v>11</v>
      </c>
      <c r="G1039">
        <v>2.81</v>
      </c>
      <c r="H1039" s="2" t="s">
        <v>12</v>
      </c>
    </row>
    <row r="1040" spans="1:8" x14ac:dyDescent="0.3">
      <c r="A1040" s="1">
        <v>0.73953813657405398</v>
      </c>
      <c r="B1040" s="2" t="s">
        <v>46</v>
      </c>
      <c r="C1040" s="2" t="s">
        <v>14</v>
      </c>
      <c r="D1040" s="2" t="s">
        <v>9</v>
      </c>
      <c r="E1040" s="2" t="s">
        <v>10</v>
      </c>
      <c r="F1040" s="2" t="s">
        <v>11</v>
      </c>
      <c r="G1040">
        <v>2.76</v>
      </c>
      <c r="H1040" s="2" t="s">
        <v>12</v>
      </c>
    </row>
    <row r="1041" spans="1:8" x14ac:dyDescent="0.3">
      <c r="A1041" s="1">
        <v>0.73965387731479482</v>
      </c>
      <c r="B1041" s="2" t="s">
        <v>46</v>
      </c>
      <c r="C1041" s="2" t="s">
        <v>14</v>
      </c>
      <c r="D1041" s="2" t="s">
        <v>9</v>
      </c>
      <c r="E1041" s="2" t="s">
        <v>10</v>
      </c>
      <c r="F1041" s="2" t="s">
        <v>11</v>
      </c>
      <c r="G1041">
        <v>2.75</v>
      </c>
      <c r="H1041" s="2" t="s">
        <v>12</v>
      </c>
    </row>
    <row r="4798" spans="10:10" x14ac:dyDescent="0.3">
      <c r="J4798"/>
    </row>
    <row r="4822" spans="17:41" x14ac:dyDescent="0.3">
      <c r="Q4822" s="1"/>
      <c r="Y4822" s="1"/>
      <c r="AG4822" s="1"/>
      <c r="AO4822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AS4821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9" t="s">
        <v>18</v>
      </c>
      <c r="O1" s="40"/>
      <c r="Q1" s="43" t="s">
        <v>19</v>
      </c>
      <c r="R1" s="43"/>
      <c r="T1" s="44" t="s">
        <v>20</v>
      </c>
      <c r="U1" s="44"/>
      <c r="V1" s="44"/>
      <c r="W1" s="44"/>
    </row>
    <row r="2" spans="1:45" x14ac:dyDescent="0.3">
      <c r="A2" s="1">
        <v>0.62318396990740688</v>
      </c>
      <c r="B2" s="2" t="s">
        <v>44</v>
      </c>
      <c r="C2" s="2" t="s">
        <v>8</v>
      </c>
      <c r="D2" s="2" t="s">
        <v>9</v>
      </c>
      <c r="E2" s="2" t="s">
        <v>10</v>
      </c>
      <c r="F2" s="2" t="s">
        <v>11</v>
      </c>
      <c r="G2">
        <v>3.57</v>
      </c>
      <c r="H2" s="2" t="s">
        <v>12</v>
      </c>
      <c r="J2" s="6">
        <f>calculoesp4!F2</f>
        <v>3.6</v>
      </c>
      <c r="K2" s="4">
        <f>calculoesp4!G2</f>
        <v>4</v>
      </c>
      <c r="L2" s="7">
        <f>calculoesp4!H2</f>
        <v>3.8948393378773127E-3</v>
      </c>
      <c r="N2" s="41"/>
      <c r="O2" s="42"/>
      <c r="Q2" s="43"/>
      <c r="R2" s="43"/>
      <c r="T2" s="6"/>
      <c r="U2" s="6" t="s">
        <v>70</v>
      </c>
      <c r="V2" s="6" t="s">
        <v>71</v>
      </c>
      <c r="W2" s="6" t="s">
        <v>72</v>
      </c>
    </row>
    <row r="3" spans="1:45" x14ac:dyDescent="0.3">
      <c r="A3" s="1">
        <v>0.62329971064814771</v>
      </c>
      <c r="B3" s="2" t="s">
        <v>44</v>
      </c>
      <c r="C3" s="2" t="s">
        <v>8</v>
      </c>
      <c r="D3" s="2" t="s">
        <v>9</v>
      </c>
      <c r="E3" s="2" t="s">
        <v>10</v>
      </c>
      <c r="F3" s="2" t="s">
        <v>11</v>
      </c>
      <c r="G3">
        <v>3.58</v>
      </c>
      <c r="H3" s="2" t="s">
        <v>12</v>
      </c>
      <c r="J3" s="6">
        <f>calculoesp4!F3</f>
        <v>3.59</v>
      </c>
      <c r="K3" s="5">
        <f>calculoesp4!G3</f>
        <v>4</v>
      </c>
      <c r="L3" s="7">
        <f>calculoesp4!H3</f>
        <v>3.8948393378773127E-3</v>
      </c>
      <c r="N3" s="8" t="s">
        <v>52</v>
      </c>
      <c r="O3" s="9">
        <f>calculoesp4!S3/calculoesp4!S8</f>
        <v>0.99390243902439024</v>
      </c>
      <c r="Q3" s="43"/>
      <c r="R3" s="43"/>
      <c r="T3" s="6" t="s">
        <v>70</v>
      </c>
      <c r="U3" s="8">
        <f>O3</f>
        <v>0.99390243902439024</v>
      </c>
      <c r="V3" s="10">
        <f>O7</f>
        <v>0.45853080568720378</v>
      </c>
      <c r="W3" s="11">
        <f>O11</f>
        <v>0</v>
      </c>
      <c r="Y3" s="12"/>
    </row>
    <row r="4" spans="1:45" x14ac:dyDescent="0.3">
      <c r="A4" s="1">
        <v>0.62341545138888832</v>
      </c>
      <c r="B4" s="2" t="s">
        <v>44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calculoesp4!F4</f>
        <v>3.58</v>
      </c>
      <c r="K4" s="5">
        <f>calculoesp4!G4</f>
        <v>3</v>
      </c>
      <c r="L4" s="7">
        <f>calculoesp4!H4</f>
        <v>2.9211295034079843E-3</v>
      </c>
      <c r="N4" s="8" t="s">
        <v>53</v>
      </c>
      <c r="O4" s="13">
        <f>calculoesp4!S5/calculoesp4!S8</f>
        <v>6.0975609756097563E-3</v>
      </c>
      <c r="Q4" s="6" t="s">
        <v>70</v>
      </c>
      <c r="R4" s="14">
        <f>SUM(L2:L41)</f>
        <v>0.53554040895813049</v>
      </c>
      <c r="T4" s="6" t="s">
        <v>71</v>
      </c>
      <c r="U4" s="8">
        <f>O4</f>
        <v>6.0975609756097563E-3</v>
      </c>
      <c r="V4" s="10">
        <f>O8</f>
        <v>0.54028436018957349</v>
      </c>
      <c r="W4" s="11">
        <f>O12</f>
        <v>0.68421052631578949</v>
      </c>
    </row>
    <row r="5" spans="1:45" x14ac:dyDescent="0.3">
      <c r="A5" s="1">
        <v>0.62353119212962915</v>
      </c>
      <c r="B5" s="2" t="s">
        <v>44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calculoesp4!F5</f>
        <v>3.57</v>
      </c>
      <c r="K5" s="5">
        <f>calculoesp4!G5</f>
        <v>4</v>
      </c>
      <c r="L5" s="7">
        <f>calculoesp4!H5</f>
        <v>3.8948393378773127E-3</v>
      </c>
      <c r="N5" s="8" t="s">
        <v>65</v>
      </c>
      <c r="O5" s="15">
        <f>calculoesp4!S7/calculoesp4!S8</f>
        <v>0</v>
      </c>
      <c r="Q5" s="6" t="s">
        <v>71</v>
      </c>
      <c r="R5" s="14">
        <f>SUM(L42:L78)</f>
        <v>0.45764362220058419</v>
      </c>
      <c r="T5" s="6" t="s">
        <v>72</v>
      </c>
      <c r="U5" s="8">
        <f>O5</f>
        <v>0</v>
      </c>
      <c r="V5" s="10">
        <f>O9</f>
        <v>1.1848341232227489E-3</v>
      </c>
      <c r="W5" s="11">
        <f>O13</f>
        <v>0.31578947368421051</v>
      </c>
    </row>
    <row r="6" spans="1:45" x14ac:dyDescent="0.3">
      <c r="A6" s="1">
        <v>0.62364693287036976</v>
      </c>
      <c r="B6" s="2" t="s">
        <v>44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calculoesp4!F6</f>
        <v>3.56</v>
      </c>
      <c r="K6" s="5">
        <f>calculoesp4!G6</f>
        <v>4</v>
      </c>
      <c r="L6" s="7">
        <f>calculoesp4!H6</f>
        <v>3.8948393378773127E-3</v>
      </c>
      <c r="N6" s="6"/>
      <c r="O6" s="16">
        <f>SUM(O3:O5)</f>
        <v>1</v>
      </c>
      <c r="Q6" s="6" t="s">
        <v>72</v>
      </c>
      <c r="R6" s="14">
        <f>SUM(L79:L81)</f>
        <v>6.815968841285297E-3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45" x14ac:dyDescent="0.3">
      <c r="A7" s="1">
        <v>0.6237626736111106</v>
      </c>
      <c r="B7" s="2" t="s">
        <v>44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calculoesp4!F7</f>
        <v>3.55</v>
      </c>
      <c r="K7" s="5">
        <f>calculoesp4!G7</f>
        <v>2</v>
      </c>
      <c r="L7" s="7">
        <f>calculoesp4!H7</f>
        <v>1.9474196689386564E-3</v>
      </c>
      <c r="N7" s="10" t="s">
        <v>54</v>
      </c>
      <c r="O7" s="18">
        <f>calculoesp4!T3/calculoesp4!T8</f>
        <v>0.45853080568720378</v>
      </c>
      <c r="R7" s="19">
        <f>SUM(R4:R6)</f>
        <v>1</v>
      </c>
    </row>
    <row r="8" spans="1:45" x14ac:dyDescent="0.3">
      <c r="A8" s="1">
        <v>0.62387841435185121</v>
      </c>
      <c r="B8" s="2" t="s">
        <v>44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6">
        <f>calculoesp4!F8</f>
        <v>3.54</v>
      </c>
      <c r="K8" s="5">
        <f>calculoesp4!G8</f>
        <v>3</v>
      </c>
      <c r="L8" s="7">
        <f>calculoesp4!H8</f>
        <v>2.9211295034079843E-3</v>
      </c>
      <c r="N8" s="10" t="s">
        <v>55</v>
      </c>
      <c r="O8" s="20">
        <f>calculoesp4!T5/calculoesp4!T8</f>
        <v>0.54028436018957349</v>
      </c>
      <c r="Y8" s="21"/>
    </row>
    <row r="9" spans="1:45" x14ac:dyDescent="0.3">
      <c r="A9" s="1">
        <v>0.62399415509259204</v>
      </c>
      <c r="B9" s="2" t="s">
        <v>44</v>
      </c>
      <c r="C9" s="2" t="s">
        <v>8</v>
      </c>
      <c r="D9" s="2" t="s">
        <v>9</v>
      </c>
      <c r="E9" s="2" t="s">
        <v>10</v>
      </c>
      <c r="F9" s="2" t="s">
        <v>11</v>
      </c>
      <c r="G9">
        <v>3.6</v>
      </c>
      <c r="H9" s="2" t="s">
        <v>12</v>
      </c>
      <c r="J9" s="6">
        <f>calculoesp4!F9</f>
        <v>3.53</v>
      </c>
      <c r="K9" s="5">
        <f>calculoesp4!G9</f>
        <v>3</v>
      </c>
      <c r="L9" s="7">
        <f>calculoesp4!H9</f>
        <v>2.9211295034079843E-3</v>
      </c>
      <c r="N9" s="10" t="s">
        <v>66</v>
      </c>
      <c r="O9" s="20">
        <f>calculoesp4!T7/calculoesp4!T8</f>
        <v>1.1848341232227489E-3</v>
      </c>
      <c r="T9" s="44" t="s">
        <v>27</v>
      </c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45" x14ac:dyDescent="0.3">
      <c r="A10" s="1">
        <v>0.62410989583333265</v>
      </c>
      <c r="B10" s="2" t="s">
        <v>44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3.59</v>
      </c>
      <c r="H10" s="2" t="s">
        <v>12</v>
      </c>
      <c r="J10" s="6">
        <f>calculoesp4!F10</f>
        <v>3.52</v>
      </c>
      <c r="K10" s="5">
        <f>calculoesp4!G10</f>
        <v>5</v>
      </c>
      <c r="L10" s="7">
        <f>calculoesp4!H10</f>
        <v>4.8685491723466411E-3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</row>
    <row r="11" spans="1:45" x14ac:dyDescent="0.3">
      <c r="A11" s="1">
        <v>0.62422563657407348</v>
      </c>
      <c r="B11" s="2" t="s">
        <v>44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3.58</v>
      </c>
      <c r="H11" s="2" t="s">
        <v>12</v>
      </c>
      <c r="J11" s="6">
        <f>calculoesp4!F11</f>
        <v>3.51</v>
      </c>
      <c r="K11" s="5">
        <f>calculoesp4!G11</f>
        <v>4</v>
      </c>
      <c r="L11" s="7">
        <f>calculoesp4!H11</f>
        <v>3.8948393378773127E-3</v>
      </c>
      <c r="N11" s="11" t="s">
        <v>67</v>
      </c>
      <c r="O11" s="23">
        <f>calculoesp4!U3/calculoesp4!U8</f>
        <v>0</v>
      </c>
      <c r="T11" s="14" cm="1">
        <f t="array" ref="T11:T13">MMULT($U$3:$W$5,R4:R6)</f>
        <v>0.74211861746484953</v>
      </c>
      <c r="U11" s="14" cm="1">
        <f t="array" ref="U11:U13">MMULT($U$3:$W$5,_xlfn.ANCHORARRAY(T11))</f>
        <v>0.85460448522672294</v>
      </c>
      <c r="V11" s="14" cm="1">
        <f t="array" ref="V11:V13">MMULT($U$3:$W$5,_xlfn.ANCHORARRAY(U11))</f>
        <v>0.91553298404240757</v>
      </c>
      <c r="W11" s="14" cm="1">
        <f t="array" ref="W11:W13">MMULT($U$3:$W$5,_xlfn.ANCHORARRAY(V11))</f>
        <v>0.94843583436064605</v>
      </c>
      <c r="X11" s="14" cm="1">
        <f t="array" ref="X11:X13">MMULT($U$3:$W$5,_xlfn.ANCHORARRAY(W11))</f>
        <v>0.966173366445233</v>
      </c>
      <c r="Y11" s="14" cm="1">
        <f t="array" ref="Y11:Y13">MMULT($U$3:$W$5,_xlfn.ANCHORARRAY(X11))</f>
        <v>0.97572588318273101</v>
      </c>
      <c r="Z11" s="14" cm="1">
        <f t="array" ref="Z11:Z13">MMULT($U$3:$W$5,_xlfn.ANCHORARRAY(Y11))</f>
        <v>0.98086739263537848</v>
      </c>
      <c r="AA11" s="14" cm="1">
        <f t="array" ref="AA11:AA13">MMULT($U$3:$W$5,_xlfn.ANCHORARRAY(Z11))</f>
        <v>0.98363380918384369</v>
      </c>
      <c r="AB11" s="14" cm="1">
        <f t="array" ref="AB11:AB13">MMULT($U$3:$W$5,_xlfn.ANCHORARRAY(AA11))</f>
        <v>0.98512200441302766</v>
      </c>
      <c r="AC11" s="14" cm="1">
        <f t="array" ref="AC11:AC13">MMULT($U$3:$W$5,_xlfn.ANCHORARRAY(AB11))</f>
        <v>0.98592248934910653</v>
      </c>
      <c r="AD11" s="14" cm="1">
        <f t="array" ref="AD11:AD13">MMULT($U$3:$W$5,_xlfn.ANCHORARRAY(AC11))</f>
        <v>0.98635303374533456</v>
      </c>
      <c r="AE11" s="14" cm="1">
        <f t="array" ref="AE11:AE13">MMULT($U$3:$W$5,_xlfn.ANCHORARRAY(AD11))</f>
        <v>0.98658459515860386</v>
      </c>
      <c r="AF11" s="14" cm="1">
        <f t="array" ref="AF11:AF13">MMULT($U$3:$W$5,_xlfn.ANCHORARRAY(AE11))</f>
        <v>0.98670913400826776</v>
      </c>
      <c r="AG11" s="14" cm="1">
        <f t="array" ref="AG11:AG13">MMULT($U$3:$W$5,_xlfn.ANCHORARRAY(AF11))</f>
        <v>0.98677611289750211</v>
      </c>
      <c r="AH11" s="14" cm="1">
        <f t="array" ref="AH11:AH13">MMULT($U$3:$W$5,_xlfn.ANCHORARRAY(AG11))</f>
        <v>0.98681213489573771</v>
      </c>
      <c r="AI11" s="14" cm="1">
        <f t="array" ref="AI11:AI13">MMULT($U$3:$W$5,_xlfn.ANCHORARRAY(AH11))</f>
        <v>0.98683150784694085</v>
      </c>
      <c r="AJ11" s="14" cm="1">
        <f t="array" ref="AJ11:AJ13">MMULT($U$3:$W$5,_xlfn.ANCHORARRAY(AI11))</f>
        <v>0.98684192676637472</v>
      </c>
      <c r="AK11" s="14" cm="1">
        <f t="array" ref="AK11:AK13">MMULT($U$3:$W$5,_xlfn.ANCHORARRAY(AJ11))</f>
        <v>0.98684753013176141</v>
      </c>
      <c r="AL11" s="14" cm="1">
        <f t="array" ref="AL11:AL13">MMULT($U$3:$W$5,_xlfn.ANCHORARRAY(AK11))</f>
        <v>0.98685054365704461</v>
      </c>
      <c r="AM11" s="14" cm="1">
        <f t="array" ref="AM11:AM13">MMULT($U$3:$W$5,_xlfn.ANCHORARRAY(AL11))</f>
        <v>0.986852164349174</v>
      </c>
      <c r="AN11" s="14" cm="1">
        <f t="array" ref="AN11:AN13">MMULT($U$3:$W$5,_xlfn.ANCHORARRAY(AM11))</f>
        <v>0.9868530359669585</v>
      </c>
      <c r="AO11" s="14" cm="1">
        <f t="array" ref="AO11:AO13">MMULT($U$3:$W$5,_xlfn.ANCHORARRAY(AN11))</f>
        <v>0.98685350472806554</v>
      </c>
      <c r="AP11" s="14" cm="1">
        <f t="array" ref="AP11:AP13">MMULT($U$3:$W$5,_xlfn.ANCHORARRAY(AO11))</f>
        <v>0.98685375683048748</v>
      </c>
      <c r="AQ11" s="14" cm="1">
        <f t="array" ref="AQ11:AQ13">MMULT($U$3:$W$5,_xlfn.ANCHORARRAY(AP11))</f>
        <v>0.98685389241261368</v>
      </c>
      <c r="AR11" s="14" cm="1">
        <f t="array" ref="AR11:AR13">MMULT($U$3:$W$5,_xlfn.ANCHORARRAY(AQ11))</f>
        <v>0.98685396532945524</v>
      </c>
      <c r="AS11" s="14" cm="1">
        <f t="array" ref="AS11:AS13">MMULT($U$3:$W$5,_xlfn.ANCHORARRAY(AR11))</f>
        <v>0.98685400454454819</v>
      </c>
    </row>
    <row r="12" spans="1:45" x14ac:dyDescent="0.3">
      <c r="A12" s="1">
        <v>0.62434137731481409</v>
      </c>
      <c r="B12" s="2" t="s">
        <v>44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calculoesp4!F12</f>
        <v>3.5</v>
      </c>
      <c r="K12" s="5">
        <f>calculoesp4!G12</f>
        <v>2</v>
      </c>
      <c r="L12" s="7">
        <f>calculoesp4!H12</f>
        <v>1.9474196689386564E-3</v>
      </c>
      <c r="N12" s="11" t="s">
        <v>68</v>
      </c>
      <c r="O12" s="24">
        <f>calculoesp4!U5/calculoesp4!U8</f>
        <v>0.68421052631578949</v>
      </c>
      <c r="T12" s="14">
        <v>0.25518673954225451</v>
      </c>
      <c r="U12" s="14">
        <v>0.14424222092397998</v>
      </c>
      <c r="V12" s="14">
        <v>8.3931914794559484E-2</v>
      </c>
      <c r="W12" s="14">
        <v>5.1295740928035856E-2</v>
      </c>
      <c r="X12" s="14">
        <v>3.3681090912228373E-2</v>
      </c>
      <c r="Y12" s="14">
        <v>2.4188249476962766E-2</v>
      </c>
      <c r="Z12" s="14">
        <v>1.907683229905811E-2</v>
      </c>
      <c r="AA12" s="14">
        <v>1.6325974755686291E-2</v>
      </c>
      <c r="AB12" s="14">
        <v>1.4845952206417289E-2</v>
      </c>
      <c r="AC12" s="14">
        <v>1.404980169784685E-2</v>
      </c>
      <c r="AD12" s="14">
        <v>1.3621569374490224E-2</v>
      </c>
      <c r="AE12" s="14">
        <v>1.3391245473765485E-2</v>
      </c>
      <c r="AF12" s="14">
        <v>1.3267370313153625E-2</v>
      </c>
      <c r="AG12" s="14">
        <v>1.320074778145308E-2</v>
      </c>
      <c r="AH12" s="14">
        <v>1.3164917253824491E-2</v>
      </c>
      <c r="AI12" s="14">
        <v>1.3145647220255366E-2</v>
      </c>
      <c r="AJ12" s="14">
        <v>1.313528363292036E-2</v>
      </c>
      <c r="AK12" s="14">
        <v>1.3129710019959903E-2</v>
      </c>
      <c r="AL12" s="14">
        <v>1.3126712493986495E-2</v>
      </c>
      <c r="AM12" s="14">
        <v>1.3125100405841748E-2</v>
      </c>
      <c r="AN12" s="14">
        <v>1.3124233415162077E-2</v>
      </c>
      <c r="AO12" s="14">
        <v>1.312376714248617E-2</v>
      </c>
      <c r="AP12" s="14">
        <v>1.3123516378340442E-2</v>
      </c>
      <c r="AQ12" s="14">
        <v>1.312338151594168E-2</v>
      </c>
      <c r="AR12" s="14">
        <v>1.3123308986172045E-2</v>
      </c>
      <c r="AS12" s="14">
        <v>1.312326997924807E-2</v>
      </c>
    </row>
    <row r="13" spans="1:45" x14ac:dyDescent="0.3">
      <c r="A13" s="1">
        <v>0.62445711805555493</v>
      </c>
      <c r="B13" s="2" t="s">
        <v>44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calculoesp4!F13</f>
        <v>3.49</v>
      </c>
      <c r="K13" s="5">
        <f>calculoesp4!G13</f>
        <v>4</v>
      </c>
      <c r="L13" s="7">
        <f>calculoesp4!H13</f>
        <v>3.8948393378773127E-3</v>
      </c>
      <c r="N13" s="11" t="s">
        <v>69</v>
      </c>
      <c r="O13" s="24">
        <f>calculoesp4!U7/calculoesp4!U8</f>
        <v>0.31578947368421051</v>
      </c>
      <c r="T13" s="14">
        <v>2.6946429928959743E-3</v>
      </c>
      <c r="U13" s="14">
        <v>1.1532938492970846E-3</v>
      </c>
      <c r="V13" s="14">
        <v>5.3510116303292945E-4</v>
      </c>
      <c r="W13" s="14">
        <v>2.6842471131799606E-4</v>
      </c>
      <c r="X13" s="14">
        <v>1.4554264253847677E-4</v>
      </c>
      <c r="Y13" s="14">
        <v>8.5867340306010554E-5</v>
      </c>
      <c r="Z13" s="14">
        <v>5.5775065563228363E-5</v>
      </c>
      <c r="AA13" s="14">
        <v>4.0216060469836152E-5</v>
      </c>
      <c r="AB13" s="14">
        <v>3.204338055483224E-5</v>
      </c>
      <c r="AC13" s="14">
        <v>2.7708953046370602E-5</v>
      </c>
      <c r="AD13" s="14">
        <v>2.5396880174975736E-5</v>
      </c>
      <c r="AE13" s="14">
        <v>2.4159367630418519E-5</v>
      </c>
      <c r="AF13" s="14">
        <v>2.3495678578322749E-5</v>
      </c>
      <c r="AG13" s="14">
        <v>2.3139321044558823E-5</v>
      </c>
      <c r="AH13" s="14">
        <v>2.2947850437593813E-5</v>
      </c>
      <c r="AI13" s="14">
        <v>2.2844932803606913E-5</v>
      </c>
      <c r="AJ13" s="14">
        <v>2.2789600704809017E-5</v>
      </c>
      <c r="AK13" s="14">
        <v>2.275984827853827E-5</v>
      </c>
      <c r="AL13" s="14">
        <v>2.274384896868022E-5</v>
      </c>
      <c r="AM13" s="14">
        <v>2.2735244983982294E-5</v>
      </c>
      <c r="AN13" s="14">
        <v>2.2730617879139408E-5</v>
      </c>
      <c r="AO13" s="14">
        <v>2.2728129447994604E-5</v>
      </c>
      <c r="AP13" s="14">
        <v>2.2726791171855944E-5</v>
      </c>
      <c r="AQ13" s="14">
        <v>2.2726071444421734E-5</v>
      </c>
      <c r="AR13" s="14">
        <v>2.2725684372502096E-5</v>
      </c>
      <c r="AS13" s="14">
        <v>2.2725476203518299E-5</v>
      </c>
    </row>
    <row r="14" spans="1:45" x14ac:dyDescent="0.3">
      <c r="A14" s="1">
        <v>0.62457285879629554</v>
      </c>
      <c r="B14" s="2" t="s">
        <v>44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3.59</v>
      </c>
      <c r="H14" s="2" t="s">
        <v>12</v>
      </c>
      <c r="J14" s="6">
        <f>calculoesp4!F14</f>
        <v>3.48</v>
      </c>
      <c r="K14" s="5">
        <f>calculoesp4!G14</f>
        <v>3</v>
      </c>
      <c r="L14" s="7">
        <f>calculoesp4!H14</f>
        <v>2.9211295034079843E-3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45" x14ac:dyDescent="0.3">
      <c r="A15" s="1">
        <v>0.62468859953703637</v>
      </c>
      <c r="B15" s="2" t="s">
        <v>44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calculoesp4!F15</f>
        <v>3.47</v>
      </c>
      <c r="K15" s="5">
        <f>calculoesp4!G15</f>
        <v>2</v>
      </c>
      <c r="L15" s="7">
        <f>calculoesp4!H15</f>
        <v>1.9474196689386564E-3</v>
      </c>
    </row>
    <row r="16" spans="1:45" x14ac:dyDescent="0.3">
      <c r="A16" s="1">
        <v>0.62480434027777698</v>
      </c>
      <c r="B16" s="2" t="s">
        <v>44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calculoesp4!F16</f>
        <v>3.46</v>
      </c>
      <c r="K16" s="5">
        <f>calculoesp4!G16</f>
        <v>2</v>
      </c>
      <c r="L16" s="7">
        <f>calculoesp4!H16</f>
        <v>1.9474196689386564E-3</v>
      </c>
    </row>
    <row r="17" spans="1:12" x14ac:dyDescent="0.3">
      <c r="A17" s="1">
        <v>0.62492008101851781</v>
      </c>
      <c r="B17" s="2" t="s">
        <v>44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calculoesp4!F17</f>
        <v>3.45</v>
      </c>
      <c r="K17" s="5">
        <f>calculoesp4!G17</f>
        <v>3</v>
      </c>
      <c r="L17" s="7">
        <f>calculoesp4!H17</f>
        <v>2.9211295034079843E-3</v>
      </c>
    </row>
    <row r="18" spans="1:12" x14ac:dyDescent="0.3">
      <c r="A18" s="1">
        <v>0.62503582175925843</v>
      </c>
      <c r="B18" s="2" t="s">
        <v>44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3.57</v>
      </c>
      <c r="H18" s="2" t="s">
        <v>12</v>
      </c>
      <c r="J18" s="6">
        <f>calculoesp4!F18</f>
        <v>3.44</v>
      </c>
      <c r="K18" s="5">
        <f>calculoesp4!G18</f>
        <v>3</v>
      </c>
      <c r="L18" s="7">
        <f>calculoesp4!H18</f>
        <v>2.9211295034079843E-3</v>
      </c>
    </row>
    <row r="19" spans="1:12" x14ac:dyDescent="0.3">
      <c r="A19" s="1">
        <v>0.62515156249999926</v>
      </c>
      <c r="B19" s="2" t="s">
        <v>44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3.56</v>
      </c>
      <c r="H19" s="2" t="s">
        <v>12</v>
      </c>
      <c r="J19" s="6">
        <f>calculoesp4!F19</f>
        <v>3.43</v>
      </c>
      <c r="K19" s="5">
        <f>calculoesp4!G19</f>
        <v>4</v>
      </c>
      <c r="L19" s="7">
        <f>calculoesp4!H19</f>
        <v>3.8948393378773127E-3</v>
      </c>
    </row>
    <row r="20" spans="1:12" x14ac:dyDescent="0.3">
      <c r="A20" s="1">
        <v>0.62526730324073987</v>
      </c>
      <c r="B20" s="2" t="s">
        <v>44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6">
        <f>calculoesp4!F20</f>
        <v>3.42</v>
      </c>
      <c r="K20" s="5">
        <f>calculoesp4!G20</f>
        <v>5</v>
      </c>
      <c r="L20" s="7">
        <f>calculoesp4!H20</f>
        <v>4.8685491723466411E-3</v>
      </c>
    </row>
    <row r="21" spans="1:12" x14ac:dyDescent="0.3">
      <c r="A21" s="1">
        <v>0.6253830439814807</v>
      </c>
      <c r="B21" s="2" t="s">
        <v>44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3.55</v>
      </c>
      <c r="H21" s="2" t="s">
        <v>12</v>
      </c>
      <c r="J21" s="6">
        <f>calculoesp4!F21</f>
        <v>3.41</v>
      </c>
      <c r="K21" s="5">
        <f>calculoesp4!G21</f>
        <v>1</v>
      </c>
      <c r="L21" s="7">
        <f>calculoesp4!H21</f>
        <v>9.7370983446932818E-4</v>
      </c>
    </row>
    <row r="22" spans="1:12" x14ac:dyDescent="0.3">
      <c r="A22" s="1">
        <v>0.62549878472222131</v>
      </c>
      <c r="B22" s="2" t="s">
        <v>44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3.56</v>
      </c>
      <c r="H22" s="2" t="s">
        <v>12</v>
      </c>
      <c r="J22" s="6">
        <f>calculoesp4!F22</f>
        <v>3.4</v>
      </c>
      <c r="K22" s="5">
        <f>calculoesp4!G22</f>
        <v>4</v>
      </c>
      <c r="L22" s="7">
        <f>calculoesp4!H22</f>
        <v>3.8948393378773127E-3</v>
      </c>
    </row>
    <row r="23" spans="1:12" x14ac:dyDescent="0.3">
      <c r="A23" s="1">
        <v>0.62561452546296215</v>
      </c>
      <c r="B23" s="2" t="s">
        <v>44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calculoesp4!F23</f>
        <v>3.39</v>
      </c>
      <c r="K23" s="5">
        <f>calculoesp4!G23</f>
        <v>3</v>
      </c>
      <c r="L23" s="7">
        <f>calculoesp4!H23</f>
        <v>2.9211295034079843E-3</v>
      </c>
    </row>
    <row r="24" spans="1:12" x14ac:dyDescent="0.3">
      <c r="A24" s="1">
        <v>0.62573026620370276</v>
      </c>
      <c r="B24" s="2" t="s">
        <v>44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calculoesp4!F24</f>
        <v>3.38</v>
      </c>
      <c r="K24" s="5">
        <f>calculoesp4!G24</f>
        <v>1</v>
      </c>
      <c r="L24" s="7">
        <f>calculoesp4!H24</f>
        <v>9.7370983446932818E-4</v>
      </c>
    </row>
    <row r="25" spans="1:12" x14ac:dyDescent="0.3">
      <c r="A25" s="1">
        <v>0.62584600694444359</v>
      </c>
      <c r="B25" s="2" t="s">
        <v>44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calculoesp4!F25</f>
        <v>3.37</v>
      </c>
      <c r="K25" s="5">
        <f>calculoesp4!G25</f>
        <v>3</v>
      </c>
      <c r="L25" s="7">
        <f>calculoesp4!H25</f>
        <v>2.9211295034079843E-3</v>
      </c>
    </row>
    <row r="26" spans="1:12" x14ac:dyDescent="0.3">
      <c r="A26" s="1">
        <v>0.6259617476851842</v>
      </c>
      <c r="B26" s="2" t="s">
        <v>44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calculoesp4!F26</f>
        <v>3.36</v>
      </c>
      <c r="K26" s="5">
        <f>calculoesp4!G26</f>
        <v>1</v>
      </c>
      <c r="L26" s="7">
        <f>calculoesp4!H26</f>
        <v>9.7370983446932818E-4</v>
      </c>
    </row>
    <row r="27" spans="1:12" x14ac:dyDescent="0.3">
      <c r="A27" s="1">
        <v>0.62607748842592503</v>
      </c>
      <c r="B27" s="2" t="s">
        <v>44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calculoesp4!F27</f>
        <v>3.35</v>
      </c>
      <c r="K27" s="5">
        <f>calculoesp4!G27</f>
        <v>12</v>
      </c>
      <c r="L27" s="7">
        <f>calculoesp4!H27</f>
        <v>1.1684518013631937E-2</v>
      </c>
    </row>
    <row r="28" spans="1:12" x14ac:dyDescent="0.3">
      <c r="A28" s="1">
        <v>0.62619322916666564</v>
      </c>
      <c r="B28" s="2" t="s">
        <v>44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3.54</v>
      </c>
      <c r="H28" s="2" t="s">
        <v>12</v>
      </c>
      <c r="J28" s="6">
        <f>calculoesp4!F28</f>
        <v>3.34</v>
      </c>
      <c r="K28" s="5">
        <f>calculoesp4!G28</f>
        <v>9</v>
      </c>
      <c r="L28" s="7">
        <f>calculoesp4!H28</f>
        <v>8.7633885102239538E-3</v>
      </c>
    </row>
    <row r="29" spans="1:12" x14ac:dyDescent="0.3">
      <c r="A29" s="1">
        <v>0.62630896990740648</v>
      </c>
      <c r="B29" s="2" t="s">
        <v>44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calculoesp4!F29</f>
        <v>3.33</v>
      </c>
      <c r="K29" s="5">
        <f>calculoesp4!G29</f>
        <v>7</v>
      </c>
      <c r="L29" s="7">
        <f>calculoesp4!H29</f>
        <v>6.815968841285297E-3</v>
      </c>
    </row>
    <row r="30" spans="1:12" x14ac:dyDescent="0.3">
      <c r="A30" s="1">
        <v>0.62642471064814709</v>
      </c>
      <c r="B30" s="2" t="s">
        <v>44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calculoesp4!F30</f>
        <v>3.32</v>
      </c>
      <c r="K30" s="5">
        <f>calculoesp4!G30</f>
        <v>4</v>
      </c>
      <c r="L30" s="7">
        <f>calculoesp4!H30</f>
        <v>3.8948393378773127E-3</v>
      </c>
    </row>
    <row r="31" spans="1:12" x14ac:dyDescent="0.3">
      <c r="A31" s="1">
        <v>0.62654045138888792</v>
      </c>
      <c r="B31" s="2" t="s">
        <v>44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</v>
      </c>
      <c r="H31" s="2" t="s">
        <v>12</v>
      </c>
      <c r="J31" s="6">
        <f>calculoesp4!F31</f>
        <v>3.31</v>
      </c>
      <c r="K31" s="5">
        <f>calculoesp4!G31</f>
        <v>3</v>
      </c>
      <c r="L31" s="7">
        <f>calculoesp4!H31</f>
        <v>2.9211295034079843E-3</v>
      </c>
    </row>
    <row r="32" spans="1:12" x14ac:dyDescent="0.3">
      <c r="A32" s="1">
        <v>0.62665619212962853</v>
      </c>
      <c r="B32" s="2" t="s">
        <v>44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calculoesp4!F32</f>
        <v>3.3</v>
      </c>
      <c r="K32" s="5">
        <f>calculoesp4!G32</f>
        <v>4</v>
      </c>
      <c r="L32" s="7">
        <f>calculoesp4!H32</f>
        <v>3.8948393378773127E-3</v>
      </c>
    </row>
    <row r="33" spans="1:12" x14ac:dyDescent="0.3">
      <c r="A33" s="1">
        <v>0.62677193287036936</v>
      </c>
      <c r="B33" s="2" t="s">
        <v>44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calculoesp4!F33</f>
        <v>3.29</v>
      </c>
      <c r="K33" s="5">
        <f>calculoesp4!G33</f>
        <v>7</v>
      </c>
      <c r="L33" s="7">
        <f>calculoesp4!H33</f>
        <v>6.815968841285297E-3</v>
      </c>
    </row>
    <row r="34" spans="1:12" x14ac:dyDescent="0.3">
      <c r="A34" s="1">
        <v>0.62688767361110997</v>
      </c>
      <c r="B34" s="2" t="s">
        <v>44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calculoesp4!F34</f>
        <v>3.28</v>
      </c>
      <c r="K34" s="5">
        <f>calculoesp4!G34</f>
        <v>11</v>
      </c>
      <c r="L34" s="7">
        <f>calculoesp4!H34</f>
        <v>1.0710808179162609E-2</v>
      </c>
    </row>
    <row r="35" spans="1:12" x14ac:dyDescent="0.3">
      <c r="A35" s="1">
        <v>0.62700341435185081</v>
      </c>
      <c r="B35" s="2" t="s">
        <v>44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calculoesp4!F35</f>
        <v>3.27</v>
      </c>
      <c r="K35" s="5">
        <f>calculoesp4!G35</f>
        <v>10</v>
      </c>
      <c r="L35" s="7">
        <f>calculoesp4!H35</f>
        <v>9.7370983446932822E-3</v>
      </c>
    </row>
    <row r="36" spans="1:12" x14ac:dyDescent="0.3">
      <c r="A36" s="1">
        <v>0.62711915509259142</v>
      </c>
      <c r="B36" s="2" t="s">
        <v>44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3.52</v>
      </c>
      <c r="H36" s="2" t="s">
        <v>12</v>
      </c>
      <c r="J36" s="6">
        <f>calculoesp4!F36</f>
        <v>3.26</v>
      </c>
      <c r="K36" s="5">
        <f>calculoesp4!G36</f>
        <v>5</v>
      </c>
      <c r="L36" s="7">
        <f>calculoesp4!H36</f>
        <v>4.8685491723466411E-3</v>
      </c>
    </row>
    <row r="37" spans="1:12" x14ac:dyDescent="0.3">
      <c r="A37" s="1">
        <v>0.62723489583333225</v>
      </c>
      <c r="B37" s="2" t="s">
        <v>44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calculoesp4!F37</f>
        <v>3.25</v>
      </c>
      <c r="K37" s="5">
        <f>calculoesp4!G37</f>
        <v>6</v>
      </c>
      <c r="L37" s="7">
        <f>calculoesp4!H37</f>
        <v>5.8422590068159686E-3</v>
      </c>
    </row>
    <row r="38" spans="1:12" x14ac:dyDescent="0.3">
      <c r="A38" s="1">
        <v>0.62735063657407286</v>
      </c>
      <c r="B38" s="2" t="s">
        <v>44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calculoesp4!F38</f>
        <v>3.24</v>
      </c>
      <c r="K38" s="5">
        <f>calculoesp4!G38</f>
        <v>1</v>
      </c>
      <c r="L38" s="7">
        <f>calculoesp4!H38</f>
        <v>9.7370983446932818E-4</v>
      </c>
    </row>
    <row r="39" spans="1:12" x14ac:dyDescent="0.3">
      <c r="A39" s="1">
        <v>0.62746637731481369</v>
      </c>
      <c r="B39" s="2" t="s">
        <v>44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calculoesp4!F39</f>
        <v>3.23</v>
      </c>
      <c r="K39" s="5">
        <f>calculoesp4!G39</f>
        <v>5</v>
      </c>
      <c r="L39" s="7">
        <f>calculoesp4!H39</f>
        <v>4.8685491723466411E-3</v>
      </c>
    </row>
    <row r="40" spans="1:12" x14ac:dyDescent="0.3">
      <c r="A40" s="1">
        <v>0.62758211805555431</v>
      </c>
      <c r="B40" s="2" t="s">
        <v>44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3.49</v>
      </c>
      <c r="H40" s="2" t="s">
        <v>12</v>
      </c>
      <c r="J40" s="6">
        <f>calculoesp4!F40</f>
        <v>3.22</v>
      </c>
      <c r="K40" s="5">
        <f>calculoesp4!G40</f>
        <v>252</v>
      </c>
      <c r="L40" s="7">
        <f>calculoesp4!H40</f>
        <v>0.24537487828627069</v>
      </c>
    </row>
    <row r="41" spans="1:12" x14ac:dyDescent="0.3">
      <c r="A41" s="1">
        <v>0.62769785879629514</v>
      </c>
      <c r="B41" s="2" t="s">
        <v>44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3.49</v>
      </c>
      <c r="H41" s="2" t="s">
        <v>12</v>
      </c>
      <c r="J41" s="6">
        <f>calculoesp4!F41</f>
        <v>3.21</v>
      </c>
      <c r="K41" s="5">
        <f>calculoesp4!G41</f>
        <v>137</v>
      </c>
      <c r="L41" s="7">
        <f>calculoesp4!H41</f>
        <v>0.13339824732229796</v>
      </c>
    </row>
    <row r="42" spans="1:12" x14ac:dyDescent="0.3">
      <c r="A42" s="1">
        <v>0.62781359953703575</v>
      </c>
      <c r="B42" s="2" t="s">
        <v>44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calculoesp4!F42</f>
        <v>3.2</v>
      </c>
      <c r="K42" s="5">
        <f>calculoesp4!G42</f>
        <v>47</v>
      </c>
      <c r="L42" s="7">
        <f>calculoesp4!H42</f>
        <v>4.5764362220058426E-2</v>
      </c>
    </row>
    <row r="43" spans="1:12" x14ac:dyDescent="0.3">
      <c r="A43" s="1">
        <v>0.62792934027777658</v>
      </c>
      <c r="B43" s="2" t="s">
        <v>44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calculoesp4!F43</f>
        <v>3.19</v>
      </c>
      <c r="K43" s="5">
        <f>calculoesp4!G43</f>
        <v>93</v>
      </c>
      <c r="L43" s="7">
        <f>calculoesp4!H43</f>
        <v>9.0555014605647521E-2</v>
      </c>
    </row>
    <row r="44" spans="1:12" x14ac:dyDescent="0.3">
      <c r="A44" s="1">
        <v>0.62804508101851719</v>
      </c>
      <c r="B44" s="2" t="s">
        <v>44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calculoesp4!F44</f>
        <v>3.18</v>
      </c>
      <c r="K44" s="5">
        <f>calculoesp4!G44</f>
        <v>103</v>
      </c>
      <c r="L44" s="7">
        <f>calculoesp4!H44</f>
        <v>0.10029211295034079</v>
      </c>
    </row>
    <row r="45" spans="1:12" x14ac:dyDescent="0.3">
      <c r="A45" s="1">
        <v>0.62816082175925803</v>
      </c>
      <c r="B45" s="2" t="s">
        <v>44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calculoesp4!F45</f>
        <v>3.17</v>
      </c>
      <c r="K45" s="5">
        <f>calculoesp4!G45</f>
        <v>37</v>
      </c>
      <c r="L45" s="7">
        <f>calculoesp4!H45</f>
        <v>3.6027263875365138E-2</v>
      </c>
    </row>
    <row r="46" spans="1:12" x14ac:dyDescent="0.3">
      <c r="A46" s="1">
        <v>0.62827656249999864</v>
      </c>
      <c r="B46" s="2" t="s">
        <v>44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calculoesp4!F46</f>
        <v>3.16</v>
      </c>
      <c r="K46" s="5">
        <f>calculoesp4!G46</f>
        <v>20</v>
      </c>
      <c r="L46" s="7">
        <f>calculoesp4!H46</f>
        <v>1.9474196689386564E-2</v>
      </c>
    </row>
    <row r="47" spans="1:12" x14ac:dyDescent="0.3">
      <c r="A47" s="1">
        <v>0.62839230324073947</v>
      </c>
      <c r="B47" s="2" t="s">
        <v>44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calculoesp4!F47</f>
        <v>3.15</v>
      </c>
      <c r="K47" s="5">
        <f>calculoesp4!G47</f>
        <v>19</v>
      </c>
      <c r="L47" s="7">
        <f>calculoesp4!H47</f>
        <v>1.8500486854917234E-2</v>
      </c>
    </row>
    <row r="48" spans="1:12" x14ac:dyDescent="0.3">
      <c r="A48" s="1">
        <v>0.62850804398148008</v>
      </c>
      <c r="B48" s="2" t="s">
        <v>44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calculoesp4!F48</f>
        <v>3.14</v>
      </c>
      <c r="K48" s="5">
        <f>calculoesp4!G48</f>
        <v>7</v>
      </c>
      <c r="L48" s="7">
        <f>calculoesp4!H48</f>
        <v>6.815968841285297E-3</v>
      </c>
    </row>
    <row r="49" spans="1:12" x14ac:dyDescent="0.3">
      <c r="A49" s="1">
        <v>0.62862378472222091</v>
      </c>
      <c r="B49" s="2" t="s">
        <v>44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calculoesp4!F49</f>
        <v>3.13</v>
      </c>
      <c r="K49" s="5">
        <f>calculoesp4!G49</f>
        <v>3</v>
      </c>
      <c r="L49" s="7">
        <f>calculoesp4!H49</f>
        <v>2.9211295034079843E-3</v>
      </c>
    </row>
    <row r="50" spans="1:12" x14ac:dyDescent="0.3">
      <c r="A50" s="1">
        <v>0.62873952546296152</v>
      </c>
      <c r="B50" s="2" t="s">
        <v>44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calculoesp4!F50</f>
        <v>3.12</v>
      </c>
      <c r="K50" s="5">
        <f>calculoesp4!G50</f>
        <v>4</v>
      </c>
      <c r="L50" s="7">
        <f>calculoesp4!H50</f>
        <v>3.8948393378773127E-3</v>
      </c>
    </row>
    <row r="51" spans="1:12" x14ac:dyDescent="0.3">
      <c r="A51" s="1">
        <v>0.62885526620370236</v>
      </c>
      <c r="B51" s="2" t="s">
        <v>44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calculoesp4!F51</f>
        <v>3.11</v>
      </c>
      <c r="K51" s="5">
        <f>calculoesp4!G51</f>
        <v>4</v>
      </c>
      <c r="L51" s="7">
        <f>calculoesp4!H51</f>
        <v>3.8948393378773127E-3</v>
      </c>
    </row>
    <row r="52" spans="1:12" x14ac:dyDescent="0.3">
      <c r="A52" s="1">
        <v>0.62897100694444297</v>
      </c>
      <c r="B52" s="2" t="s">
        <v>44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calculoesp4!F52</f>
        <v>3.1</v>
      </c>
      <c r="K52" s="5">
        <f>calculoesp4!G52</f>
        <v>3</v>
      </c>
      <c r="L52" s="7">
        <f>calculoesp4!H52</f>
        <v>2.9211295034079843E-3</v>
      </c>
    </row>
    <row r="53" spans="1:12" x14ac:dyDescent="0.3">
      <c r="A53" s="1">
        <v>0.6290867476851838</v>
      </c>
      <c r="B53" s="2" t="s">
        <v>44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calculoesp4!F53</f>
        <v>3.07</v>
      </c>
      <c r="K53" s="5">
        <f>calculoesp4!G53</f>
        <v>2</v>
      </c>
      <c r="L53" s="7">
        <f>calculoesp4!H53</f>
        <v>1.9474196689386564E-3</v>
      </c>
    </row>
    <row r="54" spans="1:12" x14ac:dyDescent="0.3">
      <c r="A54" s="1">
        <v>0.62920248842592441</v>
      </c>
      <c r="B54" s="2" t="s">
        <v>44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calculoesp4!F54</f>
        <v>3.06</v>
      </c>
      <c r="K54" s="5">
        <f>calculoesp4!G54</f>
        <v>3</v>
      </c>
      <c r="L54" s="7">
        <f>calculoesp4!H54</f>
        <v>2.9211295034079843E-3</v>
      </c>
    </row>
    <row r="55" spans="1:12" x14ac:dyDescent="0.3">
      <c r="A55" s="1">
        <v>0.62931822916666524</v>
      </c>
      <c r="B55" s="2" t="s">
        <v>44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calculoesp4!F55</f>
        <v>3.05</v>
      </c>
      <c r="K55" s="5">
        <f>calculoesp4!G55</f>
        <v>4</v>
      </c>
      <c r="L55" s="7">
        <f>calculoesp4!H55</f>
        <v>3.8948393378773127E-3</v>
      </c>
    </row>
    <row r="56" spans="1:12" x14ac:dyDescent="0.3">
      <c r="A56" s="1">
        <v>0.62943396990740585</v>
      </c>
      <c r="B56" s="2" t="s">
        <v>44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calculoesp4!F56</f>
        <v>3.04</v>
      </c>
      <c r="K56" s="5">
        <f>calculoesp4!G56</f>
        <v>3</v>
      </c>
      <c r="L56" s="7">
        <f>calculoesp4!H56</f>
        <v>2.9211295034079843E-3</v>
      </c>
    </row>
    <row r="57" spans="1:12" x14ac:dyDescent="0.3">
      <c r="A57" s="1">
        <v>0.62954971064814669</v>
      </c>
      <c r="B57" s="2" t="s">
        <v>44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calculoesp4!F57</f>
        <v>3.03</v>
      </c>
      <c r="K57" s="5">
        <f>calculoesp4!G57</f>
        <v>7</v>
      </c>
      <c r="L57" s="7">
        <f>calculoesp4!H57</f>
        <v>6.815968841285297E-3</v>
      </c>
    </row>
    <row r="58" spans="1:12" x14ac:dyDescent="0.3">
      <c r="A58" s="1">
        <v>0.6296654513888873</v>
      </c>
      <c r="B58" s="2" t="s">
        <v>44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calculoesp4!F58</f>
        <v>3.02</v>
      </c>
      <c r="K58" s="5">
        <f>calculoesp4!G58</f>
        <v>9</v>
      </c>
      <c r="L58" s="7">
        <f>calculoesp4!H58</f>
        <v>8.7633885102239538E-3</v>
      </c>
    </row>
    <row r="59" spans="1:12" x14ac:dyDescent="0.3">
      <c r="A59" s="1">
        <v>0.62978119212962813</v>
      </c>
      <c r="B59" s="2" t="s">
        <v>44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calculoesp4!F59</f>
        <v>3.01</v>
      </c>
      <c r="K59" s="5">
        <f>calculoesp4!G59</f>
        <v>9</v>
      </c>
      <c r="L59" s="7">
        <f>calculoesp4!H59</f>
        <v>8.7633885102239538E-3</v>
      </c>
    </row>
    <row r="60" spans="1:12" x14ac:dyDescent="0.3">
      <c r="A60" s="1">
        <v>0.62989693287036874</v>
      </c>
      <c r="B60" s="2" t="s">
        <v>44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calculoesp4!F60</f>
        <v>3</v>
      </c>
      <c r="K60" s="5">
        <f>calculoesp4!G60</f>
        <v>5</v>
      </c>
      <c r="L60" s="7">
        <f>calculoesp4!H60</f>
        <v>4.8685491723466411E-3</v>
      </c>
    </row>
    <row r="61" spans="1:12" x14ac:dyDescent="0.3">
      <c r="A61" s="1">
        <v>0.63001267361110957</v>
      </c>
      <c r="B61" s="2" t="s">
        <v>44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calculoesp4!F61</f>
        <v>2.99</v>
      </c>
      <c r="K61" s="5">
        <f>calculoesp4!G61</f>
        <v>7</v>
      </c>
      <c r="L61" s="7">
        <f>calculoesp4!H61</f>
        <v>6.815968841285297E-3</v>
      </c>
    </row>
    <row r="62" spans="1:12" x14ac:dyDescent="0.3">
      <c r="A62" s="1">
        <v>0.63012841435185019</v>
      </c>
      <c r="B62" s="2" t="s">
        <v>44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calculoesp4!F62</f>
        <v>2.98</v>
      </c>
      <c r="K62" s="5">
        <f>calculoesp4!G62</f>
        <v>5</v>
      </c>
      <c r="L62" s="7">
        <f>calculoesp4!H62</f>
        <v>4.8685491723466411E-3</v>
      </c>
    </row>
    <row r="63" spans="1:12" x14ac:dyDescent="0.3">
      <c r="A63" s="1">
        <v>0.63024415509259102</v>
      </c>
      <c r="B63" s="2" t="s">
        <v>44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calculoesp4!F63</f>
        <v>2.97</v>
      </c>
      <c r="K63" s="5">
        <f>calculoesp4!G63</f>
        <v>4</v>
      </c>
      <c r="L63" s="7">
        <f>calculoesp4!H63</f>
        <v>3.8948393378773127E-3</v>
      </c>
    </row>
    <row r="64" spans="1:12" x14ac:dyDescent="0.3">
      <c r="A64" s="1">
        <v>0.63035989583333163</v>
      </c>
      <c r="B64" s="2" t="s">
        <v>44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calculoesp4!F64</f>
        <v>2.96</v>
      </c>
      <c r="K64" s="5">
        <f>calculoesp4!G64</f>
        <v>4</v>
      </c>
      <c r="L64" s="7">
        <f>calculoesp4!H64</f>
        <v>3.8948393378773127E-3</v>
      </c>
    </row>
    <row r="65" spans="1:12" x14ac:dyDescent="0.3">
      <c r="A65" s="1">
        <v>0.63047563657407246</v>
      </c>
      <c r="B65" s="2" t="s">
        <v>44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calculoesp4!F65</f>
        <v>2.95</v>
      </c>
      <c r="K65" s="5">
        <f>calculoesp4!G65</f>
        <v>6</v>
      </c>
      <c r="L65" s="7">
        <f>calculoesp4!H65</f>
        <v>5.8422590068159686E-3</v>
      </c>
    </row>
    <row r="66" spans="1:12" x14ac:dyDescent="0.3">
      <c r="A66" s="1">
        <v>0.63059137731481307</v>
      </c>
      <c r="B66" s="2" t="s">
        <v>44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calculoesp4!F66</f>
        <v>2.94</v>
      </c>
      <c r="K66" s="5">
        <f>calculoesp4!G66</f>
        <v>6</v>
      </c>
      <c r="L66" s="7">
        <f>calculoesp4!H66</f>
        <v>5.8422590068159686E-3</v>
      </c>
    </row>
    <row r="67" spans="1:12" x14ac:dyDescent="0.3">
      <c r="A67" s="1">
        <v>0.63070711805555391</v>
      </c>
      <c r="B67" s="2" t="s">
        <v>44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calculoesp4!F67</f>
        <v>2.93</v>
      </c>
      <c r="K67" s="5">
        <f>calculoesp4!G67</f>
        <v>5</v>
      </c>
      <c r="L67" s="7">
        <f>calculoesp4!H67</f>
        <v>4.8685491723466411E-3</v>
      </c>
    </row>
    <row r="68" spans="1:12" x14ac:dyDescent="0.3">
      <c r="A68" s="1">
        <v>0.63082285879629452</v>
      </c>
      <c r="B68" s="2" t="s">
        <v>44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calculoesp4!F68</f>
        <v>2.92</v>
      </c>
      <c r="K68" s="5">
        <f>calculoesp4!G68</f>
        <v>8</v>
      </c>
      <c r="L68" s="7">
        <f>calculoesp4!H68</f>
        <v>7.7896786757546254E-3</v>
      </c>
    </row>
    <row r="69" spans="1:12" x14ac:dyDescent="0.3">
      <c r="A69" s="1">
        <v>0.63093859953703535</v>
      </c>
      <c r="B69" s="2" t="s">
        <v>44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calculoesp4!F69</f>
        <v>2.91</v>
      </c>
      <c r="K69" s="5">
        <f>calculoesp4!G69</f>
        <v>8</v>
      </c>
      <c r="L69" s="7">
        <f>calculoesp4!H69</f>
        <v>7.7896786757546254E-3</v>
      </c>
    </row>
    <row r="70" spans="1:12" x14ac:dyDescent="0.3">
      <c r="A70" s="1">
        <v>0.63105434027777596</v>
      </c>
      <c r="B70" s="2" t="s">
        <v>44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calculoesp4!F70</f>
        <v>2.9</v>
      </c>
      <c r="K70" s="5">
        <f>calculoesp4!G70</f>
        <v>2</v>
      </c>
      <c r="L70" s="7">
        <f>calculoesp4!H70</f>
        <v>1.9474196689386564E-3</v>
      </c>
    </row>
    <row r="71" spans="1:12" x14ac:dyDescent="0.3">
      <c r="A71" s="1">
        <v>0.63117008101851679</v>
      </c>
      <c r="B71" s="2" t="s">
        <v>44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calculoesp4!F71</f>
        <v>2.89</v>
      </c>
      <c r="K71" s="5">
        <f>calculoesp4!G71</f>
        <v>6</v>
      </c>
      <c r="L71" s="7">
        <f>calculoesp4!H71</f>
        <v>5.8422590068159686E-3</v>
      </c>
    </row>
    <row r="72" spans="1:12" x14ac:dyDescent="0.3">
      <c r="A72" s="1">
        <v>0.6312858217592574</v>
      </c>
      <c r="B72" s="2" t="s">
        <v>44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calculoesp4!F72</f>
        <v>2.88</v>
      </c>
      <c r="K72" s="5">
        <f>calculoesp4!G72</f>
        <v>7</v>
      </c>
      <c r="L72" s="7">
        <f>calculoesp4!H72</f>
        <v>6.815968841285297E-3</v>
      </c>
    </row>
    <row r="73" spans="1:12" x14ac:dyDescent="0.3">
      <c r="A73" s="1">
        <v>0.63140156249999824</v>
      </c>
      <c r="B73" s="2" t="s">
        <v>44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calculoesp4!F73</f>
        <v>2.87</v>
      </c>
      <c r="K73" s="5">
        <f>calculoesp4!G73</f>
        <v>2</v>
      </c>
      <c r="L73" s="7">
        <f>calculoesp4!H73</f>
        <v>1.9474196689386564E-3</v>
      </c>
    </row>
    <row r="74" spans="1:12" x14ac:dyDescent="0.3">
      <c r="A74" s="1">
        <v>0.63151730324073885</v>
      </c>
      <c r="B74" s="2" t="s">
        <v>44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calculoesp4!F74</f>
        <v>2.86</v>
      </c>
      <c r="K74" s="5">
        <f>calculoesp4!G74</f>
        <v>5</v>
      </c>
      <c r="L74" s="7">
        <f>calculoesp4!H74</f>
        <v>4.8685491723466411E-3</v>
      </c>
    </row>
    <row r="75" spans="1:12" x14ac:dyDescent="0.3">
      <c r="A75" s="1">
        <v>0.63163304398147968</v>
      </c>
      <c r="B75" s="2" t="s">
        <v>44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calculoesp4!F75</f>
        <v>2.85</v>
      </c>
      <c r="K75" s="5">
        <f>calculoesp4!G75</f>
        <v>3</v>
      </c>
      <c r="L75" s="7">
        <f>calculoesp4!H75</f>
        <v>2.9211295034079843E-3</v>
      </c>
    </row>
    <row r="76" spans="1:12" x14ac:dyDescent="0.3">
      <c r="A76" s="1">
        <v>0.63174878472222029</v>
      </c>
      <c r="B76" s="2" t="s">
        <v>44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calculoesp4!F76</f>
        <v>2.83</v>
      </c>
      <c r="K76" s="5">
        <f>calculoesp4!G76</f>
        <v>5</v>
      </c>
      <c r="L76" s="7">
        <f>calculoesp4!H76</f>
        <v>4.8685491723466411E-3</v>
      </c>
    </row>
    <row r="77" spans="1:12" x14ac:dyDescent="0.3">
      <c r="A77" s="1">
        <v>0.63186452546296112</v>
      </c>
      <c r="B77" s="2" t="s">
        <v>44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calculoesp4!F77</f>
        <v>2.82</v>
      </c>
      <c r="K77" s="5">
        <f>calculoesp4!G77</f>
        <v>2</v>
      </c>
      <c r="L77" s="7">
        <f>calculoesp4!H77</f>
        <v>1.9474196689386564E-3</v>
      </c>
    </row>
    <row r="78" spans="1:12" x14ac:dyDescent="0.3">
      <c r="A78" s="1">
        <v>0.63198026620370173</v>
      </c>
      <c r="B78" s="2" t="s">
        <v>44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calculoesp4!F78</f>
        <v>2.81</v>
      </c>
      <c r="K78" s="5">
        <f>calculoesp4!G78</f>
        <v>3</v>
      </c>
      <c r="L78" s="7">
        <f>calculoesp4!H78</f>
        <v>2.9211295034079843E-3</v>
      </c>
    </row>
    <row r="79" spans="1:12" x14ac:dyDescent="0.3">
      <c r="A79" s="1">
        <v>0.63209600694444257</v>
      </c>
      <c r="B79" s="2" t="s">
        <v>44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calculoesp4!F79</f>
        <v>2.8</v>
      </c>
      <c r="K79" s="5">
        <f>calculoesp4!G79</f>
        <v>4</v>
      </c>
      <c r="L79" s="7">
        <f>calculoesp4!H79</f>
        <v>3.8948393378773127E-3</v>
      </c>
    </row>
    <row r="80" spans="1:12" x14ac:dyDescent="0.3">
      <c r="A80" s="1">
        <v>0.63221174768518318</v>
      </c>
      <c r="B80" s="2" t="s">
        <v>44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calculoesp4!F80</f>
        <v>2.79</v>
      </c>
      <c r="K80" s="5">
        <f>calculoesp4!G80</f>
        <v>2</v>
      </c>
      <c r="L80" s="7">
        <f>calculoesp4!H80</f>
        <v>1.9474196689386564E-3</v>
      </c>
    </row>
    <row r="81" spans="1:12" x14ac:dyDescent="0.3">
      <c r="A81" s="1">
        <v>0.63232748842592401</v>
      </c>
      <c r="B81" s="2" t="s">
        <v>44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calculoesp4!F81</f>
        <v>2.78</v>
      </c>
      <c r="K81" s="5">
        <f>calculoesp4!G81</f>
        <v>1</v>
      </c>
      <c r="L81" s="7">
        <f>calculoesp4!H81</f>
        <v>9.7370983446932818E-4</v>
      </c>
    </row>
    <row r="82" spans="1:12" x14ac:dyDescent="0.3">
      <c r="A82" s="1">
        <v>0.63244322916666462</v>
      </c>
      <c r="B82" s="2" t="s">
        <v>44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calculoesp4!F82</f>
        <v>0</v>
      </c>
      <c r="K82" s="5">
        <f>calculoesp4!G82</f>
        <v>0</v>
      </c>
      <c r="L82" s="7">
        <f>calculoesp4!H82</f>
        <v>0</v>
      </c>
    </row>
    <row r="83" spans="1:12" x14ac:dyDescent="0.3">
      <c r="A83" s="1">
        <v>0.63255896990740546</v>
      </c>
      <c r="B83" s="2" t="s">
        <v>44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calculoesp4!F83</f>
        <v>0</v>
      </c>
      <c r="K83" s="5">
        <f>calculoesp4!G83</f>
        <v>0</v>
      </c>
      <c r="L83" s="7">
        <f>calculoesp4!H83</f>
        <v>0</v>
      </c>
    </row>
    <row r="84" spans="1:12" x14ac:dyDescent="0.3">
      <c r="A84" s="1">
        <v>0.63267471064814607</v>
      </c>
      <c r="B84" s="2" t="s">
        <v>44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</row>
    <row r="85" spans="1:12" x14ac:dyDescent="0.3">
      <c r="A85" s="1">
        <v>0.6327904513888869</v>
      </c>
      <c r="B85" s="2" t="s">
        <v>44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</row>
    <row r="86" spans="1:12" x14ac:dyDescent="0.3">
      <c r="A86" s="1">
        <v>0.63290619212962751</v>
      </c>
      <c r="B86" s="2" t="s">
        <v>44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</row>
    <row r="87" spans="1:12" x14ac:dyDescent="0.3">
      <c r="A87" s="1">
        <v>0.63302193287036834</v>
      </c>
      <c r="B87" s="2" t="s">
        <v>44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0.63313767361110895</v>
      </c>
      <c r="B88" s="2" t="s">
        <v>44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0.63325341435184979</v>
      </c>
      <c r="B89" s="2" t="s">
        <v>44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0.6333691550925904</v>
      </c>
      <c r="B90" s="2" t="s">
        <v>44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0.63348489583333123</v>
      </c>
      <c r="B91" s="2" t="s">
        <v>44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0.63360063657407184</v>
      </c>
      <c r="B92" s="2" t="s">
        <v>44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0.63371637731481267</v>
      </c>
      <c r="B93" s="2" t="s">
        <v>44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0.63383211805555328</v>
      </c>
      <c r="B94" s="2" t="s">
        <v>44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0.63394785879629412</v>
      </c>
      <c r="B95" s="2" t="s">
        <v>44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0.63406359953703473</v>
      </c>
      <c r="B96" s="2" t="s">
        <v>44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0.63417934027777556</v>
      </c>
      <c r="B97" s="2" t="s">
        <v>44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0.63429508101851617</v>
      </c>
      <c r="B98" s="2" t="s">
        <v>44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0.634410821759257</v>
      </c>
      <c r="B99" s="2" t="s">
        <v>44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0.63452656249999762</v>
      </c>
      <c r="B100" s="2" t="s">
        <v>44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0.63464230324073845</v>
      </c>
      <c r="B101" s="2" t="s">
        <v>44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0.63475804398147906</v>
      </c>
      <c r="B102" s="2" t="s">
        <v>44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0.63487378472221989</v>
      </c>
      <c r="B103" s="2" t="s">
        <v>44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0.6349895254629605</v>
      </c>
      <c r="B104" s="2" t="s">
        <v>44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0.63510526620370134</v>
      </c>
      <c r="B105" s="2" t="s">
        <v>44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0.63522100694444195</v>
      </c>
      <c r="B106" s="2" t="s">
        <v>44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0.63533674768518278</v>
      </c>
      <c r="B107" s="2" t="s">
        <v>44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0.63545248842592339</v>
      </c>
      <c r="B108" s="2" t="s">
        <v>44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0.63556822916666422</v>
      </c>
      <c r="B109" s="2" t="s">
        <v>44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0.63568396990740483</v>
      </c>
      <c r="B110" s="2" t="s">
        <v>44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0.63579971064814567</v>
      </c>
      <c r="B111" s="2" t="s">
        <v>44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0.63591545138888628</v>
      </c>
      <c r="B112" s="2" t="s">
        <v>44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3.29</v>
      </c>
      <c r="H112" s="2" t="s">
        <v>12</v>
      </c>
    </row>
    <row r="113" spans="1:8" x14ac:dyDescent="0.3">
      <c r="A113" s="1">
        <v>0.63603119212962711</v>
      </c>
      <c r="B113" s="2" t="s">
        <v>44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0.63614693287036772</v>
      </c>
      <c r="B114" s="2" t="s">
        <v>44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0.63626267361110855</v>
      </c>
      <c r="B115" s="2" t="s">
        <v>44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0.63637841435184916</v>
      </c>
      <c r="B116" s="2" t="s">
        <v>44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0.63649415509259</v>
      </c>
      <c r="B117" s="2" t="s">
        <v>44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0.63660989583333061</v>
      </c>
      <c r="B118" s="2" t="s">
        <v>44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0.63672563657407144</v>
      </c>
      <c r="B119" s="2" t="s">
        <v>44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0.63684137731481205</v>
      </c>
      <c r="B120" s="2" t="s">
        <v>44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0.63695711805555288</v>
      </c>
      <c r="B121" s="2" t="s">
        <v>44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3.31</v>
      </c>
      <c r="H121" s="2" t="s">
        <v>12</v>
      </c>
    </row>
    <row r="122" spans="1:8" x14ac:dyDescent="0.3">
      <c r="A122" s="1">
        <v>0.6370728587962935</v>
      </c>
      <c r="B122" s="2" t="s">
        <v>44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0.63718859953703433</v>
      </c>
      <c r="B123" s="2" t="s">
        <v>44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0.63730434027777494</v>
      </c>
      <c r="B124" s="2" t="s">
        <v>44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0.63742008101851577</v>
      </c>
      <c r="B125" s="2" t="s">
        <v>44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0.63753582175925638</v>
      </c>
      <c r="B126" s="2" t="s">
        <v>44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0.63765156249999722</v>
      </c>
      <c r="B127" s="2" t="s">
        <v>44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0.63776730324073783</v>
      </c>
      <c r="B128" s="2" t="s">
        <v>44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0.63788304398147866</v>
      </c>
      <c r="B129" s="2" t="s">
        <v>44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0.63799878472221927</v>
      </c>
      <c r="B130" s="2" t="s">
        <v>44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0.6381145254629601</v>
      </c>
      <c r="B131" s="2" t="s">
        <v>44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0.63823026620370071</v>
      </c>
      <c r="B132" s="2" t="s">
        <v>44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0.63834600694444155</v>
      </c>
      <c r="B133" s="2" t="s">
        <v>44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0.63846174768518216</v>
      </c>
      <c r="B134" s="2" t="s">
        <v>44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0.63857748842592299</v>
      </c>
      <c r="B135" s="2" t="s">
        <v>44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0.6386932291666636</v>
      </c>
      <c r="B136" s="2" t="s">
        <v>44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0.63880896990740443</v>
      </c>
      <c r="B137" s="2" t="s">
        <v>44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0.63892471064814504</v>
      </c>
      <c r="B138" s="2" t="s">
        <v>44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0.63904045138888588</v>
      </c>
      <c r="B139" s="2" t="s">
        <v>44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0.63915619212962649</v>
      </c>
      <c r="B140" s="2" t="s">
        <v>44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0.63927193287036732</v>
      </c>
      <c r="B141" s="2" t="s">
        <v>44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3.27</v>
      </c>
      <c r="H141" s="2" t="s">
        <v>12</v>
      </c>
    </row>
    <row r="142" spans="1:8" x14ac:dyDescent="0.3">
      <c r="A142" s="1">
        <v>0.63938767361110793</v>
      </c>
      <c r="B142" s="2" t="s">
        <v>44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0.63950341435184876</v>
      </c>
      <c r="B143" s="2" t="s">
        <v>44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0.63961915509258938</v>
      </c>
      <c r="B144" s="2" t="s">
        <v>44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0.63973489583333021</v>
      </c>
      <c r="B145" s="2" t="s">
        <v>44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0.63985063657407082</v>
      </c>
      <c r="B146" s="2" t="s">
        <v>44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0.63996637731481165</v>
      </c>
      <c r="B147" s="2" t="s">
        <v>44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0.64008211805555226</v>
      </c>
      <c r="B148" s="2" t="s">
        <v>44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3.24</v>
      </c>
      <c r="H148" s="2" t="s">
        <v>12</v>
      </c>
    </row>
    <row r="149" spans="1:8" x14ac:dyDescent="0.3">
      <c r="A149" s="1">
        <v>0.6401978587962931</v>
      </c>
      <c r="B149" s="2" t="s">
        <v>44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0.64031359953703371</v>
      </c>
      <c r="B150" s="2" t="s">
        <v>44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0.64042934027777454</v>
      </c>
      <c r="B151" s="2" t="s">
        <v>44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0.64054508101851515</v>
      </c>
      <c r="B152" s="2" t="s">
        <v>44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0.64066082175925598</v>
      </c>
      <c r="B153" s="2" t="s">
        <v>44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0.64077656249999659</v>
      </c>
      <c r="B154" s="2" t="s">
        <v>44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0.64089230324073743</v>
      </c>
      <c r="B155" s="2" t="s">
        <v>44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3.23</v>
      </c>
      <c r="H155" s="2" t="s">
        <v>12</v>
      </c>
    </row>
    <row r="156" spans="1:8" x14ac:dyDescent="0.3">
      <c r="A156" s="1">
        <v>0.64100804398147804</v>
      </c>
      <c r="B156" s="2" t="s">
        <v>44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0.64112378472221887</v>
      </c>
      <c r="B157" s="2" t="s">
        <v>44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0.64123952546295948</v>
      </c>
      <c r="B158" s="2" t="s">
        <v>44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0.64135526620370031</v>
      </c>
      <c r="B159" s="2" t="s">
        <v>44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0.64147100694444092</v>
      </c>
      <c r="B160" s="2" t="s">
        <v>44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0.64158674768518176</v>
      </c>
      <c r="B161" s="2" t="s">
        <v>44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0.64170248842592237</v>
      </c>
      <c r="B162" s="2" t="s">
        <v>44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0.6418182291666632</v>
      </c>
      <c r="B163" s="2" t="s">
        <v>44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</v>
      </c>
      <c r="H163" s="2" t="s">
        <v>12</v>
      </c>
    </row>
    <row r="164" spans="1:8" x14ac:dyDescent="0.3">
      <c r="A164" s="1">
        <v>0.64193396990740381</v>
      </c>
      <c r="B164" s="2" t="s">
        <v>44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</v>
      </c>
      <c r="H164" s="2" t="s">
        <v>12</v>
      </c>
    </row>
    <row r="165" spans="1:8" x14ac:dyDescent="0.3">
      <c r="A165" s="32">
        <v>0.64204971064814464</v>
      </c>
      <c r="B165" s="33" t="s">
        <v>44</v>
      </c>
      <c r="C165" s="33" t="s">
        <v>13</v>
      </c>
      <c r="D165" s="33" t="s">
        <v>9</v>
      </c>
      <c r="E165" s="33" t="s">
        <v>10</v>
      </c>
      <c r="F165" s="33" t="s">
        <v>11</v>
      </c>
      <c r="G165" s="3">
        <v>3.2</v>
      </c>
      <c r="H165" s="33" t="s">
        <v>12</v>
      </c>
    </row>
    <row r="166" spans="1:8" x14ac:dyDescent="0.3">
      <c r="A166" s="1">
        <v>0.64216545138888526</v>
      </c>
      <c r="B166" s="2" t="s">
        <v>44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3.22</v>
      </c>
      <c r="H166" s="2" t="s">
        <v>12</v>
      </c>
    </row>
    <row r="167" spans="1:8" x14ac:dyDescent="0.3">
      <c r="A167" s="1">
        <v>0.64228119212962609</v>
      </c>
      <c r="B167" s="2" t="s">
        <v>44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3.21</v>
      </c>
      <c r="H167" s="2" t="s">
        <v>12</v>
      </c>
    </row>
    <row r="168" spans="1:8" x14ac:dyDescent="0.3">
      <c r="A168" s="1">
        <v>0.6423969328703667</v>
      </c>
      <c r="B168" s="2" t="s">
        <v>44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3.22</v>
      </c>
      <c r="H168" s="2" t="s">
        <v>12</v>
      </c>
    </row>
    <row r="169" spans="1:8" x14ac:dyDescent="0.3">
      <c r="A169" s="1">
        <v>0.64251267361110753</v>
      </c>
      <c r="B169" s="2" t="s">
        <v>44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</v>
      </c>
      <c r="H169" s="2" t="s">
        <v>12</v>
      </c>
    </row>
    <row r="170" spans="1:8" x14ac:dyDescent="0.3">
      <c r="A170" s="1">
        <v>0.64262841435184814</v>
      </c>
      <c r="B170" s="2" t="s">
        <v>44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3.22</v>
      </c>
      <c r="H170" s="2" t="s">
        <v>12</v>
      </c>
    </row>
    <row r="171" spans="1:8" x14ac:dyDescent="0.3">
      <c r="A171" s="1">
        <v>0.64274415509258898</v>
      </c>
      <c r="B171" s="2" t="s">
        <v>44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3.21</v>
      </c>
      <c r="H171" s="2" t="s">
        <v>12</v>
      </c>
    </row>
    <row r="172" spans="1:8" x14ac:dyDescent="0.3">
      <c r="A172" s="1">
        <v>0.64285989583332959</v>
      </c>
      <c r="B172" s="2" t="s">
        <v>44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3.22</v>
      </c>
      <c r="H172" s="2" t="s">
        <v>12</v>
      </c>
    </row>
    <row r="173" spans="1:8" x14ac:dyDescent="0.3">
      <c r="A173" s="1">
        <v>0.64297563657407042</v>
      </c>
      <c r="B173" s="2" t="s">
        <v>44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</v>
      </c>
      <c r="H173" s="2" t="s">
        <v>12</v>
      </c>
    </row>
    <row r="174" spans="1:8" x14ac:dyDescent="0.3">
      <c r="A174" s="1">
        <v>0.64309137731481103</v>
      </c>
      <c r="B174" s="2" t="s">
        <v>44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3.22</v>
      </c>
      <c r="H174" s="2" t="s">
        <v>12</v>
      </c>
    </row>
    <row r="175" spans="1:8" x14ac:dyDescent="0.3">
      <c r="A175" s="1">
        <v>0.64320711805555186</v>
      </c>
      <c r="B175" s="2" t="s">
        <v>44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3.21</v>
      </c>
      <c r="H175" s="2" t="s">
        <v>12</v>
      </c>
    </row>
    <row r="176" spans="1:8" x14ac:dyDescent="0.3">
      <c r="A176" s="1">
        <v>0.64332285879629247</v>
      </c>
      <c r="B176" s="2" t="s">
        <v>44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3.23</v>
      </c>
      <c r="H176" s="2" t="s">
        <v>12</v>
      </c>
    </row>
    <row r="177" spans="1:8" x14ac:dyDescent="0.3">
      <c r="A177" s="1">
        <v>0.64343859953703331</v>
      </c>
      <c r="B177" s="2" t="s">
        <v>44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3.2100000000000004</v>
      </c>
      <c r="H177" s="2" t="s">
        <v>12</v>
      </c>
    </row>
    <row r="178" spans="1:8" x14ac:dyDescent="0.3">
      <c r="A178" s="1">
        <v>0.64355434027777392</v>
      </c>
      <c r="B178" s="2" t="s">
        <v>44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</v>
      </c>
      <c r="H178" s="2" t="s">
        <v>12</v>
      </c>
    </row>
    <row r="179" spans="1:8" x14ac:dyDescent="0.3">
      <c r="A179" s="1">
        <v>0.64367008101851475</v>
      </c>
      <c r="B179" s="2" t="s">
        <v>44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3.22</v>
      </c>
      <c r="H179" s="2" t="s">
        <v>12</v>
      </c>
    </row>
    <row r="180" spans="1:8" x14ac:dyDescent="0.3">
      <c r="A180" s="1">
        <v>0.64378582175925536</v>
      </c>
      <c r="B180" s="2" t="s">
        <v>44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</v>
      </c>
      <c r="H180" s="2" t="s">
        <v>12</v>
      </c>
    </row>
    <row r="181" spans="1:8" x14ac:dyDescent="0.3">
      <c r="A181" s="1">
        <v>0.64390156249999619</v>
      </c>
      <c r="B181" s="2" t="s">
        <v>44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0.6440173032407368</v>
      </c>
      <c r="B182" s="2" t="s">
        <v>44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</v>
      </c>
      <c r="H182" s="2" t="s">
        <v>12</v>
      </c>
    </row>
    <row r="183" spans="1:8" x14ac:dyDescent="0.3">
      <c r="A183" s="1">
        <v>0.64413304398147764</v>
      </c>
      <c r="B183" s="2" t="s">
        <v>44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</v>
      </c>
      <c r="H183" s="2" t="s">
        <v>12</v>
      </c>
    </row>
    <row r="184" spans="1:8" x14ac:dyDescent="0.3">
      <c r="A184" s="1">
        <v>0.64424878472221825</v>
      </c>
      <c r="B184" s="2" t="s">
        <v>44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3.22</v>
      </c>
      <c r="H184" s="2" t="s">
        <v>12</v>
      </c>
    </row>
    <row r="185" spans="1:8" x14ac:dyDescent="0.3">
      <c r="A185" s="1">
        <v>0.64436452546295908</v>
      </c>
      <c r="B185" s="2" t="s">
        <v>44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3.22</v>
      </c>
      <c r="H185" s="2" t="s">
        <v>12</v>
      </c>
    </row>
    <row r="186" spans="1:8" x14ac:dyDescent="0.3">
      <c r="A186" s="1">
        <v>0.64448026620369969</v>
      </c>
      <c r="B186" s="2" t="s">
        <v>44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3.22</v>
      </c>
      <c r="H186" s="2" t="s">
        <v>12</v>
      </c>
    </row>
    <row r="187" spans="1:8" x14ac:dyDescent="0.3">
      <c r="A187" s="1">
        <v>0.64459600694444052</v>
      </c>
      <c r="B187" s="2" t="s">
        <v>44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3.21</v>
      </c>
      <c r="H187" s="2" t="s">
        <v>12</v>
      </c>
    </row>
    <row r="188" spans="1:8" x14ac:dyDescent="0.3">
      <c r="A188" s="1">
        <v>0.64471174768518114</v>
      </c>
      <c r="B188" s="2" t="s">
        <v>44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3.22</v>
      </c>
      <c r="H188" s="2" t="s">
        <v>12</v>
      </c>
    </row>
    <row r="189" spans="1:8" x14ac:dyDescent="0.3">
      <c r="A189" s="1">
        <v>0.64482748842592197</v>
      </c>
      <c r="B189" s="2" t="s">
        <v>44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</v>
      </c>
      <c r="H189" s="2" t="s">
        <v>12</v>
      </c>
    </row>
    <row r="190" spans="1:8" x14ac:dyDescent="0.3">
      <c r="A190" s="1">
        <v>0.64494322916666258</v>
      </c>
      <c r="B190" s="2" t="s">
        <v>44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</v>
      </c>
      <c r="H190" s="2" t="s">
        <v>12</v>
      </c>
    </row>
    <row r="191" spans="1:8" x14ac:dyDescent="0.3">
      <c r="A191" s="1">
        <v>0.64505896990740341</v>
      </c>
      <c r="B191" s="2" t="s">
        <v>44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</v>
      </c>
      <c r="H191" s="2" t="s">
        <v>12</v>
      </c>
    </row>
    <row r="192" spans="1:8" x14ac:dyDescent="0.3">
      <c r="A192" s="1">
        <v>0.64517471064814402</v>
      </c>
      <c r="B192" s="2" t="s">
        <v>44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0.64529045138888486</v>
      </c>
      <c r="B193" s="2" t="s">
        <v>44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0.64540619212962547</v>
      </c>
      <c r="B194" s="2" t="s">
        <v>44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3.22</v>
      </c>
      <c r="H194" s="2" t="s">
        <v>12</v>
      </c>
    </row>
    <row r="195" spans="1:8" x14ac:dyDescent="0.3">
      <c r="A195" s="1">
        <v>0.6455219328703663</v>
      </c>
      <c r="B195" s="2" t="s">
        <v>44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</v>
      </c>
      <c r="H195" s="2" t="s">
        <v>12</v>
      </c>
    </row>
    <row r="196" spans="1:8" x14ac:dyDescent="0.3">
      <c r="A196" s="1">
        <v>0.64563767361110691</v>
      </c>
      <c r="B196" s="2" t="s">
        <v>44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0.64575341435184774</v>
      </c>
      <c r="B197" s="2" t="s">
        <v>44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</v>
      </c>
      <c r="H197" s="2" t="s">
        <v>12</v>
      </c>
    </row>
    <row r="198" spans="1:8" x14ac:dyDescent="0.3">
      <c r="A198" s="1">
        <v>0.64586915509258835</v>
      </c>
      <c r="B198" s="2" t="s">
        <v>44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</v>
      </c>
      <c r="H198" s="2" t="s">
        <v>12</v>
      </c>
    </row>
    <row r="199" spans="1:8" x14ac:dyDescent="0.3">
      <c r="A199" s="1">
        <v>0.64598489583332919</v>
      </c>
      <c r="B199" s="2" t="s">
        <v>44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3.21</v>
      </c>
      <c r="H199" s="2" t="s">
        <v>12</v>
      </c>
    </row>
    <row r="200" spans="1:8" x14ac:dyDescent="0.3">
      <c r="A200" s="1">
        <v>0.6461006365740698</v>
      </c>
      <c r="B200" s="2" t="s">
        <v>44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3.22</v>
      </c>
      <c r="H200" s="2" t="s">
        <v>12</v>
      </c>
    </row>
    <row r="201" spans="1:8" x14ac:dyDescent="0.3">
      <c r="A201" s="1">
        <v>0.64621637731481063</v>
      </c>
      <c r="B201" s="2" t="s">
        <v>44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3.22</v>
      </c>
      <c r="H201" s="2" t="s">
        <v>12</v>
      </c>
    </row>
    <row r="202" spans="1:8" x14ac:dyDescent="0.3">
      <c r="A202" s="1">
        <v>0.64633211805555124</v>
      </c>
      <c r="B202" s="2" t="s">
        <v>44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3.21</v>
      </c>
      <c r="H202" s="2" t="s">
        <v>12</v>
      </c>
    </row>
    <row r="203" spans="1:8" x14ac:dyDescent="0.3">
      <c r="A203" s="1">
        <v>0.64644785879629207</v>
      </c>
      <c r="B203" s="2" t="s">
        <v>44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3.22</v>
      </c>
      <c r="H203" s="2" t="s">
        <v>12</v>
      </c>
    </row>
    <row r="204" spans="1:8" x14ac:dyDescent="0.3">
      <c r="A204" s="1">
        <v>0.64656359953703268</v>
      </c>
      <c r="B204" s="2" t="s">
        <v>44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</v>
      </c>
      <c r="H204" s="2" t="s">
        <v>12</v>
      </c>
    </row>
    <row r="205" spans="1:8" x14ac:dyDescent="0.3">
      <c r="A205" s="1">
        <v>0.64667934027777352</v>
      </c>
      <c r="B205" s="2" t="s">
        <v>44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</v>
      </c>
      <c r="H205" s="2" t="s">
        <v>12</v>
      </c>
    </row>
    <row r="206" spans="1:8" x14ac:dyDescent="0.3">
      <c r="A206" s="1">
        <v>0.64679508101851413</v>
      </c>
      <c r="B206" s="2" t="s">
        <v>44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</v>
      </c>
      <c r="H206" s="2" t="s">
        <v>12</v>
      </c>
    </row>
    <row r="207" spans="1:8" x14ac:dyDescent="0.3">
      <c r="A207" s="1">
        <v>0.64691082175925496</v>
      </c>
      <c r="B207" s="2" t="s">
        <v>44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0.64702656249999557</v>
      </c>
      <c r="B208" s="2" t="s">
        <v>44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0.64714230324073641</v>
      </c>
      <c r="B209" s="2" t="s">
        <v>44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</v>
      </c>
      <c r="H209" s="2" t="s">
        <v>12</v>
      </c>
    </row>
    <row r="210" spans="1:8" x14ac:dyDescent="0.3">
      <c r="A210" s="1">
        <v>0.64725804398147702</v>
      </c>
      <c r="B210" s="2" t="s">
        <v>44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3.22</v>
      </c>
      <c r="H210" s="2" t="s">
        <v>12</v>
      </c>
    </row>
    <row r="211" spans="1:8" x14ac:dyDescent="0.3">
      <c r="A211" s="1">
        <v>0.64737378472221785</v>
      </c>
      <c r="B211" s="2" t="s">
        <v>44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0.64748952546295846</v>
      </c>
      <c r="B212" s="2" t="s">
        <v>44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3.22</v>
      </c>
      <c r="H212" s="2" t="s">
        <v>12</v>
      </c>
    </row>
    <row r="213" spans="1:8" x14ac:dyDescent="0.3">
      <c r="A213" s="1">
        <v>0.64760526620369929</v>
      </c>
      <c r="B213" s="2" t="s">
        <v>44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0.6477210069444399</v>
      </c>
      <c r="B214" s="2" t="s">
        <v>44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0.64783674768518074</v>
      </c>
      <c r="B215" s="2" t="s">
        <v>44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3.2100000000000004</v>
      </c>
      <c r="H215" s="2" t="s">
        <v>12</v>
      </c>
    </row>
    <row r="216" spans="1:8" x14ac:dyDescent="0.3">
      <c r="A216" s="1">
        <v>0.64795248842592135</v>
      </c>
      <c r="B216" s="2" t="s">
        <v>44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</row>
    <row r="217" spans="1:8" x14ac:dyDescent="0.3">
      <c r="A217" s="1">
        <v>0.64806822916666218</v>
      </c>
      <c r="B217" s="2" t="s">
        <v>44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</v>
      </c>
      <c r="H217" s="2" t="s">
        <v>12</v>
      </c>
    </row>
    <row r="218" spans="1:8" x14ac:dyDescent="0.3">
      <c r="A218" s="1">
        <v>0.64818396990740279</v>
      </c>
      <c r="B218" s="2" t="s">
        <v>44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0.64829971064814362</v>
      </c>
      <c r="B219" s="2" t="s">
        <v>44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0.64841545138888423</v>
      </c>
      <c r="B220" s="2" t="s">
        <v>44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0.64853119212962507</v>
      </c>
      <c r="B221" s="2" t="s">
        <v>44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3.22</v>
      </c>
      <c r="H221" s="2" t="s">
        <v>12</v>
      </c>
    </row>
    <row r="222" spans="1:8" x14ac:dyDescent="0.3">
      <c r="A222" s="1">
        <v>0.64864693287036568</v>
      </c>
      <c r="B222" s="2" t="s">
        <v>44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0.64876267361110651</v>
      </c>
      <c r="B223" s="2" t="s">
        <v>44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0.64887841435184712</v>
      </c>
      <c r="B224" s="2" t="s">
        <v>44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0.64899415509258795</v>
      </c>
      <c r="B225" s="2" t="s">
        <v>44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0.64910989583332857</v>
      </c>
      <c r="B226" s="2" t="s">
        <v>44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0.6492256365740694</v>
      </c>
      <c r="B227" s="2" t="s">
        <v>44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0.64934137731481001</v>
      </c>
      <c r="B228" s="2" t="s">
        <v>44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0.64945711805555084</v>
      </c>
      <c r="B229" s="2" t="s">
        <v>44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0.64957285879629145</v>
      </c>
      <c r="B230" s="2" t="s">
        <v>44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3.21</v>
      </c>
      <c r="H230" s="2" t="s">
        <v>12</v>
      </c>
    </row>
    <row r="231" spans="1:8" x14ac:dyDescent="0.3">
      <c r="A231" s="1">
        <v>0.64968859953703229</v>
      </c>
      <c r="B231" s="2" t="s">
        <v>44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3.22</v>
      </c>
      <c r="H231" s="2" t="s">
        <v>12</v>
      </c>
    </row>
    <row r="232" spans="1:8" x14ac:dyDescent="0.3">
      <c r="A232" s="1">
        <v>0.6498043402777729</v>
      </c>
      <c r="B232" s="2" t="s">
        <v>44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0.64992008101851373</v>
      </c>
      <c r="B233" s="2" t="s">
        <v>44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0.65003582175925434</v>
      </c>
      <c r="B234" s="2" t="s">
        <v>44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3.21</v>
      </c>
      <c r="H234" s="2" t="s">
        <v>12</v>
      </c>
    </row>
    <row r="235" spans="1:8" x14ac:dyDescent="0.3">
      <c r="A235" s="1">
        <v>0.65015156249999517</v>
      </c>
      <c r="B235" s="2" t="s">
        <v>44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3.22</v>
      </c>
      <c r="H235" s="2" t="s">
        <v>12</v>
      </c>
    </row>
    <row r="236" spans="1:8" x14ac:dyDescent="0.3">
      <c r="A236" s="1">
        <v>0.65026730324073578</v>
      </c>
      <c r="B236" s="2" t="s">
        <v>44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3.22</v>
      </c>
      <c r="H236" s="2" t="s">
        <v>12</v>
      </c>
    </row>
    <row r="237" spans="1:8" x14ac:dyDescent="0.3">
      <c r="A237" s="1">
        <v>0.65038304398147662</v>
      </c>
      <c r="B237" s="2" t="s">
        <v>44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3.21</v>
      </c>
      <c r="H237" s="2" t="s">
        <v>12</v>
      </c>
    </row>
    <row r="238" spans="1:8" x14ac:dyDescent="0.3">
      <c r="A238" s="1">
        <v>0.65049878472221723</v>
      </c>
      <c r="B238" s="2" t="s">
        <v>44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3.22</v>
      </c>
      <c r="H238" s="2" t="s">
        <v>12</v>
      </c>
    </row>
    <row r="239" spans="1:8" x14ac:dyDescent="0.3">
      <c r="A239" s="1">
        <v>0.65061452546295806</v>
      </c>
      <c r="B239" s="2" t="s">
        <v>44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</v>
      </c>
      <c r="H239" s="2" t="s">
        <v>12</v>
      </c>
    </row>
    <row r="240" spans="1:8" x14ac:dyDescent="0.3">
      <c r="A240" s="1">
        <v>0.65073026620369867</v>
      </c>
      <c r="B240" s="2" t="s">
        <v>44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3.22</v>
      </c>
      <c r="H240" s="2" t="s">
        <v>12</v>
      </c>
    </row>
    <row r="241" spans="1:8" x14ac:dyDescent="0.3">
      <c r="A241" s="1">
        <v>0.6508460069444395</v>
      </c>
      <c r="B241" s="2" t="s">
        <v>44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3.21</v>
      </c>
      <c r="H241" s="2" t="s">
        <v>12</v>
      </c>
    </row>
    <row r="242" spans="1:8" x14ac:dyDescent="0.3">
      <c r="A242" s="1">
        <v>0.65096174768518011</v>
      </c>
      <c r="B242" s="2" t="s">
        <v>44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</v>
      </c>
      <c r="H242" s="2" t="s">
        <v>12</v>
      </c>
    </row>
    <row r="243" spans="1:8" x14ac:dyDescent="0.3">
      <c r="A243" s="1">
        <v>0.65107748842592095</v>
      </c>
      <c r="B243" s="2" t="s">
        <v>44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0.65119322916666156</v>
      </c>
      <c r="B244" s="2" t="s">
        <v>44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3.2100000000000004</v>
      </c>
      <c r="H244" s="2" t="s">
        <v>12</v>
      </c>
    </row>
    <row r="245" spans="1:8" x14ac:dyDescent="0.3">
      <c r="A245" s="1">
        <v>0.65130896990740239</v>
      </c>
      <c r="B245" s="2" t="s">
        <v>44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</v>
      </c>
      <c r="H245" s="2" t="s">
        <v>12</v>
      </c>
    </row>
    <row r="246" spans="1:8" x14ac:dyDescent="0.3">
      <c r="A246" s="1">
        <v>0.651424710648143</v>
      </c>
      <c r="B246" s="2" t="s">
        <v>44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0.65154045138888383</v>
      </c>
      <c r="B247" s="2" t="s">
        <v>44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3.21</v>
      </c>
      <c r="H247" s="2" t="s">
        <v>12</v>
      </c>
    </row>
    <row r="248" spans="1:8" x14ac:dyDescent="0.3">
      <c r="A248" s="1">
        <v>0.65165619212962445</v>
      </c>
      <c r="B248" s="2" t="s">
        <v>44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0.65177193287036528</v>
      </c>
      <c r="B249" s="2" t="s">
        <v>44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3.22</v>
      </c>
      <c r="H249" s="2" t="s">
        <v>12</v>
      </c>
    </row>
    <row r="250" spans="1:8" x14ac:dyDescent="0.3">
      <c r="A250" s="1">
        <v>0.65188767361110589</v>
      </c>
      <c r="B250" s="2" t="s">
        <v>44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3.22</v>
      </c>
      <c r="H250" s="2" t="s">
        <v>12</v>
      </c>
    </row>
    <row r="251" spans="1:8" x14ac:dyDescent="0.3">
      <c r="A251" s="1">
        <v>0.65200341435184672</v>
      </c>
      <c r="B251" s="2" t="s">
        <v>44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3.21</v>
      </c>
      <c r="H251" s="2" t="s">
        <v>12</v>
      </c>
    </row>
    <row r="252" spans="1:8" x14ac:dyDescent="0.3">
      <c r="A252" s="1">
        <v>0.65211915509258733</v>
      </c>
      <c r="B252" s="2" t="s">
        <v>44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3.22</v>
      </c>
      <c r="H252" s="2" t="s">
        <v>12</v>
      </c>
    </row>
    <row r="253" spans="1:8" x14ac:dyDescent="0.3">
      <c r="A253" s="1">
        <v>0.65223489583332817</v>
      </c>
      <c r="B253" s="2" t="s">
        <v>44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0.65235063657406878</v>
      </c>
      <c r="B254" s="2" t="s">
        <v>44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0.65246637731480961</v>
      </c>
      <c r="B255" s="2" t="s">
        <v>44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</v>
      </c>
      <c r="H255" s="2" t="s">
        <v>12</v>
      </c>
    </row>
    <row r="256" spans="1:8" x14ac:dyDescent="0.3">
      <c r="A256" s="1">
        <v>0.65258211805555022</v>
      </c>
      <c r="B256" s="2" t="s">
        <v>44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3.22</v>
      </c>
      <c r="H256" s="2" t="s">
        <v>12</v>
      </c>
    </row>
    <row r="257" spans="1:8" x14ac:dyDescent="0.3">
      <c r="A257" s="1">
        <v>0.65269785879629105</v>
      </c>
      <c r="B257" s="2" t="s">
        <v>44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0.65281359953703166</v>
      </c>
      <c r="B258" s="2" t="s">
        <v>44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3.21</v>
      </c>
      <c r="H258" s="2" t="s">
        <v>12</v>
      </c>
    </row>
    <row r="259" spans="1:8" x14ac:dyDescent="0.3">
      <c r="A259" s="1">
        <v>0.6529293402777725</v>
      </c>
      <c r="B259" s="2" t="s">
        <v>44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0.65304508101851311</v>
      </c>
      <c r="B260" s="2" t="s">
        <v>44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3.22</v>
      </c>
      <c r="H260" s="2" t="s">
        <v>12</v>
      </c>
    </row>
    <row r="261" spans="1:8" x14ac:dyDescent="0.3">
      <c r="A261" s="1">
        <v>0.65316082175925394</v>
      </c>
      <c r="B261" s="2" t="s">
        <v>44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0.65327656249999455</v>
      </c>
      <c r="B262" s="2" t="s">
        <v>44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3.21</v>
      </c>
      <c r="H262" s="2" t="s">
        <v>12</v>
      </c>
    </row>
    <row r="263" spans="1:8" x14ac:dyDescent="0.3">
      <c r="A263" s="1">
        <v>0.65339230324073538</v>
      </c>
      <c r="B263" s="2" t="s">
        <v>44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0.65350804398147599</v>
      </c>
      <c r="B264" s="2" t="s">
        <v>44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3.22</v>
      </c>
      <c r="H264" s="2" t="s">
        <v>12</v>
      </c>
    </row>
    <row r="265" spans="1:8" x14ac:dyDescent="0.3">
      <c r="A265" s="1">
        <v>0.65362378472221683</v>
      </c>
      <c r="B265" s="2" t="s">
        <v>44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3.21</v>
      </c>
      <c r="H265" s="2" t="s">
        <v>12</v>
      </c>
    </row>
    <row r="266" spans="1:8" x14ac:dyDescent="0.3">
      <c r="A266" s="1">
        <v>0.65373952546295744</v>
      </c>
      <c r="B266" s="2" t="s">
        <v>44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0.65385526620369827</v>
      </c>
      <c r="B267" s="2" t="s">
        <v>44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0.65397100694443888</v>
      </c>
      <c r="B268" s="2" t="s">
        <v>44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3.22</v>
      </c>
      <c r="H268" s="2" t="s">
        <v>12</v>
      </c>
    </row>
    <row r="269" spans="1:8" x14ac:dyDescent="0.3">
      <c r="A269" s="1">
        <v>0.65408674768517971</v>
      </c>
      <c r="B269" s="2" t="s">
        <v>44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3.21</v>
      </c>
      <c r="H269" s="2" t="s">
        <v>12</v>
      </c>
    </row>
    <row r="270" spans="1:8" x14ac:dyDescent="0.3">
      <c r="A270" s="1">
        <v>0.65420248842592033</v>
      </c>
      <c r="B270" s="2" t="s">
        <v>44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0.65431822916666116</v>
      </c>
      <c r="B271" s="2" t="s">
        <v>44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3.2100000000000004</v>
      </c>
      <c r="H271" s="2" t="s">
        <v>12</v>
      </c>
    </row>
    <row r="272" spans="1:8" x14ac:dyDescent="0.3">
      <c r="A272" s="1">
        <v>0.65443396990740177</v>
      </c>
      <c r="B272" s="2" t="s">
        <v>44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3.2100000000000004</v>
      </c>
      <c r="H272" s="2" t="s">
        <v>12</v>
      </c>
    </row>
    <row r="273" spans="1:8" x14ac:dyDescent="0.3">
      <c r="A273" s="1">
        <v>0.6545497106481426</v>
      </c>
      <c r="B273" s="2" t="s">
        <v>44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0.65466545138888321</v>
      </c>
      <c r="B274" s="2" t="s">
        <v>44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3.22</v>
      </c>
      <c r="H274" s="2" t="s">
        <v>12</v>
      </c>
    </row>
    <row r="275" spans="1:8" x14ac:dyDescent="0.3">
      <c r="A275" s="1">
        <v>0.65478119212962405</v>
      </c>
      <c r="B275" s="2" t="s">
        <v>44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3.21</v>
      </c>
      <c r="H275" s="2" t="s">
        <v>12</v>
      </c>
    </row>
    <row r="276" spans="1:8" x14ac:dyDescent="0.3">
      <c r="A276" s="1">
        <v>0.65489693287036466</v>
      </c>
      <c r="B276" s="2" t="s">
        <v>44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3.22</v>
      </c>
      <c r="H276" s="2" t="s">
        <v>12</v>
      </c>
    </row>
    <row r="277" spans="1:8" x14ac:dyDescent="0.3">
      <c r="A277" s="1">
        <v>0.65501267361110549</v>
      </c>
      <c r="B277" s="2" t="s">
        <v>44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0.6551284143518461</v>
      </c>
      <c r="B278" s="2" t="s">
        <v>44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0.65524415509258693</v>
      </c>
      <c r="B279" s="2" t="s">
        <v>44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3.21</v>
      </c>
      <c r="H279" s="2" t="s">
        <v>12</v>
      </c>
    </row>
    <row r="280" spans="1:8" x14ac:dyDescent="0.3">
      <c r="A280" s="1">
        <v>0.65535989583332754</v>
      </c>
      <c r="B280" s="2" t="s">
        <v>44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3.22</v>
      </c>
      <c r="H280" s="2" t="s">
        <v>12</v>
      </c>
    </row>
    <row r="281" spans="1:8" x14ac:dyDescent="0.3">
      <c r="A281" s="1">
        <v>0.65547563657406838</v>
      </c>
      <c r="B281" s="2" t="s">
        <v>44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0.65559137731480899</v>
      </c>
      <c r="B282" s="2" t="s">
        <v>44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3.22</v>
      </c>
      <c r="H282" s="2" t="s">
        <v>12</v>
      </c>
    </row>
    <row r="283" spans="1:8" x14ac:dyDescent="0.3">
      <c r="A283" s="1">
        <v>0.65570711805554982</v>
      </c>
      <c r="B283" s="2" t="s">
        <v>44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3.21</v>
      </c>
      <c r="H283" s="2" t="s">
        <v>12</v>
      </c>
    </row>
    <row r="284" spans="1:8" x14ac:dyDescent="0.3">
      <c r="A284" s="1">
        <v>0.65582285879629043</v>
      </c>
      <c r="B284" s="2" t="s">
        <v>44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3.22</v>
      </c>
      <c r="H284" s="2" t="s">
        <v>12</v>
      </c>
    </row>
    <row r="285" spans="1:8" x14ac:dyDescent="0.3">
      <c r="A285" s="1">
        <v>0.65593859953703126</v>
      </c>
      <c r="B285" s="2" t="s">
        <v>44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0.65605434027777187</v>
      </c>
      <c r="B286" s="2" t="s">
        <v>44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3.21</v>
      </c>
      <c r="H286" s="2" t="s">
        <v>12</v>
      </c>
    </row>
    <row r="287" spans="1:8" x14ac:dyDescent="0.3">
      <c r="A287" s="1">
        <v>0.65617008101851271</v>
      </c>
      <c r="B287" s="2" t="s">
        <v>44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0.65628582175925332</v>
      </c>
      <c r="B288" s="2" t="s">
        <v>44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3.22</v>
      </c>
      <c r="H288" s="2" t="s">
        <v>12</v>
      </c>
    </row>
    <row r="289" spans="1:8" x14ac:dyDescent="0.3">
      <c r="A289" s="1">
        <v>0.65640156249999415</v>
      </c>
      <c r="B289" s="2" t="s">
        <v>44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0.65651730324073476</v>
      </c>
      <c r="B290" s="2" t="s">
        <v>44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3.21</v>
      </c>
      <c r="H290" s="2" t="s">
        <v>12</v>
      </c>
    </row>
    <row r="291" spans="1:8" x14ac:dyDescent="0.3">
      <c r="A291" s="1">
        <v>0.65663304398147559</v>
      </c>
      <c r="B291" s="2" t="s">
        <v>44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0.65674878472221621</v>
      </c>
      <c r="B292" s="2" t="s">
        <v>44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3.22</v>
      </c>
      <c r="H292" s="2" t="s">
        <v>12</v>
      </c>
    </row>
    <row r="293" spans="1:8" x14ac:dyDescent="0.3">
      <c r="A293" s="1">
        <v>0.65686452546295704</v>
      </c>
      <c r="B293" s="2" t="s">
        <v>44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3.21</v>
      </c>
      <c r="H293" s="2" t="s">
        <v>12</v>
      </c>
    </row>
    <row r="294" spans="1:8" x14ac:dyDescent="0.3">
      <c r="A294" s="1">
        <v>0.65698026620369765</v>
      </c>
      <c r="B294" s="2" t="s">
        <v>44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0.65709600694443848</v>
      </c>
      <c r="B295" s="2" t="s">
        <v>44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3.22</v>
      </c>
      <c r="H295" s="2" t="s">
        <v>12</v>
      </c>
    </row>
    <row r="296" spans="1:8" x14ac:dyDescent="0.3">
      <c r="A296" s="1">
        <v>0.65721174768517909</v>
      </c>
      <c r="B296" s="2" t="s">
        <v>44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0.65732748842591993</v>
      </c>
      <c r="B297" s="2" t="s">
        <v>44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</v>
      </c>
      <c r="H297" s="2" t="s">
        <v>12</v>
      </c>
    </row>
    <row r="298" spans="1:8" x14ac:dyDescent="0.3">
      <c r="A298" s="1">
        <v>0.65744322916666054</v>
      </c>
      <c r="B298" s="2" t="s">
        <v>44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0.65755896990740137</v>
      </c>
      <c r="B299" s="2" t="s">
        <v>44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3.2100000000000004</v>
      </c>
      <c r="H299" s="2" t="s">
        <v>12</v>
      </c>
    </row>
    <row r="300" spans="1:8" x14ac:dyDescent="0.3">
      <c r="A300" s="1">
        <v>0.65767471064814198</v>
      </c>
      <c r="B300" s="2" t="s">
        <v>44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3.2100000000000004</v>
      </c>
      <c r="H300" s="2" t="s">
        <v>12</v>
      </c>
    </row>
    <row r="301" spans="1:8" x14ac:dyDescent="0.3">
      <c r="A301" s="1">
        <v>0.65779045138888281</v>
      </c>
      <c r="B301" s="2" t="s">
        <v>44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0.65790619212962342</v>
      </c>
      <c r="B302" s="2" t="s">
        <v>44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0.65802193287036426</v>
      </c>
      <c r="B303" s="2" t="s">
        <v>44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0.65813767361110487</v>
      </c>
      <c r="B304" s="2" t="s">
        <v>44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0.6582534143518457</v>
      </c>
      <c r="B305" s="2" t="s">
        <v>44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0.65836915509258631</v>
      </c>
      <c r="B306" s="2" t="s">
        <v>44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0.65848489583332714</v>
      </c>
      <c r="B307" s="2" t="s">
        <v>44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0.65860063657406775</v>
      </c>
      <c r="B308" s="2" t="s">
        <v>44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3.22</v>
      </c>
      <c r="H308" s="2" t="s">
        <v>12</v>
      </c>
    </row>
    <row r="309" spans="1:8" x14ac:dyDescent="0.3">
      <c r="A309" s="1">
        <v>0.65871637731480859</v>
      </c>
      <c r="B309" s="2" t="s">
        <v>44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3.22</v>
      </c>
      <c r="H309" s="2" t="s">
        <v>12</v>
      </c>
    </row>
    <row r="310" spans="1:8" x14ac:dyDescent="0.3">
      <c r="A310" s="1">
        <v>0.6588321180555492</v>
      </c>
      <c r="B310" s="2" t="s">
        <v>44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3.21</v>
      </c>
      <c r="H310" s="2" t="s">
        <v>12</v>
      </c>
    </row>
    <row r="311" spans="1:8" x14ac:dyDescent="0.3">
      <c r="A311" s="1">
        <v>0.65894785879629003</v>
      </c>
      <c r="B311" s="2" t="s">
        <v>44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0.65906359953703064</v>
      </c>
      <c r="B312" s="2" t="s">
        <v>44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3.22</v>
      </c>
      <c r="H312" s="2" t="s">
        <v>12</v>
      </c>
    </row>
    <row r="313" spans="1:8" x14ac:dyDescent="0.3">
      <c r="A313" s="1">
        <v>0.65917934027777147</v>
      </c>
      <c r="B313" s="2" t="s">
        <v>44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</v>
      </c>
      <c r="H313" s="2" t="s">
        <v>12</v>
      </c>
    </row>
    <row r="314" spans="1:8" x14ac:dyDescent="0.3">
      <c r="A314" s="1">
        <v>0.65929508101851209</v>
      </c>
      <c r="B314" s="2" t="s">
        <v>44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0.65941082175925292</v>
      </c>
      <c r="B315" s="2" t="s">
        <v>44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0.65952656249999353</v>
      </c>
      <c r="B316" s="2" t="s">
        <v>44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3.22</v>
      </c>
      <c r="H316" s="2" t="s">
        <v>12</v>
      </c>
    </row>
    <row r="317" spans="1:8" x14ac:dyDescent="0.3">
      <c r="A317" s="1">
        <v>0.65964230324073436</v>
      </c>
      <c r="B317" s="2" t="s">
        <v>44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3.21</v>
      </c>
      <c r="H317" s="2" t="s">
        <v>12</v>
      </c>
    </row>
    <row r="318" spans="1:8" x14ac:dyDescent="0.3">
      <c r="A318" s="1">
        <v>0.65975804398147497</v>
      </c>
      <c r="B318" s="2" t="s">
        <v>44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0.65987378472221581</v>
      </c>
      <c r="B319" s="2" t="s">
        <v>44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0.65998952546295642</v>
      </c>
      <c r="B320" s="2" t="s">
        <v>44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0.66010526620369725</v>
      </c>
      <c r="B321" s="2" t="s">
        <v>44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0.66022100694443786</v>
      </c>
      <c r="B322" s="2" t="s">
        <v>44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0.66033674768517869</v>
      </c>
      <c r="B323" s="2" t="s">
        <v>44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3.22</v>
      </c>
      <c r="H323" s="2" t="s">
        <v>12</v>
      </c>
    </row>
    <row r="324" spans="1:8" x14ac:dyDescent="0.3">
      <c r="A324" s="1">
        <v>0.6604524884259193</v>
      </c>
      <c r="B324" s="2" t="s">
        <v>44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3.21</v>
      </c>
      <c r="H324" s="2" t="s">
        <v>12</v>
      </c>
    </row>
    <row r="325" spans="1:8" x14ac:dyDescent="0.3">
      <c r="A325" s="1">
        <v>0.66056822916666014</v>
      </c>
      <c r="B325" s="2" t="s">
        <v>44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0.66068396990740075</v>
      </c>
      <c r="B326" s="2" t="s">
        <v>44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3.2100000000000004</v>
      </c>
      <c r="H326" s="2" t="s">
        <v>12</v>
      </c>
    </row>
    <row r="327" spans="1:8" x14ac:dyDescent="0.3">
      <c r="A327" s="1">
        <v>0.66079971064814158</v>
      </c>
      <c r="B327" s="2" t="s">
        <v>44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3.2100000000000004</v>
      </c>
      <c r="H327" s="2" t="s">
        <v>12</v>
      </c>
    </row>
    <row r="328" spans="1:8" x14ac:dyDescent="0.3">
      <c r="A328" s="1">
        <v>0.66091545138888219</v>
      </c>
      <c r="B328" s="2" t="s">
        <v>44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0.66103119212962302</v>
      </c>
      <c r="B329" s="2" t="s">
        <v>44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3.21</v>
      </c>
      <c r="H329" s="2" t="s">
        <v>12</v>
      </c>
    </row>
    <row r="330" spans="1:8" x14ac:dyDescent="0.3">
      <c r="A330" s="1">
        <v>0.66114693287036364</v>
      </c>
      <c r="B330" s="2" t="s">
        <v>44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3.22</v>
      </c>
      <c r="H330" s="2" t="s">
        <v>12</v>
      </c>
    </row>
    <row r="331" spans="1:8" x14ac:dyDescent="0.3">
      <c r="A331" s="1">
        <v>0.66126267361110447</v>
      </c>
      <c r="B331" s="2" t="s">
        <v>44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0.66137841435184508</v>
      </c>
      <c r="B332" s="2" t="s">
        <v>44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0.66149415509258591</v>
      </c>
      <c r="B333" s="2" t="s">
        <v>44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3.21</v>
      </c>
      <c r="H333" s="2" t="s">
        <v>12</v>
      </c>
    </row>
    <row r="334" spans="1:8" x14ac:dyDescent="0.3">
      <c r="A334" s="1">
        <v>0.66160989583332652</v>
      </c>
      <c r="B334" s="2" t="s">
        <v>44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3.22</v>
      </c>
      <c r="H334" s="2" t="s">
        <v>12</v>
      </c>
    </row>
    <row r="335" spans="1:8" x14ac:dyDescent="0.3">
      <c r="A335" s="1">
        <v>0.66172563657406736</v>
      </c>
      <c r="B335" s="2" t="s">
        <v>44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0.66184137731480797</v>
      </c>
      <c r="B336" s="2" t="s">
        <v>44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3.22</v>
      </c>
      <c r="H336" s="2" t="s">
        <v>12</v>
      </c>
    </row>
    <row r="337" spans="1:8" x14ac:dyDescent="0.3">
      <c r="A337" s="1">
        <v>0.6619571180555488</v>
      </c>
      <c r="B337" s="2" t="s">
        <v>44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</v>
      </c>
      <c r="H337" s="2" t="s">
        <v>12</v>
      </c>
    </row>
    <row r="338" spans="1:8" x14ac:dyDescent="0.3">
      <c r="A338" s="1">
        <v>0.66207285879628941</v>
      </c>
      <c r="B338" s="2" t="s">
        <v>44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3.22</v>
      </c>
      <c r="H338" s="2" t="s">
        <v>12</v>
      </c>
    </row>
    <row r="339" spans="1:8" x14ac:dyDescent="0.3">
      <c r="A339" s="1">
        <v>0.66218859953703024</v>
      </c>
      <c r="B339" s="2" t="s">
        <v>44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0.66230434027777085</v>
      </c>
      <c r="B340" s="2" t="s">
        <v>44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0.66242008101851169</v>
      </c>
      <c r="B341" s="2" t="s">
        <v>44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0.6625358217592523</v>
      </c>
      <c r="B342" s="2" t="s">
        <v>44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0.66265156249999313</v>
      </c>
      <c r="B343" s="2" t="s">
        <v>44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0.66276730324073374</v>
      </c>
      <c r="B344" s="2" t="s">
        <v>44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0.66288304398147457</v>
      </c>
      <c r="B345" s="2" t="s">
        <v>44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0.66299878472221518</v>
      </c>
      <c r="B346" s="2" t="s">
        <v>44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0.66311452546295602</v>
      </c>
      <c r="B347" s="2" t="s">
        <v>44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3.21</v>
      </c>
      <c r="H347" s="2" t="s">
        <v>12</v>
      </c>
    </row>
    <row r="348" spans="1:8" x14ac:dyDescent="0.3">
      <c r="A348" s="1">
        <v>0.66323026620369663</v>
      </c>
      <c r="B348" s="2" t="s">
        <v>44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3.22</v>
      </c>
      <c r="H348" s="2" t="s">
        <v>12</v>
      </c>
    </row>
    <row r="349" spans="1:8" x14ac:dyDescent="0.3">
      <c r="A349" s="1">
        <v>0.66334600694443746</v>
      </c>
      <c r="B349" s="2" t="s">
        <v>44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0.66346174768517807</v>
      </c>
      <c r="B350" s="2" t="s">
        <v>44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0.6635774884259189</v>
      </c>
      <c r="B351" s="2" t="s">
        <v>44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0.66369322916665952</v>
      </c>
      <c r="B352" s="2" t="s">
        <v>44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0.66380896990740035</v>
      </c>
      <c r="B353" s="2" t="s">
        <v>44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0.66392471064814096</v>
      </c>
      <c r="B354" s="2" t="s">
        <v>44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3.21</v>
      </c>
      <c r="H354" s="2" t="s">
        <v>12</v>
      </c>
    </row>
    <row r="355" spans="1:8" x14ac:dyDescent="0.3">
      <c r="A355" s="1">
        <v>0.66404045138888179</v>
      </c>
      <c r="B355" s="2" t="s">
        <v>44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3.22</v>
      </c>
      <c r="H355" s="2" t="s">
        <v>12</v>
      </c>
    </row>
    <row r="356" spans="1:8" x14ac:dyDescent="0.3">
      <c r="A356" s="1">
        <v>0.6641561921296224</v>
      </c>
      <c r="B356" s="2" t="s">
        <v>44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3.21</v>
      </c>
      <c r="H356" s="2" t="s">
        <v>12</v>
      </c>
    </row>
    <row r="357" spans="1:8" x14ac:dyDescent="0.3">
      <c r="A357" s="1">
        <v>0.66427193287036324</v>
      </c>
      <c r="B357" s="2" t="s">
        <v>44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0.66438767361110385</v>
      </c>
      <c r="B358" s="2" t="s">
        <v>44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3.22</v>
      </c>
      <c r="H358" s="2" t="s">
        <v>12</v>
      </c>
    </row>
    <row r="359" spans="1:8" x14ac:dyDescent="0.3">
      <c r="A359" s="1">
        <v>0.66450341435184468</v>
      </c>
      <c r="B359" s="2" t="s">
        <v>44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0.66461915509258529</v>
      </c>
      <c r="B360" s="2" t="s">
        <v>44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3.21</v>
      </c>
      <c r="H360" s="2" t="s">
        <v>12</v>
      </c>
    </row>
    <row r="361" spans="1:8" x14ac:dyDescent="0.3">
      <c r="A361" s="1">
        <v>0.66473489583332612</v>
      </c>
      <c r="B361" s="2" t="s">
        <v>44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0.66485063657406673</v>
      </c>
      <c r="B362" s="2" t="s">
        <v>44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3.22</v>
      </c>
      <c r="H362" s="2" t="s">
        <v>12</v>
      </c>
    </row>
    <row r="363" spans="1:8" x14ac:dyDescent="0.3">
      <c r="A363" s="1">
        <v>0.66496637731480757</v>
      </c>
      <c r="B363" s="2" t="s">
        <v>44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0.66508211805554818</v>
      </c>
      <c r="B364" s="2" t="s">
        <v>44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</v>
      </c>
      <c r="H364" s="2" t="s">
        <v>12</v>
      </c>
    </row>
    <row r="365" spans="1:8" x14ac:dyDescent="0.3">
      <c r="A365" s="1">
        <v>0.66519785879628901</v>
      </c>
      <c r="B365" s="2" t="s">
        <v>44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3.22</v>
      </c>
      <c r="H365" s="2" t="s">
        <v>12</v>
      </c>
    </row>
    <row r="366" spans="1:8" x14ac:dyDescent="0.3">
      <c r="A366" s="1">
        <v>0.66531359953702962</v>
      </c>
      <c r="B366" s="2" t="s">
        <v>44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3.22</v>
      </c>
      <c r="H366" s="2" t="s">
        <v>12</v>
      </c>
    </row>
    <row r="367" spans="1:8" x14ac:dyDescent="0.3">
      <c r="A367" s="1">
        <v>0.66542934027777045</v>
      </c>
      <c r="B367" s="2" t="s">
        <v>44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3.21</v>
      </c>
      <c r="H367" s="2" t="s">
        <v>12</v>
      </c>
    </row>
    <row r="368" spans="1:8" x14ac:dyDescent="0.3">
      <c r="A368" s="1">
        <v>0.66554508101851106</v>
      </c>
      <c r="B368" s="2" t="s">
        <v>44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3.22</v>
      </c>
      <c r="H368" s="2" t="s">
        <v>12</v>
      </c>
    </row>
    <row r="369" spans="1:8" x14ac:dyDescent="0.3">
      <c r="A369" s="1">
        <v>0.6656608217592519</v>
      </c>
      <c r="B369" s="2" t="s">
        <v>44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0.66577656249999251</v>
      </c>
      <c r="B370" s="2" t="s">
        <v>44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0.66589230324073334</v>
      </c>
      <c r="B371" s="2" t="s">
        <v>44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3.21</v>
      </c>
      <c r="H371" s="2" t="s">
        <v>12</v>
      </c>
    </row>
    <row r="372" spans="1:8" x14ac:dyDescent="0.3">
      <c r="A372" s="1">
        <v>0.66600804398147395</v>
      </c>
      <c r="B372" s="2" t="s">
        <v>44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3.22</v>
      </c>
      <c r="H372" s="2" t="s">
        <v>12</v>
      </c>
    </row>
    <row r="373" spans="1:8" x14ac:dyDescent="0.3">
      <c r="A373" s="1">
        <v>0.66612378472221478</v>
      </c>
      <c r="B373" s="2" t="s">
        <v>44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0.6662395254629554</v>
      </c>
      <c r="B374" s="2" t="s">
        <v>44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3.21</v>
      </c>
      <c r="H374" s="2" t="s">
        <v>12</v>
      </c>
    </row>
    <row r="375" spans="1:8" x14ac:dyDescent="0.3">
      <c r="A375" s="1">
        <v>0.66635526620369623</v>
      </c>
      <c r="B375" s="2" t="s">
        <v>44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0.66647100694443684</v>
      </c>
      <c r="B376" s="2" t="s">
        <v>44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3.22</v>
      </c>
      <c r="H376" s="2" t="s">
        <v>12</v>
      </c>
    </row>
    <row r="377" spans="1:8" x14ac:dyDescent="0.3">
      <c r="A377" s="1">
        <v>0.66658674768517767</v>
      </c>
      <c r="B377" s="2" t="s">
        <v>44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</v>
      </c>
      <c r="H377" s="2" t="s">
        <v>12</v>
      </c>
    </row>
    <row r="378" spans="1:8" x14ac:dyDescent="0.3">
      <c r="A378" s="1">
        <v>0.66670248842591828</v>
      </c>
      <c r="B378" s="2" t="s">
        <v>44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0.66681822916665912</v>
      </c>
      <c r="B379" s="2" t="s">
        <v>44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0.66693396990739973</v>
      </c>
      <c r="B380" s="2" t="s">
        <v>44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0.66704971064814056</v>
      </c>
      <c r="B381" s="2" t="s">
        <v>44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0.66716545138888117</v>
      </c>
      <c r="B382" s="2" t="s">
        <v>44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0.667281192129622</v>
      </c>
      <c r="B383" s="2" t="s">
        <v>44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0.66739693287036261</v>
      </c>
      <c r="B384" s="2" t="s">
        <v>44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0.66751267361110345</v>
      </c>
      <c r="B385" s="2" t="s">
        <v>44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0.66762841435184406</v>
      </c>
      <c r="B386" s="2" t="s">
        <v>44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3.22</v>
      </c>
      <c r="H386" s="2" t="s">
        <v>12</v>
      </c>
    </row>
    <row r="387" spans="1:8" x14ac:dyDescent="0.3">
      <c r="A387" s="1">
        <v>0.66774415509258489</v>
      </c>
      <c r="B387" s="2" t="s">
        <v>44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3.21</v>
      </c>
      <c r="H387" s="2" t="s">
        <v>12</v>
      </c>
    </row>
    <row r="388" spans="1:8" x14ac:dyDescent="0.3">
      <c r="A388" s="1">
        <v>0.6678598958333255</v>
      </c>
      <c r="B388" s="2" t="s">
        <v>44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0.66797563657406633</v>
      </c>
      <c r="B389" s="2" t="s">
        <v>44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0.66809137731480694</v>
      </c>
      <c r="B390" s="2" t="s">
        <v>44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</row>
    <row r="391" spans="1:8" x14ac:dyDescent="0.3">
      <c r="A391" s="1">
        <v>0.66820711805554778</v>
      </c>
      <c r="B391" s="2" t="s">
        <v>44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</row>
    <row r="392" spans="1:8" x14ac:dyDescent="0.3">
      <c r="A392" s="1">
        <v>0.66832285879628839</v>
      </c>
      <c r="B392" s="2" t="s">
        <v>44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0.66843859953702922</v>
      </c>
      <c r="B393" s="2" t="s">
        <v>44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3.22</v>
      </c>
      <c r="H393" s="2" t="s">
        <v>12</v>
      </c>
    </row>
    <row r="394" spans="1:8" x14ac:dyDescent="0.3">
      <c r="A394" s="1">
        <v>0.66855434027776983</v>
      </c>
      <c r="B394" s="2" t="s">
        <v>44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3.21</v>
      </c>
      <c r="H394" s="2" t="s">
        <v>12</v>
      </c>
    </row>
    <row r="395" spans="1:8" x14ac:dyDescent="0.3">
      <c r="A395" s="1">
        <v>0.66867008101851066</v>
      </c>
      <c r="B395" s="2" t="s">
        <v>44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3.22</v>
      </c>
      <c r="H395" s="2" t="s">
        <v>12</v>
      </c>
    </row>
    <row r="396" spans="1:8" x14ac:dyDescent="0.3">
      <c r="A396" s="1">
        <v>0.66878582175925128</v>
      </c>
      <c r="B396" s="2" t="s">
        <v>44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0.66890156249999211</v>
      </c>
      <c r="B397" s="2" t="s">
        <v>44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3.21</v>
      </c>
      <c r="H397" s="2" t="s">
        <v>12</v>
      </c>
    </row>
    <row r="398" spans="1:8" x14ac:dyDescent="0.3">
      <c r="A398" s="1">
        <v>0.66901730324073272</v>
      </c>
      <c r="B398" s="2" t="s">
        <v>44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0.66913304398147355</v>
      </c>
      <c r="B399" s="2" t="s">
        <v>44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</row>
    <row r="400" spans="1:8" x14ac:dyDescent="0.3">
      <c r="A400" s="1">
        <v>0.66924878472221416</v>
      </c>
      <c r="B400" s="2" t="s">
        <v>44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0.669364525462955</v>
      </c>
      <c r="B401" s="2" t="s">
        <v>44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0.66948026620369561</v>
      </c>
      <c r="B402" s="2" t="s">
        <v>44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0.66959600694443644</v>
      </c>
      <c r="B403" s="2" t="s">
        <v>44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</row>
    <row r="404" spans="1:8" x14ac:dyDescent="0.3">
      <c r="A404" s="1">
        <v>0.66971174768517705</v>
      </c>
      <c r="B404" s="2" t="s">
        <v>44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0.66982748842591788</v>
      </c>
      <c r="B405" s="2" t="s">
        <v>44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0.66994322916665849</v>
      </c>
      <c r="B406" s="2" t="s">
        <v>44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3.22</v>
      </c>
      <c r="H406" s="2" t="s">
        <v>12</v>
      </c>
    </row>
    <row r="407" spans="1:8" x14ac:dyDescent="0.3">
      <c r="A407" s="1">
        <v>0.67005896990739933</v>
      </c>
      <c r="B407" s="2" t="s">
        <v>44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3.21</v>
      </c>
      <c r="H407" s="2" t="s">
        <v>12</v>
      </c>
    </row>
    <row r="408" spans="1:8" x14ac:dyDescent="0.3">
      <c r="A408" s="1">
        <v>0.67017471064813994</v>
      </c>
      <c r="B408" s="2" t="s">
        <v>44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0.67029045138888077</v>
      </c>
      <c r="B409" s="2" t="s">
        <v>44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0.67040619212962138</v>
      </c>
      <c r="B410" s="2" t="s">
        <v>44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</row>
    <row r="411" spans="1:8" x14ac:dyDescent="0.3">
      <c r="A411" s="1">
        <v>0.67052193287036221</v>
      </c>
      <c r="B411" s="2" t="s">
        <v>44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0.67063767361110282</v>
      </c>
      <c r="B412" s="2" t="s">
        <v>44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0.67075341435184366</v>
      </c>
      <c r="B413" s="2" t="s">
        <v>44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3.22</v>
      </c>
      <c r="H413" s="2" t="s">
        <v>12</v>
      </c>
    </row>
    <row r="414" spans="1:8" x14ac:dyDescent="0.3">
      <c r="A414" s="1">
        <v>0.67086915509258427</v>
      </c>
      <c r="B414" s="2" t="s">
        <v>44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3.21</v>
      </c>
      <c r="H414" s="2" t="s">
        <v>12</v>
      </c>
    </row>
    <row r="415" spans="1:8" x14ac:dyDescent="0.3">
      <c r="A415" s="1">
        <v>0.6709848958333251</v>
      </c>
      <c r="B415" s="2" t="s">
        <v>44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0.67110063657406571</v>
      </c>
      <c r="B416" s="2" t="s">
        <v>44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0.67121637731480654</v>
      </c>
      <c r="B417" s="2" t="s">
        <v>44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0.67133211805554716</v>
      </c>
      <c r="B418" s="2" t="s">
        <v>44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0.67144785879628799</v>
      </c>
      <c r="B419" s="2" t="s">
        <v>44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</v>
      </c>
      <c r="H419" s="2" t="s">
        <v>12</v>
      </c>
    </row>
    <row r="420" spans="1:8" x14ac:dyDescent="0.3">
      <c r="A420" s="1">
        <v>0.6715635995370286</v>
      </c>
      <c r="B420" s="2" t="s">
        <v>44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0.67167934027776943</v>
      </c>
      <c r="B421" s="2" t="s">
        <v>44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0.67179508101851004</v>
      </c>
      <c r="B422" s="2" t="s">
        <v>44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3.22</v>
      </c>
      <c r="H422" s="2" t="s">
        <v>12</v>
      </c>
    </row>
    <row r="423" spans="1:8" x14ac:dyDescent="0.3">
      <c r="A423" s="1">
        <v>0.67191082175925088</v>
      </c>
      <c r="B423" s="2" t="s">
        <v>44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3.21</v>
      </c>
      <c r="H423" s="2" t="s">
        <v>12</v>
      </c>
    </row>
    <row r="424" spans="1:8" x14ac:dyDescent="0.3">
      <c r="A424" s="1">
        <v>0.67202656249999149</v>
      </c>
      <c r="B424" s="2" t="s">
        <v>44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0.67214230324073232</v>
      </c>
      <c r="B425" s="2" t="s">
        <v>44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0.67225804398147293</v>
      </c>
      <c r="B426" s="2" t="s">
        <v>44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3.22</v>
      </c>
      <c r="H426" s="2" t="s">
        <v>12</v>
      </c>
    </row>
    <row r="427" spans="1:8" x14ac:dyDescent="0.3">
      <c r="A427" s="1">
        <v>0.67237378472221376</v>
      </c>
      <c r="B427" s="2" t="s">
        <v>44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3.21</v>
      </c>
      <c r="H427" s="2" t="s">
        <v>12</v>
      </c>
    </row>
    <row r="428" spans="1:8" x14ac:dyDescent="0.3">
      <c r="A428" s="1">
        <v>0.67248952546295437</v>
      </c>
      <c r="B428" s="2" t="s">
        <v>44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0.67260526620369521</v>
      </c>
      <c r="B429" s="2" t="s">
        <v>44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0.67272100694443582</v>
      </c>
      <c r="B430" s="2" t="s">
        <v>44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0.67283674768517665</v>
      </c>
      <c r="B431" s="2" t="s">
        <v>44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0.67295248842591726</v>
      </c>
      <c r="B432" s="2" t="s">
        <v>44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0.67306822916665809</v>
      </c>
      <c r="B433" s="2" t="s">
        <v>44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3.22</v>
      </c>
      <c r="H433" s="2" t="s">
        <v>12</v>
      </c>
    </row>
    <row r="434" spans="1:8" x14ac:dyDescent="0.3">
      <c r="A434" s="1">
        <v>0.6731839699073987</v>
      </c>
      <c r="B434" s="2" t="s">
        <v>44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3.21</v>
      </c>
      <c r="H434" s="2" t="s">
        <v>12</v>
      </c>
    </row>
    <row r="435" spans="1:8" x14ac:dyDescent="0.3">
      <c r="A435" s="1">
        <v>0.67329971064813954</v>
      </c>
      <c r="B435" s="2" t="s">
        <v>44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0.67341545138888015</v>
      </c>
      <c r="B436" s="2" t="s">
        <v>44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0.67353119212962098</v>
      </c>
      <c r="B437" s="2" t="s">
        <v>44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0.67364693287036159</v>
      </c>
      <c r="B438" s="2" t="s">
        <v>44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0.67376267361110243</v>
      </c>
      <c r="B439" s="2" t="s">
        <v>44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3.2100000000000004</v>
      </c>
      <c r="H439" s="2" t="s">
        <v>12</v>
      </c>
    </row>
    <row r="440" spans="1:8" x14ac:dyDescent="0.3">
      <c r="A440" s="1">
        <v>0.67387841435184304</v>
      </c>
      <c r="B440" s="2" t="s">
        <v>44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3.22</v>
      </c>
      <c r="H440" s="2" t="s">
        <v>12</v>
      </c>
    </row>
    <row r="441" spans="1:8" x14ac:dyDescent="0.3">
      <c r="A441" s="1">
        <v>0.67399415509258387</v>
      </c>
      <c r="B441" s="2" t="s">
        <v>44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3.2100000000000004</v>
      </c>
      <c r="H441" s="2" t="s">
        <v>12</v>
      </c>
    </row>
    <row r="442" spans="1:8" x14ac:dyDescent="0.3">
      <c r="A442" s="1">
        <v>0.67410989583332448</v>
      </c>
      <c r="B442" s="2" t="s">
        <v>44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3.2100000000000004</v>
      </c>
      <c r="H442" s="2" t="s">
        <v>12</v>
      </c>
    </row>
    <row r="443" spans="1:8" x14ac:dyDescent="0.3">
      <c r="A443" s="1">
        <v>0.67422563657406531</v>
      </c>
      <c r="B443" s="2" t="s">
        <v>44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0.67434137731480592</v>
      </c>
      <c r="B444" s="2" t="s">
        <v>44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</v>
      </c>
      <c r="H444" s="2" t="s">
        <v>12</v>
      </c>
    </row>
    <row r="445" spans="1:8" x14ac:dyDescent="0.3">
      <c r="A445" s="1">
        <v>0.67445711805554676</v>
      </c>
      <c r="B445" s="2" t="s">
        <v>44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0.67457285879628737</v>
      </c>
      <c r="B446" s="2" t="s">
        <v>44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</v>
      </c>
      <c r="H446" s="2" t="s">
        <v>12</v>
      </c>
    </row>
    <row r="447" spans="1:8" x14ac:dyDescent="0.3">
      <c r="A447" s="1">
        <v>0.6746885995370282</v>
      </c>
      <c r="B447" s="2" t="s">
        <v>44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3.22</v>
      </c>
      <c r="H447" s="2" t="s">
        <v>12</v>
      </c>
    </row>
    <row r="448" spans="1:8" x14ac:dyDescent="0.3">
      <c r="A448" s="1">
        <v>0.67480434027776881</v>
      </c>
      <c r="B448" s="2" t="s">
        <v>44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3.22</v>
      </c>
      <c r="H448" s="2" t="s">
        <v>12</v>
      </c>
    </row>
    <row r="449" spans="1:8" x14ac:dyDescent="0.3">
      <c r="A449" s="1">
        <v>0.67492008101850964</v>
      </c>
      <c r="B449" s="2" t="s">
        <v>44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3.2100000000000004</v>
      </c>
      <c r="H449" s="2" t="s">
        <v>12</v>
      </c>
    </row>
    <row r="450" spans="1:8" x14ac:dyDescent="0.3">
      <c r="A450" s="1">
        <v>0.67503582175925025</v>
      </c>
      <c r="B450" s="2" t="s">
        <v>44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3.2100000000000004</v>
      </c>
      <c r="H450" s="2" t="s">
        <v>12</v>
      </c>
    </row>
    <row r="451" spans="1:8" x14ac:dyDescent="0.3">
      <c r="A451" s="1">
        <v>0.67515156249999109</v>
      </c>
      <c r="B451" s="2" t="s">
        <v>44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0.6752673032407317</v>
      </c>
      <c r="B452" s="2" t="s">
        <v>44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</v>
      </c>
      <c r="H452" s="2" t="s">
        <v>12</v>
      </c>
    </row>
    <row r="453" spans="1:8" x14ac:dyDescent="0.3">
      <c r="A453" s="1">
        <v>0.67538304398147253</v>
      </c>
      <c r="B453" s="2" t="s">
        <v>44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0.67549878472221314</v>
      </c>
      <c r="B454" s="2" t="s">
        <v>44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</v>
      </c>
      <c r="H454" s="2" t="s">
        <v>12</v>
      </c>
    </row>
    <row r="455" spans="1:8" x14ac:dyDescent="0.3">
      <c r="A455" s="1">
        <v>0.67561452546295397</v>
      </c>
      <c r="B455" s="2" t="s">
        <v>44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0.67573026620369459</v>
      </c>
      <c r="B456" s="2" t="s">
        <v>44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3.2100000000000004</v>
      </c>
      <c r="H456" s="2" t="s">
        <v>12</v>
      </c>
    </row>
    <row r="457" spans="1:8" x14ac:dyDescent="0.3">
      <c r="A457" s="1">
        <v>0.67584600694443542</v>
      </c>
      <c r="B457" s="2" t="s">
        <v>44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3.2100000000000004</v>
      </c>
      <c r="H457" s="2" t="s">
        <v>12</v>
      </c>
    </row>
    <row r="458" spans="1:8" x14ac:dyDescent="0.3">
      <c r="A458" s="1">
        <v>0.67596174768517603</v>
      </c>
      <c r="B458" s="2" t="s">
        <v>44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3.22</v>
      </c>
      <c r="H458" s="2" t="s">
        <v>12</v>
      </c>
    </row>
    <row r="459" spans="1:8" x14ac:dyDescent="0.3">
      <c r="A459" s="1">
        <v>0.67607748842591686</v>
      </c>
      <c r="B459" s="2" t="s">
        <v>44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</v>
      </c>
      <c r="H459" s="2" t="s">
        <v>12</v>
      </c>
    </row>
    <row r="460" spans="1:8" x14ac:dyDescent="0.3">
      <c r="A460" s="1">
        <v>0.67619322916665747</v>
      </c>
      <c r="B460" s="2" t="s">
        <v>44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3.22</v>
      </c>
      <c r="H460" s="2" t="s">
        <v>12</v>
      </c>
    </row>
    <row r="461" spans="1:8" x14ac:dyDescent="0.3">
      <c r="A461" s="1">
        <v>0.67630896990739831</v>
      </c>
      <c r="B461" s="2" t="s">
        <v>44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</v>
      </c>
      <c r="H461" s="2" t="s">
        <v>12</v>
      </c>
    </row>
    <row r="462" spans="1:8" x14ac:dyDescent="0.3">
      <c r="A462" s="1">
        <v>0.67642471064813892</v>
      </c>
      <c r="B462" s="2" t="s">
        <v>44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0.67654045138887975</v>
      </c>
      <c r="B463" s="2" t="s">
        <v>44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0.67665619212962036</v>
      </c>
      <c r="B464" s="2" t="s">
        <v>44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3.2100000000000004</v>
      </c>
      <c r="H464" s="2" t="s">
        <v>12</v>
      </c>
    </row>
    <row r="465" spans="1:8" x14ac:dyDescent="0.3">
      <c r="A465" s="1">
        <v>0.67677193287036119</v>
      </c>
      <c r="B465" s="2" t="s">
        <v>44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3.22</v>
      </c>
      <c r="H465" s="2" t="s">
        <v>12</v>
      </c>
    </row>
    <row r="466" spans="1:8" x14ac:dyDescent="0.3">
      <c r="A466" s="1">
        <v>0.6768876736111018</v>
      </c>
      <c r="B466" s="2" t="s">
        <v>44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3.2100000000000004</v>
      </c>
      <c r="H466" s="2" t="s">
        <v>12</v>
      </c>
    </row>
    <row r="467" spans="1:8" x14ac:dyDescent="0.3">
      <c r="A467" s="1">
        <v>0.67700341435184264</v>
      </c>
      <c r="B467" s="2" t="s">
        <v>44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3.22</v>
      </c>
      <c r="H467" s="2" t="s">
        <v>12</v>
      </c>
    </row>
    <row r="468" spans="1:8" x14ac:dyDescent="0.3">
      <c r="A468" s="1">
        <v>0.67711915509258325</v>
      </c>
      <c r="B468" s="2" t="s">
        <v>44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3.2100000000000004</v>
      </c>
      <c r="H468" s="2" t="s">
        <v>12</v>
      </c>
    </row>
    <row r="469" spans="1:8" x14ac:dyDescent="0.3">
      <c r="A469" s="1">
        <v>0.67723489583332408</v>
      </c>
      <c r="B469" s="2" t="s">
        <v>44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3.2100000000000004</v>
      </c>
      <c r="H469" s="2" t="s">
        <v>12</v>
      </c>
    </row>
    <row r="470" spans="1:8" x14ac:dyDescent="0.3">
      <c r="A470" s="1">
        <v>0.67735063657406469</v>
      </c>
      <c r="B470" s="2" t="s">
        <v>44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3.22</v>
      </c>
      <c r="H470" s="2" t="s">
        <v>12</v>
      </c>
    </row>
    <row r="471" spans="1:8" x14ac:dyDescent="0.3">
      <c r="A471" s="1">
        <v>0.67746637731480552</v>
      </c>
      <c r="B471" s="2" t="s">
        <v>44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</v>
      </c>
      <c r="H471" s="2" t="s">
        <v>12</v>
      </c>
    </row>
    <row r="472" spans="1:8" x14ac:dyDescent="0.3">
      <c r="A472" s="1">
        <v>0.67758211805554613</v>
      </c>
      <c r="B472" s="2" t="s">
        <v>44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3.22</v>
      </c>
      <c r="H472" s="2" t="s">
        <v>12</v>
      </c>
    </row>
    <row r="473" spans="1:8" x14ac:dyDescent="0.3">
      <c r="A473" s="1">
        <v>0.67769785879628697</v>
      </c>
      <c r="B473" s="2" t="s">
        <v>44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</v>
      </c>
      <c r="H473" s="2" t="s">
        <v>12</v>
      </c>
    </row>
    <row r="474" spans="1:8" x14ac:dyDescent="0.3">
      <c r="A474" s="1">
        <v>0.67781359953702758</v>
      </c>
      <c r="B474" s="2" t="s">
        <v>44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0.67792934027776841</v>
      </c>
      <c r="B475" s="2" t="s">
        <v>44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3.22</v>
      </c>
      <c r="H475" s="2" t="s">
        <v>12</v>
      </c>
    </row>
    <row r="476" spans="1:8" x14ac:dyDescent="0.3">
      <c r="A476" s="1">
        <v>0.67804508101850902</v>
      </c>
      <c r="B476" s="2" t="s">
        <v>44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0.67816082175924985</v>
      </c>
      <c r="B477" s="2" t="s">
        <v>44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0.67827656249999047</v>
      </c>
      <c r="B478" s="2" t="s">
        <v>44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3.2100000000000004</v>
      </c>
      <c r="H478" s="2" t="s">
        <v>12</v>
      </c>
    </row>
    <row r="479" spans="1:8" x14ac:dyDescent="0.3">
      <c r="A479" s="1">
        <v>0.6783923032407313</v>
      </c>
      <c r="B479" s="2" t="s">
        <v>44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3.22</v>
      </c>
      <c r="H479" s="2" t="s">
        <v>12</v>
      </c>
    </row>
    <row r="480" spans="1:8" x14ac:dyDescent="0.3">
      <c r="A480" s="1">
        <v>0.67850804398147191</v>
      </c>
      <c r="B480" s="2" t="s">
        <v>44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3.22</v>
      </c>
      <c r="H480" s="2" t="s">
        <v>12</v>
      </c>
    </row>
    <row r="481" spans="1:8" x14ac:dyDescent="0.3">
      <c r="A481" s="1">
        <v>0.67862378472221274</v>
      </c>
      <c r="B481" s="2" t="s">
        <v>44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</row>
    <row r="482" spans="1:8" x14ac:dyDescent="0.3">
      <c r="A482" s="1">
        <v>0.67873952546295335</v>
      </c>
      <c r="B482" s="2" t="s">
        <v>44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3.22</v>
      </c>
      <c r="H482" s="2" t="s">
        <v>12</v>
      </c>
    </row>
    <row r="483" spans="1:8" x14ac:dyDescent="0.3">
      <c r="A483" s="1">
        <v>0.67885526620369419</v>
      </c>
      <c r="B483" s="2" t="s">
        <v>44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3.2100000000000004</v>
      </c>
      <c r="H483" s="2" t="s">
        <v>12</v>
      </c>
    </row>
    <row r="484" spans="1:8" x14ac:dyDescent="0.3">
      <c r="A484" s="1">
        <v>0.6789710069444348</v>
      </c>
      <c r="B484" s="2" t="s">
        <v>44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0.67908674768517563</v>
      </c>
      <c r="B485" s="2" t="s">
        <v>44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3.2100000000000004</v>
      </c>
      <c r="H485" s="2" t="s">
        <v>12</v>
      </c>
    </row>
    <row r="486" spans="1:8" x14ac:dyDescent="0.3">
      <c r="A486" s="1">
        <v>0.67920248842591624</v>
      </c>
      <c r="B486" s="2" t="s">
        <v>44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3.2100000000000004</v>
      </c>
      <c r="H486" s="2" t="s">
        <v>12</v>
      </c>
    </row>
    <row r="487" spans="1:8" x14ac:dyDescent="0.3">
      <c r="A487" s="1">
        <v>0.67931822916665707</v>
      </c>
      <c r="B487" s="2" t="s">
        <v>44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3.22</v>
      </c>
      <c r="H487" s="2" t="s">
        <v>12</v>
      </c>
    </row>
    <row r="488" spans="1:8" x14ac:dyDescent="0.3">
      <c r="A488" s="1">
        <v>0.67943396990739768</v>
      </c>
      <c r="B488" s="2" t="s">
        <v>44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</v>
      </c>
      <c r="H488" s="2" t="s">
        <v>12</v>
      </c>
    </row>
    <row r="489" spans="1:8" x14ac:dyDescent="0.3">
      <c r="A489" s="1">
        <v>0.67954971064813852</v>
      </c>
      <c r="B489" s="2" t="s">
        <v>44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3.22</v>
      </c>
      <c r="H489" s="2" t="s">
        <v>12</v>
      </c>
    </row>
    <row r="490" spans="1:8" x14ac:dyDescent="0.3">
      <c r="A490" s="1">
        <v>0.67966545138887913</v>
      </c>
      <c r="B490" s="2" t="s">
        <v>44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</v>
      </c>
      <c r="H490" s="2" t="s">
        <v>12</v>
      </c>
    </row>
    <row r="491" spans="1:8" x14ac:dyDescent="0.3">
      <c r="A491" s="1">
        <v>0.67978119212961996</v>
      </c>
      <c r="B491" s="2" t="s">
        <v>44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0.67989693287036057</v>
      </c>
      <c r="B492" s="2" t="s">
        <v>44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3.22</v>
      </c>
      <c r="H492" s="2" t="s">
        <v>12</v>
      </c>
    </row>
    <row r="493" spans="1:8" x14ac:dyDescent="0.3">
      <c r="A493" s="1">
        <v>0.6800126736111014</v>
      </c>
      <c r="B493" s="2" t="s">
        <v>44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3.2100000000000004</v>
      </c>
      <c r="H493" s="2" t="s">
        <v>12</v>
      </c>
    </row>
    <row r="494" spans="1:8" x14ac:dyDescent="0.3">
      <c r="A494" s="1">
        <v>0.68012841435184201</v>
      </c>
      <c r="B494" s="2" t="s">
        <v>44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3.2100000000000004</v>
      </c>
      <c r="H494" s="2" t="s">
        <v>12</v>
      </c>
    </row>
    <row r="495" spans="1:8" x14ac:dyDescent="0.3">
      <c r="A495" s="1">
        <v>0.68024415509258285</v>
      </c>
      <c r="B495" s="2" t="s">
        <v>44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0.68035989583332346</v>
      </c>
      <c r="B496" s="2" t="s">
        <v>44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</v>
      </c>
      <c r="H496" s="2" t="s">
        <v>12</v>
      </c>
    </row>
    <row r="497" spans="1:8" x14ac:dyDescent="0.3">
      <c r="A497" s="1">
        <v>0.68047563657406429</v>
      </c>
      <c r="B497" s="2" t="s">
        <v>44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0.6805913773148049</v>
      </c>
      <c r="B498" s="2" t="s">
        <v>44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0.68070711805554573</v>
      </c>
      <c r="B499" s="2" t="s">
        <v>44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3.2100000000000004</v>
      </c>
      <c r="H499" s="2" t="s">
        <v>12</v>
      </c>
    </row>
    <row r="500" spans="1:8" x14ac:dyDescent="0.3">
      <c r="A500" s="1">
        <v>0.68082285879628635</v>
      </c>
      <c r="B500" s="2" t="s">
        <v>44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3.2100000000000004</v>
      </c>
      <c r="H500" s="2" t="s">
        <v>12</v>
      </c>
    </row>
    <row r="501" spans="1:8" x14ac:dyDescent="0.3">
      <c r="A501" s="1">
        <v>0.68093859953702718</v>
      </c>
      <c r="B501" s="2" t="s">
        <v>44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0.68105434027776779</v>
      </c>
      <c r="B502" s="2" t="s">
        <v>44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</v>
      </c>
      <c r="H502" s="2" t="s">
        <v>12</v>
      </c>
    </row>
    <row r="503" spans="1:8" x14ac:dyDescent="0.3">
      <c r="A503" s="1">
        <v>0.68117008101850862</v>
      </c>
      <c r="B503" s="2" t="s">
        <v>44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3.22</v>
      </c>
      <c r="H503" s="2" t="s">
        <v>12</v>
      </c>
    </row>
    <row r="504" spans="1:8" x14ac:dyDescent="0.3">
      <c r="A504" s="1">
        <v>0.68128582175924923</v>
      </c>
      <c r="B504" s="2" t="s">
        <v>44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</v>
      </c>
      <c r="H504" s="2" t="s">
        <v>12</v>
      </c>
    </row>
    <row r="505" spans="1:8" x14ac:dyDescent="0.3">
      <c r="A505" s="1">
        <v>0.68140156249999007</v>
      </c>
      <c r="B505" s="2" t="s">
        <v>44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0.68151730324073068</v>
      </c>
      <c r="B506" s="2" t="s">
        <v>44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3.2100000000000004</v>
      </c>
      <c r="H506" s="2" t="s">
        <v>12</v>
      </c>
    </row>
    <row r="507" spans="1:8" x14ac:dyDescent="0.3">
      <c r="A507" s="1">
        <v>0.68163304398147151</v>
      </c>
      <c r="B507" s="2" t="s">
        <v>44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3.22</v>
      </c>
      <c r="H507" s="2" t="s">
        <v>12</v>
      </c>
    </row>
    <row r="508" spans="1:8" x14ac:dyDescent="0.3">
      <c r="A508" s="1">
        <v>0.68174878472221212</v>
      </c>
      <c r="B508" s="2" t="s">
        <v>44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3.2100000000000004</v>
      </c>
      <c r="H508" s="2" t="s">
        <v>12</v>
      </c>
    </row>
    <row r="509" spans="1:8" x14ac:dyDescent="0.3">
      <c r="A509" s="1">
        <v>0.68186452546295295</v>
      </c>
      <c r="B509" s="2" t="s">
        <v>44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0.68198026620369356</v>
      </c>
      <c r="B510" s="2" t="s">
        <v>44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3.2100000000000004</v>
      </c>
      <c r="H510" s="2" t="s">
        <v>12</v>
      </c>
    </row>
    <row r="511" spans="1:8" x14ac:dyDescent="0.3">
      <c r="A511" s="1">
        <v>0.6820960069444344</v>
      </c>
      <c r="B511" s="2" t="s">
        <v>44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3.2100000000000004</v>
      </c>
      <c r="H511" s="2" t="s">
        <v>12</v>
      </c>
    </row>
    <row r="512" spans="1:8" x14ac:dyDescent="0.3">
      <c r="A512" s="1">
        <v>0.68221174768517501</v>
      </c>
      <c r="B512" s="2" t="s">
        <v>44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3.22</v>
      </c>
      <c r="H512" s="2" t="s">
        <v>12</v>
      </c>
    </row>
    <row r="513" spans="1:8" x14ac:dyDescent="0.3">
      <c r="A513" s="1">
        <v>0.68232748842591584</v>
      </c>
      <c r="B513" s="2" t="s">
        <v>44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</v>
      </c>
      <c r="H513" s="2" t="s">
        <v>12</v>
      </c>
    </row>
    <row r="514" spans="1:8" x14ac:dyDescent="0.3">
      <c r="A514" s="1">
        <v>0.68244322916665645</v>
      </c>
      <c r="B514" s="2" t="s">
        <v>44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0.68255896990739728</v>
      </c>
      <c r="B515" s="2" t="s">
        <v>44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</v>
      </c>
      <c r="H515" s="2" t="s">
        <v>12</v>
      </c>
    </row>
    <row r="516" spans="1:8" x14ac:dyDescent="0.3">
      <c r="A516" s="1">
        <v>0.68267471064813789</v>
      </c>
      <c r="B516" s="2" t="s">
        <v>44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3.22</v>
      </c>
      <c r="H516" s="2" t="s">
        <v>12</v>
      </c>
    </row>
    <row r="517" spans="1:8" x14ac:dyDescent="0.3">
      <c r="A517" s="1">
        <v>0.68279045138887873</v>
      </c>
      <c r="B517" s="2" t="s">
        <v>44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3.22</v>
      </c>
      <c r="H517" s="2" t="s">
        <v>12</v>
      </c>
    </row>
    <row r="518" spans="1:8" x14ac:dyDescent="0.3">
      <c r="A518" s="1">
        <v>0.68290619212961934</v>
      </c>
      <c r="B518" s="2" t="s">
        <v>44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0.68302193287036017</v>
      </c>
      <c r="B519" s="2" t="s">
        <v>44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0.68313767361110078</v>
      </c>
      <c r="B520" s="2" t="s">
        <v>44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3.2100000000000004</v>
      </c>
      <c r="H520" s="2" t="s">
        <v>12</v>
      </c>
    </row>
    <row r="521" spans="1:8" x14ac:dyDescent="0.3">
      <c r="A521" s="1">
        <v>0.68325341435184161</v>
      </c>
      <c r="B521" s="2" t="s">
        <v>44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3.22</v>
      </c>
      <c r="H521" s="2" t="s">
        <v>12</v>
      </c>
    </row>
    <row r="522" spans="1:8" x14ac:dyDescent="0.3">
      <c r="A522" s="1">
        <v>0.68336915509258223</v>
      </c>
      <c r="B522" s="2" t="s">
        <v>44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0.68348489583332306</v>
      </c>
      <c r="B523" s="2" t="s">
        <v>44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3.2100000000000004</v>
      </c>
      <c r="H523" s="2" t="s">
        <v>12</v>
      </c>
    </row>
    <row r="524" spans="1:8" x14ac:dyDescent="0.3">
      <c r="A524" s="1">
        <v>0.68360063657406367</v>
      </c>
      <c r="B524" s="2" t="s">
        <v>44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3.22</v>
      </c>
      <c r="H524" s="2" t="s">
        <v>12</v>
      </c>
    </row>
    <row r="525" spans="1:8" x14ac:dyDescent="0.3">
      <c r="A525" s="1">
        <v>0.6837163773148045</v>
      </c>
      <c r="B525" s="2" t="s">
        <v>44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3.2100000000000004</v>
      </c>
      <c r="H525" s="2" t="s">
        <v>12</v>
      </c>
    </row>
    <row r="526" spans="1:8" x14ac:dyDescent="0.3">
      <c r="A526" s="1">
        <v>0.68383211805554511</v>
      </c>
      <c r="B526" s="2" t="s">
        <v>44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0.68394785879628595</v>
      </c>
      <c r="B527" s="2" t="s">
        <v>44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3.2100000000000004</v>
      </c>
      <c r="H527" s="2" t="s">
        <v>12</v>
      </c>
    </row>
    <row r="528" spans="1:8" x14ac:dyDescent="0.3">
      <c r="A528" s="1">
        <v>0.68406359953702656</v>
      </c>
      <c r="B528" s="2" t="s">
        <v>44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3.2100000000000004</v>
      </c>
      <c r="H528" s="2" t="s">
        <v>12</v>
      </c>
    </row>
    <row r="529" spans="1:8" x14ac:dyDescent="0.3">
      <c r="A529" s="1">
        <v>0.68417934027776739</v>
      </c>
      <c r="B529" s="2" t="s">
        <v>44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0.684295081018508</v>
      </c>
      <c r="B530" s="2" t="s">
        <v>44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</v>
      </c>
      <c r="H530" s="2" t="s">
        <v>12</v>
      </c>
    </row>
    <row r="531" spans="1:8" x14ac:dyDescent="0.3">
      <c r="A531" s="1">
        <v>0.68441082175924883</v>
      </c>
      <c r="B531" s="2" t="s">
        <v>44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3.22</v>
      </c>
      <c r="H531" s="2" t="s">
        <v>12</v>
      </c>
    </row>
    <row r="532" spans="1:8" x14ac:dyDescent="0.3">
      <c r="A532" s="1">
        <v>0.68452656249998944</v>
      </c>
      <c r="B532" s="2" t="s">
        <v>44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</v>
      </c>
      <c r="H532" s="2" t="s">
        <v>12</v>
      </c>
    </row>
    <row r="533" spans="1:8" x14ac:dyDescent="0.3">
      <c r="A533" s="1">
        <v>0.68464230324073028</v>
      </c>
      <c r="B533" s="2" t="s">
        <v>44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0.68475804398147089</v>
      </c>
      <c r="B534" s="2" t="s">
        <v>44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3.2100000000000004</v>
      </c>
      <c r="H534" s="2" t="s">
        <v>12</v>
      </c>
    </row>
    <row r="535" spans="1:8" x14ac:dyDescent="0.3">
      <c r="A535" s="1">
        <v>0.68487378472221172</v>
      </c>
      <c r="B535" s="2" t="s">
        <v>44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3.22</v>
      </c>
      <c r="H535" s="2" t="s">
        <v>12</v>
      </c>
    </row>
    <row r="536" spans="1:8" x14ac:dyDescent="0.3">
      <c r="A536" s="1">
        <v>0.68498952546295233</v>
      </c>
      <c r="B536" s="2" t="s">
        <v>44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3.2100000000000004</v>
      </c>
      <c r="H536" s="2" t="s">
        <v>12</v>
      </c>
    </row>
    <row r="537" spans="1:8" x14ac:dyDescent="0.3">
      <c r="A537" s="1">
        <v>0.68510526620369316</v>
      </c>
      <c r="B537" s="2" t="s">
        <v>44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3.2100000000000004</v>
      </c>
      <c r="H537" s="2" t="s">
        <v>12</v>
      </c>
    </row>
    <row r="538" spans="1:8" x14ac:dyDescent="0.3">
      <c r="A538" s="1">
        <v>0.68522100694443377</v>
      </c>
      <c r="B538" s="2" t="s">
        <v>44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3.22</v>
      </c>
      <c r="H538" s="2" t="s">
        <v>12</v>
      </c>
    </row>
    <row r="539" spans="1:8" x14ac:dyDescent="0.3">
      <c r="A539" s="1">
        <v>0.68533674768517461</v>
      </c>
      <c r="B539" s="2" t="s">
        <v>44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</v>
      </c>
      <c r="H539" s="2" t="s">
        <v>12</v>
      </c>
    </row>
    <row r="540" spans="1:8" x14ac:dyDescent="0.3">
      <c r="A540" s="1">
        <v>0.68545248842591522</v>
      </c>
      <c r="B540" s="2" t="s">
        <v>44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0.68556822916665605</v>
      </c>
      <c r="B541" s="2" t="s">
        <v>44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0.68568396990739666</v>
      </c>
      <c r="B542" s="2" t="s">
        <v>44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3.2100000000000004</v>
      </c>
      <c r="H542" s="2" t="s">
        <v>12</v>
      </c>
    </row>
    <row r="543" spans="1:8" x14ac:dyDescent="0.3">
      <c r="A543" s="1">
        <v>0.68579971064813749</v>
      </c>
      <c r="B543" s="2" t="s">
        <v>44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3.22</v>
      </c>
      <c r="H543" s="2" t="s">
        <v>12</v>
      </c>
    </row>
    <row r="544" spans="1:8" x14ac:dyDescent="0.3">
      <c r="A544" s="1">
        <v>0.68591545138887811</v>
      </c>
      <c r="B544" s="2" t="s">
        <v>44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0.68603119212961894</v>
      </c>
      <c r="B545" s="2" t="s">
        <v>44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3.2100000000000004</v>
      </c>
      <c r="H545" s="2" t="s">
        <v>12</v>
      </c>
    </row>
    <row r="546" spans="1:8" x14ac:dyDescent="0.3">
      <c r="A546" s="1">
        <v>0.68614693287035955</v>
      </c>
      <c r="B546" s="2" t="s">
        <v>44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0.68626267361110038</v>
      </c>
      <c r="B547" s="2" t="s">
        <v>44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3.2100000000000004</v>
      </c>
      <c r="H547" s="2" t="s">
        <v>12</v>
      </c>
    </row>
    <row r="548" spans="1:8" x14ac:dyDescent="0.3">
      <c r="A548" s="1">
        <v>0.68637841435184099</v>
      </c>
      <c r="B548" s="2" t="s">
        <v>44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0.68649415509258183</v>
      </c>
      <c r="B549" s="2" t="s">
        <v>44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3.2100000000000004</v>
      </c>
      <c r="H549" s="2" t="s">
        <v>12</v>
      </c>
    </row>
    <row r="550" spans="1:8" x14ac:dyDescent="0.3">
      <c r="A550" s="1">
        <v>0.68660989583332244</v>
      </c>
      <c r="B550" s="2" t="s">
        <v>44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0.68672563657406327</v>
      </c>
      <c r="B551" s="2" t="s">
        <v>44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0.68684137731480388</v>
      </c>
      <c r="B552" s="2" t="s">
        <v>44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</row>
    <row r="553" spans="1:8" x14ac:dyDescent="0.3">
      <c r="A553" s="1">
        <v>0.68695711805554471</v>
      </c>
      <c r="B553" s="2" t="s">
        <v>44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0.68707285879628532</v>
      </c>
      <c r="B554" s="2" t="s">
        <v>44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</row>
    <row r="555" spans="1:8" x14ac:dyDescent="0.3">
      <c r="A555" s="1">
        <v>0.68718859953702616</v>
      </c>
      <c r="B555" s="2" t="s">
        <v>44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0.68730434027776677</v>
      </c>
      <c r="B556" s="2" t="s">
        <v>44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3.2100000000000004</v>
      </c>
      <c r="H556" s="2" t="s">
        <v>12</v>
      </c>
    </row>
    <row r="557" spans="1:8" x14ac:dyDescent="0.3">
      <c r="A557" s="1">
        <v>0.6874200810185076</v>
      </c>
      <c r="B557" s="2" t="s">
        <v>44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3.22</v>
      </c>
      <c r="H557" s="2" t="s">
        <v>12</v>
      </c>
    </row>
    <row r="558" spans="1:8" x14ac:dyDescent="0.3">
      <c r="A558" s="1">
        <v>0.68753582175924821</v>
      </c>
      <c r="B558" s="2" t="s">
        <v>44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3.2100000000000004</v>
      </c>
      <c r="H558" s="2" t="s">
        <v>12</v>
      </c>
    </row>
    <row r="559" spans="1:8" x14ac:dyDescent="0.3">
      <c r="A559" s="1">
        <v>0.68765156249998904</v>
      </c>
      <c r="B559" s="2" t="s">
        <v>44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0.68776730324072965</v>
      </c>
      <c r="B560" s="2" t="s">
        <v>44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0.68788304398147049</v>
      </c>
      <c r="B561" s="2" t="s">
        <v>44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</v>
      </c>
      <c r="H561" s="2" t="s">
        <v>12</v>
      </c>
    </row>
    <row r="562" spans="1:8" x14ac:dyDescent="0.3">
      <c r="A562" s="1">
        <v>0.6879987847222111</v>
      </c>
      <c r="B562" s="2" t="s">
        <v>44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3.22</v>
      </c>
      <c r="H562" s="2" t="s">
        <v>12</v>
      </c>
    </row>
    <row r="563" spans="1:8" x14ac:dyDescent="0.3">
      <c r="A563" s="1">
        <v>0.68811452546295193</v>
      </c>
      <c r="B563" s="2" t="s">
        <v>44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3.2100000000000004</v>
      </c>
      <c r="H563" s="2" t="s">
        <v>12</v>
      </c>
    </row>
    <row r="564" spans="1:8" x14ac:dyDescent="0.3">
      <c r="A564" s="1">
        <v>0.68823026620369254</v>
      </c>
      <c r="B564" s="2" t="s">
        <v>44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3.22</v>
      </c>
      <c r="H564" s="2" t="s">
        <v>12</v>
      </c>
    </row>
    <row r="565" spans="1:8" x14ac:dyDescent="0.3">
      <c r="A565" s="1">
        <v>0.68834600694443338</v>
      </c>
      <c r="B565" s="2" t="s">
        <v>44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3.2100000000000004</v>
      </c>
      <c r="H565" s="2" t="s">
        <v>12</v>
      </c>
    </row>
    <row r="566" spans="1:8" x14ac:dyDescent="0.3">
      <c r="A566" s="1">
        <v>0.68846174768517399</v>
      </c>
      <c r="B566" s="2" t="s">
        <v>44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3.22</v>
      </c>
      <c r="H566" s="2" t="s">
        <v>12</v>
      </c>
    </row>
    <row r="567" spans="1:8" x14ac:dyDescent="0.3">
      <c r="A567" s="1">
        <v>0.68857748842591482</v>
      </c>
      <c r="B567" s="2" t="s">
        <v>44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3.2100000000000004</v>
      </c>
      <c r="H567" s="2" t="s">
        <v>12</v>
      </c>
    </row>
    <row r="568" spans="1:8" x14ac:dyDescent="0.3">
      <c r="A568" s="1">
        <v>0.68869322916665543</v>
      </c>
      <c r="B568" s="2" t="s">
        <v>44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3.2100000000000004</v>
      </c>
      <c r="H568" s="2" t="s">
        <v>12</v>
      </c>
    </row>
    <row r="569" spans="1:8" x14ac:dyDescent="0.3">
      <c r="A569" s="1">
        <v>0.68880896990739626</v>
      </c>
      <c r="B569" s="2" t="s">
        <v>44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3.22</v>
      </c>
      <c r="H569" s="2" t="s">
        <v>12</v>
      </c>
    </row>
    <row r="570" spans="1:8" x14ac:dyDescent="0.3">
      <c r="A570" s="1">
        <v>0.68892471064813687</v>
      </c>
      <c r="B570" s="2" t="s">
        <v>44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</v>
      </c>
      <c r="H570" s="2" t="s">
        <v>12</v>
      </c>
    </row>
    <row r="571" spans="1:8" x14ac:dyDescent="0.3">
      <c r="A571" s="1">
        <v>0.68904045138887771</v>
      </c>
      <c r="B571" s="2" t="s">
        <v>44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3.22</v>
      </c>
      <c r="H571" s="2" t="s">
        <v>12</v>
      </c>
    </row>
    <row r="572" spans="1:8" x14ac:dyDescent="0.3">
      <c r="A572" s="1">
        <v>0.68915619212961832</v>
      </c>
      <c r="B572" s="2" t="s">
        <v>44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</v>
      </c>
      <c r="H572" s="2" t="s">
        <v>12</v>
      </c>
    </row>
    <row r="573" spans="1:8" x14ac:dyDescent="0.3">
      <c r="A573" s="1">
        <v>0.68927193287035915</v>
      </c>
      <c r="B573" s="2" t="s">
        <v>44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</v>
      </c>
      <c r="H573" s="2" t="s">
        <v>12</v>
      </c>
    </row>
    <row r="574" spans="1:8" x14ac:dyDescent="0.3">
      <c r="A574" s="1">
        <v>0.68938767361109976</v>
      </c>
      <c r="B574" s="2" t="s">
        <v>44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</v>
      </c>
      <c r="H574" s="2" t="s">
        <v>12</v>
      </c>
    </row>
    <row r="575" spans="1:8" x14ac:dyDescent="0.3">
      <c r="A575" s="1">
        <v>0.68950341435184059</v>
      </c>
      <c r="B575" s="2" t="s">
        <v>44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</v>
      </c>
      <c r="H575" s="2" t="s">
        <v>12</v>
      </c>
    </row>
    <row r="576" spans="1:8" x14ac:dyDescent="0.3">
      <c r="A576" s="1">
        <v>0.6896191550925812</v>
      </c>
      <c r="B576" s="2" t="s">
        <v>44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0.68973489583332204</v>
      </c>
      <c r="B577" s="2" t="s">
        <v>44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</v>
      </c>
      <c r="H577" s="2" t="s">
        <v>12</v>
      </c>
    </row>
    <row r="578" spans="1:8" x14ac:dyDescent="0.3">
      <c r="A578" s="1">
        <v>0.68985063657406265</v>
      </c>
      <c r="B578" s="2" t="s">
        <v>44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</v>
      </c>
      <c r="H578" s="2" t="s">
        <v>12</v>
      </c>
    </row>
    <row r="579" spans="1:8" x14ac:dyDescent="0.3">
      <c r="A579" s="1">
        <v>0.68996637731480348</v>
      </c>
      <c r="B579" s="2" t="s">
        <v>44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</v>
      </c>
      <c r="H579" s="2" t="s">
        <v>12</v>
      </c>
    </row>
    <row r="580" spans="1:8" x14ac:dyDescent="0.3">
      <c r="A580" s="1">
        <v>0.69008211805554409</v>
      </c>
      <c r="B580" s="2" t="s">
        <v>44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3.21</v>
      </c>
      <c r="H580" s="2" t="s">
        <v>12</v>
      </c>
    </row>
    <row r="581" spans="1:8" x14ac:dyDescent="0.3">
      <c r="A581" s="1">
        <v>0.69019785879628492</v>
      </c>
      <c r="B581" s="2" t="s">
        <v>44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0.69031359953702554</v>
      </c>
      <c r="B582" s="2" t="s">
        <v>44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3.1800000000000006</v>
      </c>
      <c r="H582" s="2" t="s">
        <v>12</v>
      </c>
    </row>
    <row r="583" spans="1:8" x14ac:dyDescent="0.3">
      <c r="A583" s="1">
        <v>0.69042934027776637</v>
      </c>
      <c r="B583" s="2" t="s">
        <v>44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3.1900000000000004</v>
      </c>
      <c r="H583" s="2" t="s">
        <v>12</v>
      </c>
    </row>
    <row r="584" spans="1:8" x14ac:dyDescent="0.3">
      <c r="A584" s="1">
        <v>0.69054508101850698</v>
      </c>
      <c r="B584" s="2" t="s">
        <v>44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3.21</v>
      </c>
      <c r="H584" s="2" t="s">
        <v>12</v>
      </c>
    </row>
    <row r="585" spans="1:8" x14ac:dyDescent="0.3">
      <c r="A585" s="1">
        <v>0.69066082175924781</v>
      </c>
      <c r="B585" s="2" t="s">
        <v>44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</v>
      </c>
      <c r="H585" s="2" t="s">
        <v>12</v>
      </c>
    </row>
    <row r="586" spans="1:8" x14ac:dyDescent="0.3">
      <c r="A586" s="1">
        <v>0.69077656249998842</v>
      </c>
      <c r="B586" s="2" t="s">
        <v>44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3.1900000000000004</v>
      </c>
      <c r="H586" s="2" t="s">
        <v>12</v>
      </c>
    </row>
    <row r="587" spans="1:8" x14ac:dyDescent="0.3">
      <c r="A587" s="1">
        <v>0.69089230324072926</v>
      </c>
      <c r="B587" s="2" t="s">
        <v>44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</v>
      </c>
      <c r="H587" s="2" t="s">
        <v>12</v>
      </c>
    </row>
    <row r="588" spans="1:8" x14ac:dyDescent="0.3">
      <c r="A588" s="1">
        <v>0.69100804398146987</v>
      </c>
      <c r="B588" s="2" t="s">
        <v>44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3.1900000000000004</v>
      </c>
      <c r="H588" s="2" t="s">
        <v>12</v>
      </c>
    </row>
    <row r="589" spans="1:8" x14ac:dyDescent="0.3">
      <c r="A589" s="1">
        <v>0.6911237847222107</v>
      </c>
      <c r="B589" s="2" t="s">
        <v>44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3.21</v>
      </c>
      <c r="H589" s="2" t="s">
        <v>12</v>
      </c>
    </row>
    <row r="590" spans="1:8" x14ac:dyDescent="0.3">
      <c r="A590" s="1">
        <v>0.69123952546295131</v>
      </c>
      <c r="B590" s="2" t="s">
        <v>44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3.21</v>
      </c>
      <c r="H590" s="2" t="s">
        <v>12</v>
      </c>
    </row>
    <row r="591" spans="1:8" x14ac:dyDescent="0.3">
      <c r="A591" s="1">
        <v>0.69135526620369214</v>
      </c>
      <c r="B591" s="2" t="s">
        <v>44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3.18</v>
      </c>
      <c r="H591" s="2" t="s">
        <v>12</v>
      </c>
    </row>
    <row r="592" spans="1:8" x14ac:dyDescent="0.3">
      <c r="A592" s="1">
        <v>0.69147100694443275</v>
      </c>
      <c r="B592" s="2" t="s">
        <v>44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3.19</v>
      </c>
      <c r="H592" s="2" t="s">
        <v>12</v>
      </c>
    </row>
    <row r="593" spans="1:8" x14ac:dyDescent="0.3">
      <c r="A593" s="1">
        <v>0.69158674768517359</v>
      </c>
      <c r="B593" s="2" t="s">
        <v>44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3.1900000000000004</v>
      </c>
      <c r="H593" s="2" t="s">
        <v>12</v>
      </c>
    </row>
    <row r="594" spans="1:8" x14ac:dyDescent="0.3">
      <c r="A594" s="1">
        <v>0.6917024884259142</v>
      </c>
      <c r="B594" s="2" t="s">
        <v>44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</v>
      </c>
      <c r="H594" s="2" t="s">
        <v>12</v>
      </c>
    </row>
    <row r="595" spans="1:8" x14ac:dyDescent="0.3">
      <c r="A595" s="1">
        <v>0.69181822916665503</v>
      </c>
      <c r="B595" s="2" t="s">
        <v>44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3.19</v>
      </c>
      <c r="H595" s="2" t="s">
        <v>12</v>
      </c>
    </row>
    <row r="596" spans="1:8" x14ac:dyDescent="0.3">
      <c r="A596" s="1">
        <v>0.69193396990739564</v>
      </c>
      <c r="B596" s="2" t="s">
        <v>44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3.1600000000000006</v>
      </c>
      <c r="H596" s="2" t="s">
        <v>12</v>
      </c>
    </row>
    <row r="597" spans="1:8" x14ac:dyDescent="0.3">
      <c r="A597" s="1">
        <v>0.69204971064813647</v>
      </c>
      <c r="B597" s="2" t="s">
        <v>44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3.18</v>
      </c>
      <c r="H597" s="2" t="s">
        <v>12</v>
      </c>
    </row>
    <row r="598" spans="1:8" x14ac:dyDescent="0.3">
      <c r="A598" s="1">
        <v>0.69216545138887708</v>
      </c>
      <c r="B598" s="2" t="s">
        <v>44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3.18</v>
      </c>
      <c r="H598" s="2" t="s">
        <v>12</v>
      </c>
    </row>
    <row r="599" spans="1:8" x14ac:dyDescent="0.3">
      <c r="A599" s="1">
        <v>0.69228119212961792</v>
      </c>
      <c r="B599" s="2" t="s">
        <v>44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3.1999999999999997</v>
      </c>
      <c r="H599" s="2" t="s">
        <v>12</v>
      </c>
    </row>
    <row r="600" spans="1:8" x14ac:dyDescent="0.3">
      <c r="A600" s="1">
        <v>0.69239693287035853</v>
      </c>
      <c r="B600" s="2" t="s">
        <v>44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3.19</v>
      </c>
      <c r="H600" s="2" t="s">
        <v>12</v>
      </c>
    </row>
    <row r="601" spans="1:8" x14ac:dyDescent="0.3">
      <c r="A601" s="1">
        <v>0.69251267361109936</v>
      </c>
      <c r="B601" s="2" t="s">
        <v>44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</v>
      </c>
      <c r="H601" s="2" t="s">
        <v>12</v>
      </c>
    </row>
    <row r="602" spans="1:8" x14ac:dyDescent="0.3">
      <c r="A602" s="1">
        <v>0.69262841435183997</v>
      </c>
      <c r="B602" s="2" t="s">
        <v>44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3.1800000000000006</v>
      </c>
      <c r="H602" s="2" t="s">
        <v>12</v>
      </c>
    </row>
    <row r="603" spans="1:8" x14ac:dyDescent="0.3">
      <c r="A603" s="1">
        <v>0.6927441550925808</v>
      </c>
      <c r="B603" s="2" t="s">
        <v>44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</v>
      </c>
      <c r="H603" s="2" t="s">
        <v>12</v>
      </c>
    </row>
    <row r="604" spans="1:8" x14ac:dyDescent="0.3">
      <c r="A604" s="1">
        <v>0.69285989583332142</v>
      </c>
      <c r="B604" s="2" t="s">
        <v>44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</v>
      </c>
      <c r="H604" s="2" t="s">
        <v>12</v>
      </c>
    </row>
    <row r="605" spans="1:8" x14ac:dyDescent="0.3">
      <c r="A605" s="1">
        <v>0.69297563657406225</v>
      </c>
      <c r="B605" s="2" t="s">
        <v>44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</v>
      </c>
      <c r="H605" s="2" t="s">
        <v>12</v>
      </c>
    </row>
    <row r="606" spans="1:8" x14ac:dyDescent="0.3">
      <c r="A606" s="1">
        <v>0.69309137731480286</v>
      </c>
      <c r="B606" s="2" t="s">
        <v>44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3.1900000000000004</v>
      </c>
      <c r="H606" s="2" t="s">
        <v>12</v>
      </c>
    </row>
    <row r="607" spans="1:8" x14ac:dyDescent="0.3">
      <c r="A607" s="1">
        <v>0.69320711805554369</v>
      </c>
      <c r="B607" s="2" t="s">
        <v>44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3.1999999999999997</v>
      </c>
      <c r="H607" s="2" t="s">
        <v>12</v>
      </c>
    </row>
    <row r="608" spans="1:8" x14ac:dyDescent="0.3">
      <c r="A608" s="1">
        <v>0.6933228587962843</v>
      </c>
      <c r="B608" s="2" t="s">
        <v>44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0.69343859953702514</v>
      </c>
      <c r="B609" s="2" t="s">
        <v>44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</v>
      </c>
      <c r="H609" s="2" t="s">
        <v>12</v>
      </c>
    </row>
    <row r="610" spans="1:8" x14ac:dyDescent="0.3">
      <c r="A610" s="1">
        <v>0.69355434027776575</v>
      </c>
      <c r="B610" s="2" t="s">
        <v>44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3.21</v>
      </c>
      <c r="H610" s="2" t="s">
        <v>12</v>
      </c>
    </row>
    <row r="611" spans="1:8" x14ac:dyDescent="0.3">
      <c r="A611" s="1">
        <v>0.69367008101850658</v>
      </c>
      <c r="B611" s="2" t="s">
        <v>44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3.21</v>
      </c>
      <c r="H611" s="2" t="s">
        <v>12</v>
      </c>
    </row>
    <row r="612" spans="1:8" x14ac:dyDescent="0.3">
      <c r="A612" s="1">
        <v>0.69378582175924719</v>
      </c>
      <c r="B612" s="2" t="s">
        <v>44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3.18</v>
      </c>
      <c r="H612" s="2" t="s">
        <v>12</v>
      </c>
    </row>
    <row r="613" spans="1:8" x14ac:dyDescent="0.3">
      <c r="A613" s="1">
        <v>0.69390156249998802</v>
      </c>
      <c r="B613" s="2" t="s">
        <v>44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</v>
      </c>
      <c r="H613" s="2" t="s">
        <v>12</v>
      </c>
    </row>
    <row r="614" spans="1:8" x14ac:dyDescent="0.3">
      <c r="A614" s="1">
        <v>0.69401730324072863</v>
      </c>
      <c r="B614" s="2" t="s">
        <v>44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3.1900000000000004</v>
      </c>
      <c r="H614" s="2" t="s">
        <v>12</v>
      </c>
    </row>
    <row r="615" spans="1:8" x14ac:dyDescent="0.3">
      <c r="A615" s="1">
        <v>0.69413304398146947</v>
      </c>
      <c r="B615" s="2" t="s">
        <v>44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3.18</v>
      </c>
      <c r="H615" s="2" t="s">
        <v>12</v>
      </c>
    </row>
    <row r="616" spans="1:8" x14ac:dyDescent="0.3">
      <c r="A616" s="1">
        <v>0.69424878472221008</v>
      </c>
      <c r="B616" s="2" t="s">
        <v>44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3.1900000000000004</v>
      </c>
      <c r="H616" s="2" t="s">
        <v>12</v>
      </c>
    </row>
    <row r="617" spans="1:8" x14ac:dyDescent="0.3">
      <c r="A617" s="1">
        <v>0.69436452546295091</v>
      </c>
      <c r="B617" s="2" t="s">
        <v>44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3.1900000000000004</v>
      </c>
      <c r="H617" s="2" t="s">
        <v>12</v>
      </c>
    </row>
    <row r="618" spans="1:8" x14ac:dyDescent="0.3">
      <c r="A618" s="1">
        <v>0.69448026620369152</v>
      </c>
      <c r="B618" s="2" t="s">
        <v>44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3.1900000000000004</v>
      </c>
      <c r="H618" s="2" t="s">
        <v>12</v>
      </c>
    </row>
    <row r="619" spans="1:8" x14ac:dyDescent="0.3">
      <c r="A619" s="1">
        <v>0.69459600694443235</v>
      </c>
      <c r="B619" s="2" t="s">
        <v>44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3.1900000000000004</v>
      </c>
      <c r="H619" s="2" t="s">
        <v>12</v>
      </c>
    </row>
    <row r="620" spans="1:8" x14ac:dyDescent="0.3">
      <c r="A620" s="1">
        <v>0.69471174768517296</v>
      </c>
      <c r="B620" s="2" t="s">
        <v>44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3.18</v>
      </c>
      <c r="H620" s="2" t="s">
        <v>12</v>
      </c>
    </row>
    <row r="621" spans="1:8" x14ac:dyDescent="0.3">
      <c r="A621" s="1">
        <v>0.6948274884259138</v>
      </c>
      <c r="B621" s="2" t="s">
        <v>44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3.1900000000000004</v>
      </c>
      <c r="H621" s="2" t="s">
        <v>12</v>
      </c>
    </row>
    <row r="622" spans="1:8" x14ac:dyDescent="0.3">
      <c r="A622" s="1">
        <v>0.69494322916665441</v>
      </c>
      <c r="B622" s="2" t="s">
        <v>44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3.1900000000000004</v>
      </c>
      <c r="H622" s="2" t="s">
        <v>12</v>
      </c>
    </row>
    <row r="623" spans="1:8" x14ac:dyDescent="0.3">
      <c r="A623" s="1">
        <v>0.69505896990739524</v>
      </c>
      <c r="B623" s="2" t="s">
        <v>44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3.18</v>
      </c>
      <c r="H623" s="2" t="s">
        <v>12</v>
      </c>
    </row>
    <row r="624" spans="1:8" x14ac:dyDescent="0.3">
      <c r="A624" s="1">
        <v>0.69517471064813585</v>
      </c>
      <c r="B624" s="2" t="s">
        <v>44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3.1900000000000004</v>
      </c>
      <c r="H624" s="2" t="s">
        <v>12</v>
      </c>
    </row>
    <row r="625" spans="1:8" x14ac:dyDescent="0.3">
      <c r="A625" s="1">
        <v>0.69529045138887668</v>
      </c>
      <c r="B625" s="2" t="s">
        <v>44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3.1900000000000004</v>
      </c>
      <c r="H625" s="2" t="s">
        <v>12</v>
      </c>
    </row>
    <row r="626" spans="1:8" x14ac:dyDescent="0.3">
      <c r="A626" s="1">
        <v>0.6954061921296173</v>
      </c>
      <c r="B626" s="2" t="s">
        <v>44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3.18</v>
      </c>
      <c r="H626" s="2" t="s">
        <v>12</v>
      </c>
    </row>
    <row r="627" spans="1:8" x14ac:dyDescent="0.3">
      <c r="A627" s="1">
        <v>0.69552193287035813</v>
      </c>
      <c r="B627" s="2" t="s">
        <v>44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3.1900000000000004</v>
      </c>
      <c r="H627" s="2" t="s">
        <v>12</v>
      </c>
    </row>
    <row r="628" spans="1:8" x14ac:dyDescent="0.3">
      <c r="A628" s="1">
        <v>0.69563767361109874</v>
      </c>
      <c r="B628" s="2" t="s">
        <v>44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3.1900000000000004</v>
      </c>
      <c r="H628" s="2" t="s">
        <v>12</v>
      </c>
    </row>
    <row r="629" spans="1:8" x14ac:dyDescent="0.3">
      <c r="A629" s="1">
        <v>0.69575341435183957</v>
      </c>
      <c r="B629" s="2" t="s">
        <v>44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3.18</v>
      </c>
      <c r="H629" s="2" t="s">
        <v>12</v>
      </c>
    </row>
    <row r="630" spans="1:8" x14ac:dyDescent="0.3">
      <c r="A630" s="1">
        <v>0.69586915509258018</v>
      </c>
      <c r="B630" s="2" t="s">
        <v>44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3.1900000000000004</v>
      </c>
      <c r="H630" s="2" t="s">
        <v>12</v>
      </c>
    </row>
    <row r="631" spans="1:8" x14ac:dyDescent="0.3">
      <c r="A631" s="1">
        <v>0.69598489583332102</v>
      </c>
      <c r="B631" s="2" t="s">
        <v>44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3.1900000000000004</v>
      </c>
      <c r="H631" s="2" t="s">
        <v>12</v>
      </c>
    </row>
    <row r="632" spans="1:8" x14ac:dyDescent="0.3">
      <c r="A632" s="1">
        <v>0.69610063657406163</v>
      </c>
      <c r="B632" s="2" t="s">
        <v>44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3.18</v>
      </c>
      <c r="H632" s="2" t="s">
        <v>12</v>
      </c>
    </row>
    <row r="633" spans="1:8" x14ac:dyDescent="0.3">
      <c r="A633" s="1">
        <v>0.69621637731480246</v>
      </c>
      <c r="B633" s="2" t="s">
        <v>44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3.1900000000000004</v>
      </c>
      <c r="H633" s="2" t="s">
        <v>12</v>
      </c>
    </row>
    <row r="634" spans="1:8" x14ac:dyDescent="0.3">
      <c r="A634" s="1">
        <v>0.69633211805554307</v>
      </c>
      <c r="B634" s="2" t="s">
        <v>44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3.1900000000000004</v>
      </c>
      <c r="H634" s="2" t="s">
        <v>12</v>
      </c>
    </row>
    <row r="635" spans="1:8" x14ac:dyDescent="0.3">
      <c r="A635" s="1">
        <v>0.6964478587962839</v>
      </c>
      <c r="B635" s="2" t="s">
        <v>44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3.18</v>
      </c>
      <c r="H635" s="2" t="s">
        <v>12</v>
      </c>
    </row>
    <row r="636" spans="1:8" x14ac:dyDescent="0.3">
      <c r="A636" s="1">
        <v>0.69656359953702451</v>
      </c>
      <c r="B636" s="2" t="s">
        <v>44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3.1900000000000004</v>
      </c>
      <c r="H636" s="2" t="s">
        <v>12</v>
      </c>
    </row>
    <row r="637" spans="1:8" x14ac:dyDescent="0.3">
      <c r="A637" s="1">
        <v>0.69667934027776535</v>
      </c>
      <c r="B637" s="2" t="s">
        <v>44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3.1900000000000004</v>
      </c>
      <c r="H637" s="2" t="s">
        <v>12</v>
      </c>
    </row>
    <row r="638" spans="1:8" x14ac:dyDescent="0.3">
      <c r="A638" s="1">
        <v>0.69679508101850596</v>
      </c>
      <c r="B638" s="2" t="s">
        <v>44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3.18</v>
      </c>
      <c r="H638" s="2" t="s">
        <v>12</v>
      </c>
    </row>
    <row r="639" spans="1:8" x14ac:dyDescent="0.3">
      <c r="A639" s="1">
        <v>0.69691082175924679</v>
      </c>
      <c r="B639" s="2" t="s">
        <v>44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3.1900000000000004</v>
      </c>
      <c r="H639" s="2" t="s">
        <v>12</v>
      </c>
    </row>
    <row r="640" spans="1:8" x14ac:dyDescent="0.3">
      <c r="A640" s="1">
        <v>0.6970265624999874</v>
      </c>
      <c r="B640" s="2" t="s">
        <v>44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3.1900000000000004</v>
      </c>
      <c r="H640" s="2" t="s">
        <v>12</v>
      </c>
    </row>
    <row r="641" spans="1:8" x14ac:dyDescent="0.3">
      <c r="A641" s="1">
        <v>0.69714230324072823</v>
      </c>
      <c r="B641" s="2" t="s">
        <v>44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3.18</v>
      </c>
      <c r="H641" s="2" t="s">
        <v>12</v>
      </c>
    </row>
    <row r="642" spans="1:8" x14ac:dyDescent="0.3">
      <c r="A642" s="1">
        <v>0.69725804398146884</v>
      </c>
      <c r="B642" s="2" t="s">
        <v>44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3.1900000000000004</v>
      </c>
      <c r="H642" s="2" t="s">
        <v>12</v>
      </c>
    </row>
    <row r="643" spans="1:8" x14ac:dyDescent="0.3">
      <c r="A643" s="1">
        <v>0.69737378472220968</v>
      </c>
      <c r="B643" s="2" t="s">
        <v>44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3.1900000000000004</v>
      </c>
      <c r="H643" s="2" t="s">
        <v>12</v>
      </c>
    </row>
    <row r="644" spans="1:8" x14ac:dyDescent="0.3">
      <c r="A644" s="1">
        <v>0.69748952546295029</v>
      </c>
      <c r="B644" s="2" t="s">
        <v>44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3.18</v>
      </c>
      <c r="H644" s="2" t="s">
        <v>12</v>
      </c>
    </row>
    <row r="645" spans="1:8" x14ac:dyDescent="0.3">
      <c r="A645" s="1">
        <v>0.69760526620369112</v>
      </c>
      <c r="B645" s="2" t="s">
        <v>44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3.1900000000000004</v>
      </c>
      <c r="H645" s="2" t="s">
        <v>12</v>
      </c>
    </row>
    <row r="646" spans="1:8" x14ac:dyDescent="0.3">
      <c r="A646" s="1">
        <v>0.69772100694443173</v>
      </c>
      <c r="B646" s="2" t="s">
        <v>44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3.1900000000000004</v>
      </c>
      <c r="H646" s="2" t="s">
        <v>12</v>
      </c>
    </row>
    <row r="647" spans="1:8" x14ac:dyDescent="0.3">
      <c r="A647" s="1">
        <v>0.69783674768517256</v>
      </c>
      <c r="B647" s="2" t="s">
        <v>44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3.18</v>
      </c>
      <c r="H647" s="2" t="s">
        <v>12</v>
      </c>
    </row>
    <row r="648" spans="1:8" x14ac:dyDescent="0.3">
      <c r="A648" s="1">
        <v>0.69795248842591318</v>
      </c>
      <c r="B648" s="2" t="s">
        <v>44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3.1900000000000004</v>
      </c>
      <c r="H648" s="2" t="s">
        <v>12</v>
      </c>
    </row>
    <row r="649" spans="1:8" x14ac:dyDescent="0.3">
      <c r="A649" s="1">
        <v>0.69806822916665401</v>
      </c>
      <c r="B649" s="2" t="s">
        <v>44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3.1900000000000004</v>
      </c>
      <c r="H649" s="2" t="s">
        <v>12</v>
      </c>
    </row>
    <row r="650" spans="1:8" x14ac:dyDescent="0.3">
      <c r="A650" s="1">
        <v>0.69818396990739462</v>
      </c>
      <c r="B650" s="2" t="s">
        <v>44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3.18</v>
      </c>
      <c r="H650" s="2" t="s">
        <v>12</v>
      </c>
    </row>
    <row r="651" spans="1:8" x14ac:dyDescent="0.3">
      <c r="A651" s="1">
        <v>0.69829971064813545</v>
      </c>
      <c r="B651" s="2" t="s">
        <v>44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3.1900000000000004</v>
      </c>
      <c r="H651" s="2" t="s">
        <v>12</v>
      </c>
    </row>
    <row r="652" spans="1:8" x14ac:dyDescent="0.3">
      <c r="A652" s="1">
        <v>0.69841545138887606</v>
      </c>
      <c r="B652" s="2" t="s">
        <v>44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3.1900000000000004</v>
      </c>
      <c r="H652" s="2" t="s">
        <v>12</v>
      </c>
    </row>
    <row r="653" spans="1:8" x14ac:dyDescent="0.3">
      <c r="A653" s="1">
        <v>0.6985311921296169</v>
      </c>
      <c r="B653" s="2" t="s">
        <v>44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3.18</v>
      </c>
      <c r="H653" s="2" t="s">
        <v>12</v>
      </c>
    </row>
    <row r="654" spans="1:8" x14ac:dyDescent="0.3">
      <c r="A654" s="1">
        <v>0.69864693287035751</v>
      </c>
      <c r="B654" s="2" t="s">
        <v>44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3.1900000000000004</v>
      </c>
      <c r="H654" s="2" t="s">
        <v>12</v>
      </c>
    </row>
    <row r="655" spans="1:8" x14ac:dyDescent="0.3">
      <c r="A655" s="1">
        <v>0.69876267361109834</v>
      </c>
      <c r="B655" s="2" t="s">
        <v>44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3.1900000000000004</v>
      </c>
      <c r="H655" s="2" t="s">
        <v>12</v>
      </c>
    </row>
    <row r="656" spans="1:8" x14ac:dyDescent="0.3">
      <c r="A656" s="1">
        <v>0.69887841435183895</v>
      </c>
      <c r="B656" s="2" t="s">
        <v>44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3.18</v>
      </c>
      <c r="H656" s="2" t="s">
        <v>12</v>
      </c>
    </row>
    <row r="657" spans="1:8" x14ac:dyDescent="0.3">
      <c r="A657" s="1">
        <v>0.69899415509257978</v>
      </c>
      <c r="B657" s="2" t="s">
        <v>44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3.1900000000000004</v>
      </c>
      <c r="H657" s="2" t="s">
        <v>12</v>
      </c>
    </row>
    <row r="658" spans="1:8" x14ac:dyDescent="0.3">
      <c r="A658" s="1">
        <v>0.69910989583332039</v>
      </c>
      <c r="B658" s="2" t="s">
        <v>44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3.1900000000000004</v>
      </c>
      <c r="H658" s="2" t="s">
        <v>12</v>
      </c>
    </row>
    <row r="659" spans="1:8" x14ac:dyDescent="0.3">
      <c r="A659" s="1">
        <v>0.69922563657406123</v>
      </c>
      <c r="B659" s="2" t="s">
        <v>44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3.18</v>
      </c>
      <c r="H659" s="2" t="s">
        <v>12</v>
      </c>
    </row>
    <row r="660" spans="1:8" x14ac:dyDescent="0.3">
      <c r="A660" s="1">
        <v>0.69934137731480184</v>
      </c>
      <c r="B660" s="2" t="s">
        <v>44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3.1900000000000004</v>
      </c>
      <c r="H660" s="2" t="s">
        <v>12</v>
      </c>
    </row>
    <row r="661" spans="1:8" x14ac:dyDescent="0.3">
      <c r="A661" s="1">
        <v>0.69945711805554267</v>
      </c>
      <c r="B661" s="2" t="s">
        <v>44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3.1900000000000004</v>
      </c>
      <c r="H661" s="2" t="s">
        <v>12</v>
      </c>
    </row>
    <row r="662" spans="1:8" x14ac:dyDescent="0.3">
      <c r="A662" s="1">
        <v>0.69957285879628328</v>
      </c>
      <c r="B662" s="2" t="s">
        <v>44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3.18</v>
      </c>
      <c r="H662" s="2" t="s">
        <v>12</v>
      </c>
    </row>
    <row r="663" spans="1:8" x14ac:dyDescent="0.3">
      <c r="A663" s="1">
        <v>0.69968859953702411</v>
      </c>
      <c r="B663" s="2" t="s">
        <v>44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3.1900000000000004</v>
      </c>
      <c r="H663" s="2" t="s">
        <v>12</v>
      </c>
    </row>
    <row r="664" spans="1:8" x14ac:dyDescent="0.3">
      <c r="A664" s="1">
        <v>0.69980434027776472</v>
      </c>
      <c r="B664" s="2" t="s">
        <v>44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3.1900000000000004</v>
      </c>
      <c r="H664" s="2" t="s">
        <v>12</v>
      </c>
    </row>
    <row r="665" spans="1:8" x14ac:dyDescent="0.3">
      <c r="A665" s="1">
        <v>0.69992008101850556</v>
      </c>
      <c r="B665" s="2" t="s">
        <v>44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3.18</v>
      </c>
      <c r="H665" s="2" t="s">
        <v>12</v>
      </c>
    </row>
    <row r="666" spans="1:8" x14ac:dyDescent="0.3">
      <c r="A666" s="1">
        <v>0.70003582175924617</v>
      </c>
      <c r="B666" s="2" t="s">
        <v>44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3.18</v>
      </c>
      <c r="H666" s="2" t="s">
        <v>12</v>
      </c>
    </row>
    <row r="667" spans="1:8" x14ac:dyDescent="0.3">
      <c r="A667" s="1">
        <v>0.700151562499987</v>
      </c>
      <c r="B667" s="2" t="s">
        <v>44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3.18</v>
      </c>
      <c r="H667" s="2" t="s">
        <v>12</v>
      </c>
    </row>
    <row r="668" spans="1:8" x14ac:dyDescent="0.3">
      <c r="A668" s="1">
        <v>0.70026730324072761</v>
      </c>
      <c r="B668" s="2" t="s">
        <v>44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3.1900000000000004</v>
      </c>
      <c r="H668" s="2" t="s">
        <v>12</v>
      </c>
    </row>
    <row r="669" spans="1:8" x14ac:dyDescent="0.3">
      <c r="A669" s="1">
        <v>0.70038304398146844</v>
      </c>
      <c r="B669" s="2" t="s">
        <v>44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3.18</v>
      </c>
      <c r="H669" s="2" t="s">
        <v>12</v>
      </c>
    </row>
    <row r="670" spans="1:8" x14ac:dyDescent="0.3">
      <c r="A670" s="1">
        <v>0.70049878472220906</v>
      </c>
      <c r="B670" s="2" t="s">
        <v>44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3.18</v>
      </c>
      <c r="H670" s="2" t="s">
        <v>12</v>
      </c>
    </row>
    <row r="671" spans="1:8" x14ac:dyDescent="0.3">
      <c r="A671" s="1">
        <v>0.70061452546294989</v>
      </c>
      <c r="B671" s="2" t="s">
        <v>44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3.18</v>
      </c>
      <c r="H671" s="2" t="s">
        <v>12</v>
      </c>
    </row>
    <row r="672" spans="1:8" x14ac:dyDescent="0.3">
      <c r="A672" s="1">
        <v>0.7007302662036905</v>
      </c>
      <c r="B672" s="2" t="s">
        <v>44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3.1900000000000004</v>
      </c>
      <c r="H672" s="2" t="s">
        <v>12</v>
      </c>
    </row>
    <row r="673" spans="1:8" x14ac:dyDescent="0.3">
      <c r="A673" s="1">
        <v>0.70084600694443133</v>
      </c>
      <c r="B673" s="2" t="s">
        <v>44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3.18</v>
      </c>
      <c r="H673" s="2" t="s">
        <v>12</v>
      </c>
    </row>
    <row r="674" spans="1:8" x14ac:dyDescent="0.3">
      <c r="A674" s="1">
        <v>0.70096174768517194</v>
      </c>
      <c r="B674" s="2" t="s">
        <v>44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3.18</v>
      </c>
      <c r="H674" s="2" t="s">
        <v>12</v>
      </c>
    </row>
    <row r="675" spans="1:8" x14ac:dyDescent="0.3">
      <c r="A675" s="1">
        <v>0.70107748842591278</v>
      </c>
      <c r="B675" s="2" t="s">
        <v>44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3.1900000000000004</v>
      </c>
      <c r="H675" s="2" t="s">
        <v>12</v>
      </c>
    </row>
    <row r="676" spans="1:8" x14ac:dyDescent="0.3">
      <c r="A676" s="1">
        <v>0.70119322916665339</v>
      </c>
      <c r="B676" s="2" t="s">
        <v>44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3.18</v>
      </c>
      <c r="H676" s="2" t="s">
        <v>12</v>
      </c>
    </row>
    <row r="677" spans="1:8" x14ac:dyDescent="0.3">
      <c r="A677" s="1">
        <v>0.70130896990739422</v>
      </c>
      <c r="B677" s="2" t="s">
        <v>44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3.18</v>
      </c>
      <c r="H677" s="2" t="s">
        <v>12</v>
      </c>
    </row>
    <row r="678" spans="1:8" x14ac:dyDescent="0.3">
      <c r="A678" s="1">
        <v>0.70142471064813483</v>
      </c>
      <c r="B678" s="2" t="s">
        <v>44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3.18</v>
      </c>
      <c r="H678" s="2" t="s">
        <v>12</v>
      </c>
    </row>
    <row r="679" spans="1:8" x14ac:dyDescent="0.3">
      <c r="A679" s="1">
        <v>0.70154045138887566</v>
      </c>
      <c r="B679" s="2" t="s">
        <v>44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3.1900000000000004</v>
      </c>
      <c r="H679" s="2" t="s">
        <v>12</v>
      </c>
    </row>
    <row r="680" spans="1:8" x14ac:dyDescent="0.3">
      <c r="A680" s="1">
        <v>0.70165619212961627</v>
      </c>
      <c r="B680" s="2" t="s">
        <v>44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3.18</v>
      </c>
      <c r="H680" s="2" t="s">
        <v>12</v>
      </c>
    </row>
    <row r="681" spans="1:8" x14ac:dyDescent="0.3">
      <c r="A681" s="1">
        <v>0.70177193287035711</v>
      </c>
      <c r="B681" s="2" t="s">
        <v>44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3.18</v>
      </c>
      <c r="H681" s="2" t="s">
        <v>12</v>
      </c>
    </row>
    <row r="682" spans="1:8" x14ac:dyDescent="0.3">
      <c r="A682" s="1">
        <v>0.70188767361109772</v>
      </c>
      <c r="B682" s="2" t="s">
        <v>44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3.1900000000000004</v>
      </c>
      <c r="H682" s="2" t="s">
        <v>12</v>
      </c>
    </row>
    <row r="683" spans="1:8" x14ac:dyDescent="0.3">
      <c r="A683" s="1">
        <v>0.70200341435183855</v>
      </c>
      <c r="B683" s="2" t="s">
        <v>44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3.18</v>
      </c>
      <c r="H683" s="2" t="s">
        <v>12</v>
      </c>
    </row>
    <row r="684" spans="1:8" x14ac:dyDescent="0.3">
      <c r="A684" s="1">
        <v>0.70211915509257916</v>
      </c>
      <c r="B684" s="2" t="s">
        <v>44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3.18</v>
      </c>
      <c r="H684" s="2" t="s">
        <v>12</v>
      </c>
    </row>
    <row r="685" spans="1:8" x14ac:dyDescent="0.3">
      <c r="A685" s="1">
        <v>0.70223489583331999</v>
      </c>
      <c r="B685" s="2" t="s">
        <v>44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3.18</v>
      </c>
      <c r="H685" s="2" t="s">
        <v>12</v>
      </c>
    </row>
    <row r="686" spans="1:8" x14ac:dyDescent="0.3">
      <c r="A686" s="1">
        <v>0.7023506365740606</v>
      </c>
      <c r="B686" s="2" t="s">
        <v>44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0.70246637731480144</v>
      </c>
      <c r="B687" s="2" t="s">
        <v>44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3.18</v>
      </c>
      <c r="H687" s="2" t="s">
        <v>12</v>
      </c>
    </row>
    <row r="688" spans="1:8" x14ac:dyDescent="0.3">
      <c r="A688" s="1">
        <v>0.70258211805554205</v>
      </c>
      <c r="B688" s="2" t="s">
        <v>44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3.18</v>
      </c>
      <c r="H688" s="2" t="s">
        <v>12</v>
      </c>
    </row>
    <row r="689" spans="1:8" x14ac:dyDescent="0.3">
      <c r="A689" s="1">
        <v>0.70269785879628288</v>
      </c>
      <c r="B689" s="2" t="s">
        <v>44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3.1900000000000004</v>
      </c>
      <c r="H689" s="2" t="s">
        <v>12</v>
      </c>
    </row>
    <row r="690" spans="1:8" x14ac:dyDescent="0.3">
      <c r="A690" s="1">
        <v>0.70281359953702349</v>
      </c>
      <c r="B690" s="2" t="s">
        <v>44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3.18</v>
      </c>
      <c r="H690" s="2" t="s">
        <v>12</v>
      </c>
    </row>
    <row r="691" spans="1:8" x14ac:dyDescent="0.3">
      <c r="A691" s="1">
        <v>0.70292934027776433</v>
      </c>
      <c r="B691" s="2" t="s">
        <v>44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3.18</v>
      </c>
      <c r="H691" s="2" t="s">
        <v>12</v>
      </c>
    </row>
    <row r="692" spans="1:8" x14ac:dyDescent="0.3">
      <c r="A692" s="1">
        <v>0.70304508101850494</v>
      </c>
      <c r="B692" s="2" t="s">
        <v>44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3.18</v>
      </c>
      <c r="H692" s="2" t="s">
        <v>12</v>
      </c>
    </row>
    <row r="693" spans="1:8" x14ac:dyDescent="0.3">
      <c r="A693" s="1">
        <v>0.70316082175924577</v>
      </c>
      <c r="B693" s="2" t="s">
        <v>44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3.1900000000000004</v>
      </c>
      <c r="H693" s="2" t="s">
        <v>12</v>
      </c>
    </row>
    <row r="694" spans="1:8" x14ac:dyDescent="0.3">
      <c r="A694" s="1">
        <v>0.70327656249998638</v>
      </c>
      <c r="B694" s="2" t="s">
        <v>44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3.18</v>
      </c>
      <c r="H694" s="2" t="s">
        <v>12</v>
      </c>
    </row>
    <row r="695" spans="1:8" x14ac:dyDescent="0.3">
      <c r="A695" s="1">
        <v>0.70339230324072721</v>
      </c>
      <c r="B695" s="2" t="s">
        <v>44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3.18</v>
      </c>
      <c r="H695" s="2" t="s">
        <v>12</v>
      </c>
    </row>
    <row r="696" spans="1:8" x14ac:dyDescent="0.3">
      <c r="A696" s="1">
        <v>0.70350804398146782</v>
      </c>
      <c r="B696" s="2" t="s">
        <v>44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3.1900000000000004</v>
      </c>
      <c r="H696" s="2" t="s">
        <v>12</v>
      </c>
    </row>
    <row r="697" spans="1:8" x14ac:dyDescent="0.3">
      <c r="A697" s="1">
        <v>0.70362378472220866</v>
      </c>
      <c r="B697" s="2" t="s">
        <v>44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3.18</v>
      </c>
      <c r="H697" s="2" t="s">
        <v>12</v>
      </c>
    </row>
    <row r="698" spans="1:8" x14ac:dyDescent="0.3">
      <c r="A698" s="1">
        <v>0.70373952546294927</v>
      </c>
      <c r="B698" s="2" t="s">
        <v>44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3.18</v>
      </c>
      <c r="H698" s="2" t="s">
        <v>12</v>
      </c>
    </row>
    <row r="699" spans="1:8" x14ac:dyDescent="0.3">
      <c r="A699" s="1">
        <v>0.7038552662036901</v>
      </c>
      <c r="B699" s="2" t="s">
        <v>44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3.18</v>
      </c>
      <c r="H699" s="2" t="s">
        <v>12</v>
      </c>
    </row>
    <row r="700" spans="1:8" x14ac:dyDescent="0.3">
      <c r="A700" s="1">
        <v>0.70397100694443071</v>
      </c>
      <c r="B700" s="2" t="s">
        <v>44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3.1900000000000004</v>
      </c>
      <c r="H700" s="2" t="s">
        <v>12</v>
      </c>
    </row>
    <row r="701" spans="1:8" x14ac:dyDescent="0.3">
      <c r="A701" s="1">
        <v>0.70408674768517154</v>
      </c>
      <c r="B701" s="2" t="s">
        <v>44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3.18</v>
      </c>
      <c r="H701" s="2" t="s">
        <v>12</v>
      </c>
    </row>
    <row r="702" spans="1:8" x14ac:dyDescent="0.3">
      <c r="A702" s="1">
        <v>0.70420248842591215</v>
      </c>
      <c r="B702" s="2" t="s">
        <v>44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3.18</v>
      </c>
      <c r="H702" s="2" t="s">
        <v>12</v>
      </c>
    </row>
    <row r="703" spans="1:8" x14ac:dyDescent="0.3">
      <c r="A703" s="1">
        <v>0.70431822916665299</v>
      </c>
      <c r="B703" s="2" t="s">
        <v>44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3.1900000000000004</v>
      </c>
      <c r="H703" s="2" t="s">
        <v>12</v>
      </c>
    </row>
    <row r="704" spans="1:8" x14ac:dyDescent="0.3">
      <c r="A704" s="1">
        <v>0.7044339699073936</v>
      </c>
      <c r="B704" s="2" t="s">
        <v>44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3.18</v>
      </c>
      <c r="H704" s="2" t="s">
        <v>12</v>
      </c>
    </row>
    <row r="705" spans="1:8" x14ac:dyDescent="0.3">
      <c r="A705" s="1">
        <v>0.70454971064813443</v>
      </c>
      <c r="B705" s="2" t="s">
        <v>44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3.18</v>
      </c>
      <c r="H705" s="2" t="s">
        <v>12</v>
      </c>
    </row>
    <row r="706" spans="1:8" x14ac:dyDescent="0.3">
      <c r="A706" s="1">
        <v>0.70466545138887504</v>
      </c>
      <c r="B706" s="2" t="s">
        <v>44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3.18</v>
      </c>
      <c r="H706" s="2" t="s">
        <v>12</v>
      </c>
    </row>
    <row r="707" spans="1:8" x14ac:dyDescent="0.3">
      <c r="A707" s="1">
        <v>0.70478119212961587</v>
      </c>
      <c r="B707" s="2" t="s">
        <v>44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3.1900000000000004</v>
      </c>
      <c r="H707" s="2" t="s">
        <v>12</v>
      </c>
    </row>
    <row r="708" spans="1:8" x14ac:dyDescent="0.3">
      <c r="A708" s="1">
        <v>0.70489693287035649</v>
      </c>
      <c r="B708" s="2" t="s">
        <v>44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3.18</v>
      </c>
      <c r="H708" s="2" t="s">
        <v>12</v>
      </c>
    </row>
    <row r="709" spans="1:8" x14ac:dyDescent="0.3">
      <c r="A709" s="1">
        <v>0.70501267361109732</v>
      </c>
      <c r="B709" s="2" t="s">
        <v>44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3.18</v>
      </c>
      <c r="H709" s="2" t="s">
        <v>12</v>
      </c>
    </row>
    <row r="710" spans="1:8" x14ac:dyDescent="0.3">
      <c r="A710" s="1">
        <v>0.70512841435183793</v>
      </c>
      <c r="B710" s="2" t="s">
        <v>44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3.1900000000000004</v>
      </c>
      <c r="H710" s="2" t="s">
        <v>12</v>
      </c>
    </row>
    <row r="711" spans="1:8" x14ac:dyDescent="0.3">
      <c r="A711" s="1">
        <v>0.70524415509257876</v>
      </c>
      <c r="B711" s="2" t="s">
        <v>44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3.18</v>
      </c>
      <c r="H711" s="2" t="s">
        <v>12</v>
      </c>
    </row>
    <row r="712" spans="1:8" x14ac:dyDescent="0.3">
      <c r="A712" s="1">
        <v>0.70535989583331937</v>
      </c>
      <c r="B712" s="2" t="s">
        <v>44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3.18</v>
      </c>
      <c r="H712" s="2" t="s">
        <v>12</v>
      </c>
    </row>
    <row r="713" spans="1:8" x14ac:dyDescent="0.3">
      <c r="A713" s="1">
        <v>0.70547563657406021</v>
      </c>
      <c r="B713" s="2" t="s">
        <v>44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3.18</v>
      </c>
      <c r="H713" s="2" t="s">
        <v>12</v>
      </c>
    </row>
    <row r="714" spans="1:8" x14ac:dyDescent="0.3">
      <c r="A714" s="1">
        <v>0.70559137731480082</v>
      </c>
      <c r="B714" s="2" t="s">
        <v>44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3.1900000000000004</v>
      </c>
      <c r="H714" s="2" t="s">
        <v>12</v>
      </c>
    </row>
    <row r="715" spans="1:8" x14ac:dyDescent="0.3">
      <c r="A715" s="1">
        <v>0.70570711805554165</v>
      </c>
      <c r="B715" s="2" t="s">
        <v>44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3.18</v>
      </c>
      <c r="H715" s="2" t="s">
        <v>12</v>
      </c>
    </row>
    <row r="716" spans="1:8" x14ac:dyDescent="0.3">
      <c r="A716" s="1">
        <v>0.70582285879628226</v>
      </c>
      <c r="B716" s="2" t="s">
        <v>44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3.18</v>
      </c>
      <c r="H716" s="2" t="s">
        <v>12</v>
      </c>
    </row>
    <row r="717" spans="1:8" x14ac:dyDescent="0.3">
      <c r="A717" s="1">
        <v>0.70593859953702309</v>
      </c>
      <c r="B717" s="2" t="s">
        <v>44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3.1900000000000004</v>
      </c>
      <c r="H717" s="2" t="s">
        <v>12</v>
      </c>
    </row>
    <row r="718" spans="1:8" x14ac:dyDescent="0.3">
      <c r="A718" s="1">
        <v>0.7060543402777637</v>
      </c>
      <c r="B718" s="2" t="s">
        <v>44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3.18</v>
      </c>
      <c r="H718" s="2" t="s">
        <v>12</v>
      </c>
    </row>
    <row r="719" spans="1:8" x14ac:dyDescent="0.3">
      <c r="A719" s="1">
        <v>0.70617008101850454</v>
      </c>
      <c r="B719" s="2" t="s">
        <v>44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3.18</v>
      </c>
      <c r="H719" s="2" t="s">
        <v>12</v>
      </c>
    </row>
    <row r="720" spans="1:8" x14ac:dyDescent="0.3">
      <c r="A720" s="1">
        <v>0.70628582175924515</v>
      </c>
      <c r="B720" s="2" t="s">
        <v>44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3.18</v>
      </c>
      <c r="H720" s="2" t="s">
        <v>12</v>
      </c>
    </row>
    <row r="721" spans="1:8" x14ac:dyDescent="0.3">
      <c r="A721" s="1">
        <v>0.70640156249998598</v>
      </c>
      <c r="B721" s="2" t="s">
        <v>44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3.1900000000000004</v>
      </c>
      <c r="H721" s="2" t="s">
        <v>12</v>
      </c>
    </row>
    <row r="722" spans="1:8" x14ac:dyDescent="0.3">
      <c r="A722" s="1">
        <v>0.70651730324072659</v>
      </c>
      <c r="B722" s="2" t="s">
        <v>44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3.18</v>
      </c>
      <c r="H722" s="2" t="s">
        <v>12</v>
      </c>
    </row>
    <row r="723" spans="1:8" x14ac:dyDescent="0.3">
      <c r="A723" s="1">
        <v>0.70663304398146742</v>
      </c>
      <c r="B723" s="2" t="s">
        <v>44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3.1900000000000004</v>
      </c>
      <c r="H723" s="2" t="s">
        <v>12</v>
      </c>
    </row>
    <row r="724" spans="1:8" x14ac:dyDescent="0.3">
      <c r="A724" s="1">
        <v>0.70674878472220803</v>
      </c>
      <c r="B724" s="2" t="s">
        <v>44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3.18</v>
      </c>
      <c r="H724" s="2" t="s">
        <v>12</v>
      </c>
    </row>
    <row r="725" spans="1:8" x14ac:dyDescent="0.3">
      <c r="A725" s="1">
        <v>0.70686452546294887</v>
      </c>
      <c r="B725" s="2" t="s">
        <v>44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3.1900000000000004</v>
      </c>
      <c r="H725" s="2" t="s">
        <v>12</v>
      </c>
    </row>
    <row r="726" spans="1:8" x14ac:dyDescent="0.3">
      <c r="A726" s="1">
        <v>0.70698026620368948</v>
      </c>
      <c r="B726" s="2" t="s">
        <v>44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3.18</v>
      </c>
      <c r="H726" s="2" t="s">
        <v>12</v>
      </c>
    </row>
    <row r="727" spans="1:8" x14ac:dyDescent="0.3">
      <c r="A727" s="1">
        <v>0.70709600694443031</v>
      </c>
      <c r="B727" s="2" t="s">
        <v>44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3.1900000000000004</v>
      </c>
      <c r="H727" s="2" t="s">
        <v>12</v>
      </c>
    </row>
    <row r="728" spans="1:8" x14ac:dyDescent="0.3">
      <c r="A728" s="1">
        <v>0.70721174768517092</v>
      </c>
      <c r="B728" s="2" t="s">
        <v>44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3.18</v>
      </c>
      <c r="H728" s="2" t="s">
        <v>12</v>
      </c>
    </row>
    <row r="729" spans="1:8" x14ac:dyDescent="0.3">
      <c r="A729" s="1">
        <v>0.70732748842591175</v>
      </c>
      <c r="B729" s="2" t="s">
        <v>44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3.1900000000000004</v>
      </c>
      <c r="H729" s="2" t="s">
        <v>12</v>
      </c>
    </row>
    <row r="730" spans="1:8" x14ac:dyDescent="0.3">
      <c r="A730" s="1">
        <v>0.70744322916665237</v>
      </c>
      <c r="B730" s="2" t="s">
        <v>44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3.18</v>
      </c>
      <c r="H730" s="2" t="s">
        <v>12</v>
      </c>
    </row>
    <row r="731" spans="1:8" x14ac:dyDescent="0.3">
      <c r="A731" s="1">
        <v>0.7075589699073932</v>
      </c>
      <c r="B731" s="2" t="s">
        <v>44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3.1900000000000004</v>
      </c>
      <c r="H731" s="2" t="s">
        <v>12</v>
      </c>
    </row>
    <row r="732" spans="1:8" x14ac:dyDescent="0.3">
      <c r="A732" s="1">
        <v>0.70767471064813381</v>
      </c>
      <c r="B732" s="2" t="s">
        <v>44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3.18</v>
      </c>
      <c r="H732" s="2" t="s">
        <v>12</v>
      </c>
    </row>
    <row r="733" spans="1:8" x14ac:dyDescent="0.3">
      <c r="A733" s="1">
        <v>0.70779045138887464</v>
      </c>
      <c r="B733" s="2" t="s">
        <v>44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3.1900000000000004</v>
      </c>
      <c r="H733" s="2" t="s">
        <v>12</v>
      </c>
    </row>
    <row r="734" spans="1:8" x14ac:dyDescent="0.3">
      <c r="A734" s="1">
        <v>0.70790619212961525</v>
      </c>
      <c r="B734" s="2" t="s">
        <v>44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3.18</v>
      </c>
      <c r="H734" s="2" t="s">
        <v>12</v>
      </c>
    </row>
    <row r="735" spans="1:8" x14ac:dyDescent="0.3">
      <c r="A735" s="1">
        <v>0.70802193287035609</v>
      </c>
      <c r="B735" s="2" t="s">
        <v>44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3.1900000000000004</v>
      </c>
      <c r="H735" s="2" t="s">
        <v>12</v>
      </c>
    </row>
    <row r="736" spans="1:8" x14ac:dyDescent="0.3">
      <c r="A736" s="1">
        <v>0.7081376736110967</v>
      </c>
      <c r="B736" s="2" t="s">
        <v>44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3.18</v>
      </c>
      <c r="H736" s="2" t="s">
        <v>12</v>
      </c>
    </row>
    <row r="737" spans="1:8" x14ac:dyDescent="0.3">
      <c r="A737" s="1">
        <v>0.70825341435183753</v>
      </c>
      <c r="B737" s="2" t="s">
        <v>44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</row>
    <row r="738" spans="1:8" x14ac:dyDescent="0.3">
      <c r="A738" s="1">
        <v>0.70836915509257814</v>
      </c>
      <c r="B738" s="2" t="s">
        <v>44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3.18</v>
      </c>
      <c r="H738" s="2" t="s">
        <v>12</v>
      </c>
    </row>
    <row r="739" spans="1:8" x14ac:dyDescent="0.3">
      <c r="A739" s="1">
        <v>0.70848489583331897</v>
      </c>
      <c r="B739" s="2" t="s">
        <v>44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3.1900000000000004</v>
      </c>
      <c r="H739" s="2" t="s">
        <v>12</v>
      </c>
    </row>
    <row r="740" spans="1:8" x14ac:dyDescent="0.3">
      <c r="A740" s="1">
        <v>0.70860063657405958</v>
      </c>
      <c r="B740" s="2" t="s">
        <v>44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3.18</v>
      </c>
      <c r="H740" s="2" t="s">
        <v>12</v>
      </c>
    </row>
    <row r="741" spans="1:8" x14ac:dyDescent="0.3">
      <c r="A741" s="1">
        <v>0.70871637731480042</v>
      </c>
      <c r="B741" s="2" t="s">
        <v>44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3.1900000000000004</v>
      </c>
      <c r="H741" s="2" t="s">
        <v>12</v>
      </c>
    </row>
    <row r="742" spans="1:8" x14ac:dyDescent="0.3">
      <c r="A742" s="1">
        <v>0.70883211805554103</v>
      </c>
      <c r="B742" s="2" t="s">
        <v>44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3.18</v>
      </c>
      <c r="H742" s="2" t="s">
        <v>12</v>
      </c>
    </row>
    <row r="743" spans="1:8" x14ac:dyDescent="0.3">
      <c r="A743" s="1">
        <v>0.70894785879628186</v>
      </c>
      <c r="B743" s="2" t="s">
        <v>44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3.1900000000000004</v>
      </c>
      <c r="H743" s="2" t="s">
        <v>12</v>
      </c>
    </row>
    <row r="744" spans="1:8" x14ac:dyDescent="0.3">
      <c r="A744" s="1">
        <v>0.70906359953702247</v>
      </c>
      <c r="B744" s="2" t="s">
        <v>44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3.18</v>
      </c>
      <c r="H744" s="2" t="s">
        <v>12</v>
      </c>
    </row>
    <row r="745" spans="1:8" x14ac:dyDescent="0.3">
      <c r="A745" s="1">
        <v>0.7091793402777633</v>
      </c>
      <c r="B745" s="2" t="s">
        <v>44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3.1900000000000004</v>
      </c>
      <c r="H745" s="2" t="s">
        <v>12</v>
      </c>
    </row>
    <row r="746" spans="1:8" x14ac:dyDescent="0.3">
      <c r="A746" s="1">
        <v>0.70929508101850391</v>
      </c>
      <c r="B746" s="2" t="s">
        <v>44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3.18</v>
      </c>
      <c r="H746" s="2" t="s">
        <v>12</v>
      </c>
    </row>
    <row r="747" spans="1:8" x14ac:dyDescent="0.3">
      <c r="A747" s="1">
        <v>0.70941082175924475</v>
      </c>
      <c r="B747" s="2" t="s">
        <v>44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3.1900000000000004</v>
      </c>
      <c r="H747" s="2" t="s">
        <v>12</v>
      </c>
    </row>
    <row r="748" spans="1:8" x14ac:dyDescent="0.3">
      <c r="A748" s="1">
        <v>0.70952656249998536</v>
      </c>
      <c r="B748" s="2" t="s">
        <v>44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3.18</v>
      </c>
      <c r="H748" s="2" t="s">
        <v>12</v>
      </c>
    </row>
    <row r="749" spans="1:8" x14ac:dyDescent="0.3">
      <c r="A749" s="1">
        <v>0.70964230324072619</v>
      </c>
      <c r="B749" s="2" t="s">
        <v>44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3.1900000000000004</v>
      </c>
      <c r="H749" s="2" t="s">
        <v>12</v>
      </c>
    </row>
    <row r="750" spans="1:8" x14ac:dyDescent="0.3">
      <c r="A750" s="1">
        <v>0.7097580439814668</v>
      </c>
      <c r="B750" s="2" t="s">
        <v>44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3.18</v>
      </c>
      <c r="H750" s="2" t="s">
        <v>12</v>
      </c>
    </row>
    <row r="751" spans="1:8" x14ac:dyDescent="0.3">
      <c r="A751" s="1">
        <v>0.70987378472220763</v>
      </c>
      <c r="B751" s="2" t="s">
        <v>44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3.1900000000000004</v>
      </c>
      <c r="H751" s="2" t="s">
        <v>12</v>
      </c>
    </row>
    <row r="752" spans="1:8" x14ac:dyDescent="0.3">
      <c r="A752" s="1">
        <v>0.70998952546294825</v>
      </c>
      <c r="B752" s="2" t="s">
        <v>44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3.18</v>
      </c>
      <c r="H752" s="2" t="s">
        <v>12</v>
      </c>
    </row>
    <row r="753" spans="1:8" x14ac:dyDescent="0.3">
      <c r="A753" s="1">
        <v>0.71010526620368908</v>
      </c>
      <c r="B753" s="2" t="s">
        <v>44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3.1900000000000004</v>
      </c>
      <c r="H753" s="2" t="s">
        <v>12</v>
      </c>
    </row>
    <row r="754" spans="1:8" x14ac:dyDescent="0.3">
      <c r="A754" s="1">
        <v>0.71022100694442969</v>
      </c>
      <c r="B754" s="2" t="s">
        <v>44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3.18</v>
      </c>
      <c r="H754" s="2" t="s">
        <v>12</v>
      </c>
    </row>
    <row r="755" spans="1:8" x14ac:dyDescent="0.3">
      <c r="A755" s="1">
        <v>0.71033674768517052</v>
      </c>
      <c r="B755" s="2" t="s">
        <v>44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3.1900000000000004</v>
      </c>
      <c r="H755" s="2" t="s">
        <v>12</v>
      </c>
    </row>
    <row r="756" spans="1:8" x14ac:dyDescent="0.3">
      <c r="A756" s="1">
        <v>0.71045248842591113</v>
      </c>
      <c r="B756" s="2" t="s">
        <v>44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3.18</v>
      </c>
      <c r="H756" s="2" t="s">
        <v>12</v>
      </c>
    </row>
    <row r="757" spans="1:8" x14ac:dyDescent="0.3">
      <c r="A757" s="1">
        <v>0.71056822916665197</v>
      </c>
      <c r="B757" s="2" t="s">
        <v>44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3.1900000000000004</v>
      </c>
      <c r="H757" s="2" t="s">
        <v>12</v>
      </c>
    </row>
    <row r="758" spans="1:8" x14ac:dyDescent="0.3">
      <c r="A758" s="1">
        <v>0.71068396990739258</v>
      </c>
      <c r="B758" s="2" t="s">
        <v>44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3.18</v>
      </c>
      <c r="H758" s="2" t="s">
        <v>12</v>
      </c>
    </row>
    <row r="759" spans="1:8" x14ac:dyDescent="0.3">
      <c r="A759" s="1">
        <v>0.71079971064813341</v>
      </c>
      <c r="B759" s="2" t="s">
        <v>44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0.71091545138887402</v>
      </c>
      <c r="B760" s="2" t="s">
        <v>44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3.18</v>
      </c>
      <c r="H760" s="2" t="s">
        <v>12</v>
      </c>
    </row>
    <row r="761" spans="1:8" x14ac:dyDescent="0.3">
      <c r="A761" s="1">
        <v>0.71103119212961485</v>
      </c>
      <c r="B761" s="2" t="s">
        <v>44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3.1900000000000004</v>
      </c>
      <c r="H761" s="2" t="s">
        <v>12</v>
      </c>
    </row>
    <row r="762" spans="1:8" x14ac:dyDescent="0.3">
      <c r="A762" s="1">
        <v>0.71114693287035546</v>
      </c>
      <c r="B762" s="2" t="s">
        <v>44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3.18</v>
      </c>
      <c r="H762" s="2" t="s">
        <v>12</v>
      </c>
    </row>
    <row r="763" spans="1:8" x14ac:dyDescent="0.3">
      <c r="A763" s="1">
        <v>0.7112626736110963</v>
      </c>
      <c r="B763" s="2" t="s">
        <v>44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3.1900000000000004</v>
      </c>
      <c r="H763" s="2" t="s">
        <v>12</v>
      </c>
    </row>
    <row r="764" spans="1:8" x14ac:dyDescent="0.3">
      <c r="A764" s="1">
        <v>0.71137841435183691</v>
      </c>
      <c r="B764" s="2" t="s">
        <v>44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3.18</v>
      </c>
      <c r="H764" s="2" t="s">
        <v>12</v>
      </c>
    </row>
    <row r="765" spans="1:8" x14ac:dyDescent="0.3">
      <c r="A765" s="1">
        <v>0.71149415509257774</v>
      </c>
      <c r="B765" s="2" t="s">
        <v>44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3.1900000000000004</v>
      </c>
      <c r="H765" s="2" t="s">
        <v>12</v>
      </c>
    </row>
    <row r="766" spans="1:8" x14ac:dyDescent="0.3">
      <c r="A766" s="1">
        <v>0.71160989583331835</v>
      </c>
      <c r="B766" s="2" t="s">
        <v>44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3.18</v>
      </c>
      <c r="H766" s="2" t="s">
        <v>12</v>
      </c>
    </row>
    <row r="767" spans="1:8" x14ac:dyDescent="0.3">
      <c r="A767" s="1">
        <v>0.71172563657405918</v>
      </c>
      <c r="B767" s="2" t="s">
        <v>44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3.1900000000000004</v>
      </c>
      <c r="H767" s="2" t="s">
        <v>12</v>
      </c>
    </row>
    <row r="768" spans="1:8" x14ac:dyDescent="0.3">
      <c r="A768" s="1">
        <v>0.71184137731479979</v>
      </c>
      <c r="B768" s="2" t="s">
        <v>44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3.18</v>
      </c>
      <c r="H768" s="2" t="s">
        <v>12</v>
      </c>
    </row>
    <row r="769" spans="1:8" x14ac:dyDescent="0.3">
      <c r="A769" s="1">
        <v>0.71195711805554063</v>
      </c>
      <c r="B769" s="2" t="s">
        <v>44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3.1900000000000004</v>
      </c>
      <c r="H769" s="2" t="s">
        <v>12</v>
      </c>
    </row>
    <row r="770" spans="1:8" x14ac:dyDescent="0.3">
      <c r="A770" s="1">
        <v>0.71207285879628124</v>
      </c>
      <c r="B770" s="2" t="s">
        <v>44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3.18</v>
      </c>
      <c r="H770" s="2" t="s">
        <v>12</v>
      </c>
    </row>
    <row r="771" spans="1:8" x14ac:dyDescent="0.3">
      <c r="A771" s="1">
        <v>0.71218859953702207</v>
      </c>
      <c r="B771" s="2" t="s">
        <v>44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0.71230434027776268</v>
      </c>
      <c r="B772" s="2" t="s">
        <v>44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3.18</v>
      </c>
      <c r="H772" s="2" t="s">
        <v>12</v>
      </c>
    </row>
    <row r="773" spans="1:8" x14ac:dyDescent="0.3">
      <c r="A773" s="1">
        <v>0.71242008101850351</v>
      </c>
      <c r="B773" s="2" t="s">
        <v>44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0.71253582175924413</v>
      </c>
      <c r="B774" s="2" t="s">
        <v>44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3.18</v>
      </c>
      <c r="H774" s="2" t="s">
        <v>12</v>
      </c>
    </row>
    <row r="775" spans="1:8" x14ac:dyDescent="0.3">
      <c r="A775" s="1">
        <v>0.71265156249998496</v>
      </c>
      <c r="B775" s="2" t="s">
        <v>44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3.1900000000000004</v>
      </c>
      <c r="H775" s="2" t="s">
        <v>12</v>
      </c>
    </row>
    <row r="776" spans="1:8" x14ac:dyDescent="0.3">
      <c r="A776" s="1">
        <v>0.71276730324072557</v>
      </c>
      <c r="B776" s="2" t="s">
        <v>44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3.18</v>
      </c>
      <c r="H776" s="2" t="s">
        <v>12</v>
      </c>
    </row>
    <row r="777" spans="1:8" x14ac:dyDescent="0.3">
      <c r="A777" s="1">
        <v>0.7128830439814664</v>
      </c>
      <c r="B777" s="2" t="s">
        <v>44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0.71299878472220701</v>
      </c>
      <c r="B778" s="2" t="s">
        <v>44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3.18</v>
      </c>
      <c r="H778" s="2" t="s">
        <v>12</v>
      </c>
    </row>
    <row r="779" spans="1:8" x14ac:dyDescent="0.3">
      <c r="A779" s="1">
        <v>0.71311452546294785</v>
      </c>
      <c r="B779" s="2" t="s">
        <v>44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0.71323026620368846</v>
      </c>
      <c r="B780" s="2" t="s">
        <v>44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3.18</v>
      </c>
      <c r="H780" s="2" t="s">
        <v>12</v>
      </c>
    </row>
    <row r="781" spans="1:8" x14ac:dyDescent="0.3">
      <c r="A781" s="1">
        <v>0.71334600694442929</v>
      </c>
      <c r="B781" s="2" t="s">
        <v>44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3.1900000000000004</v>
      </c>
      <c r="H781" s="2" t="s">
        <v>12</v>
      </c>
    </row>
    <row r="782" spans="1:8" x14ac:dyDescent="0.3">
      <c r="A782" s="1">
        <v>0.7134617476851699</v>
      </c>
      <c r="B782" s="2" t="s">
        <v>44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3.18</v>
      </c>
      <c r="H782" s="2" t="s">
        <v>12</v>
      </c>
    </row>
    <row r="783" spans="1:8" x14ac:dyDescent="0.3">
      <c r="A783" s="1">
        <v>0.71357748842591073</v>
      </c>
      <c r="B783" s="2" t="s">
        <v>44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3.16</v>
      </c>
      <c r="H783" s="2" t="s">
        <v>12</v>
      </c>
    </row>
    <row r="784" spans="1:8" x14ac:dyDescent="0.3">
      <c r="A784" s="1">
        <v>0.71369322916665134</v>
      </c>
      <c r="B784" s="2" t="s">
        <v>44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3.1900000000000004</v>
      </c>
      <c r="H784" s="2" t="s">
        <v>12</v>
      </c>
    </row>
    <row r="785" spans="1:8" x14ac:dyDescent="0.3">
      <c r="A785" s="1">
        <v>0.71380896990739218</v>
      </c>
      <c r="B785" s="2" t="s">
        <v>44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0.71392471064813279</v>
      </c>
      <c r="B786" s="2" t="s">
        <v>44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3.18</v>
      </c>
      <c r="H786" s="2" t="s">
        <v>12</v>
      </c>
    </row>
    <row r="787" spans="1:8" x14ac:dyDescent="0.3">
      <c r="A787" s="1">
        <v>0.71404045138887362</v>
      </c>
      <c r="B787" s="2" t="s">
        <v>44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3.17</v>
      </c>
      <c r="H787" s="2" t="s">
        <v>12</v>
      </c>
    </row>
    <row r="788" spans="1:8" x14ac:dyDescent="0.3">
      <c r="A788" s="1">
        <v>0.71415619212961423</v>
      </c>
      <c r="B788" s="2" t="s">
        <v>44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3.17</v>
      </c>
      <c r="H788" s="2" t="s">
        <v>12</v>
      </c>
    </row>
    <row r="789" spans="1:8" x14ac:dyDescent="0.3">
      <c r="A789" s="1">
        <v>0.71427193287035506</v>
      </c>
      <c r="B789" s="2" t="s">
        <v>44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3.18</v>
      </c>
      <c r="H789" s="2" t="s">
        <v>12</v>
      </c>
    </row>
    <row r="790" spans="1:8" x14ac:dyDescent="0.3">
      <c r="A790" s="1">
        <v>0.71438767361109567</v>
      </c>
      <c r="B790" s="2" t="s">
        <v>44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3.11</v>
      </c>
      <c r="H790" s="2" t="s">
        <v>12</v>
      </c>
    </row>
    <row r="791" spans="1:8" x14ac:dyDescent="0.3">
      <c r="A791" s="1">
        <v>0.71450341435183651</v>
      </c>
      <c r="B791" s="2" t="s">
        <v>44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3.17</v>
      </c>
      <c r="H791" s="2" t="s">
        <v>12</v>
      </c>
    </row>
    <row r="792" spans="1:8" x14ac:dyDescent="0.3">
      <c r="A792" s="1">
        <v>0.71461915509257712</v>
      </c>
      <c r="B792" s="2" t="s">
        <v>44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3.17</v>
      </c>
      <c r="H792" s="2" t="s">
        <v>12</v>
      </c>
    </row>
    <row r="793" spans="1:8" x14ac:dyDescent="0.3">
      <c r="A793" s="1">
        <v>0.71473489583331795</v>
      </c>
      <c r="B793" s="2" t="s">
        <v>44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3.17</v>
      </c>
      <c r="H793" s="2" t="s">
        <v>12</v>
      </c>
    </row>
    <row r="794" spans="1:8" x14ac:dyDescent="0.3">
      <c r="A794" s="1">
        <v>0.71485063657405856</v>
      </c>
      <c r="B794" s="2" t="s">
        <v>44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3.17</v>
      </c>
      <c r="H794" s="2" t="s">
        <v>12</v>
      </c>
    </row>
    <row r="795" spans="1:8" x14ac:dyDescent="0.3">
      <c r="A795" s="1">
        <v>0.7149663773147994</v>
      </c>
      <c r="B795" s="2" t="s">
        <v>44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3.17</v>
      </c>
      <c r="H795" s="2" t="s">
        <v>12</v>
      </c>
    </row>
    <row r="796" spans="1:8" x14ac:dyDescent="0.3">
      <c r="A796" s="1">
        <v>0.71508211805554001</v>
      </c>
      <c r="B796" s="2" t="s">
        <v>44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3.12</v>
      </c>
      <c r="H796" s="2" t="s">
        <v>12</v>
      </c>
    </row>
    <row r="797" spans="1:8" x14ac:dyDescent="0.3">
      <c r="A797" s="1">
        <v>0.71519785879628084</v>
      </c>
      <c r="B797" s="2" t="s">
        <v>44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3.17</v>
      </c>
      <c r="H797" s="2" t="s">
        <v>12</v>
      </c>
    </row>
    <row r="798" spans="1:8" x14ac:dyDescent="0.3">
      <c r="A798" s="1">
        <v>0.71531359953702145</v>
      </c>
      <c r="B798" s="2" t="s">
        <v>44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3.17</v>
      </c>
      <c r="H798" s="2" t="s">
        <v>12</v>
      </c>
    </row>
    <row r="799" spans="1:8" x14ac:dyDescent="0.3">
      <c r="A799" s="1">
        <v>0.71542934027776228</v>
      </c>
      <c r="B799" s="2" t="s">
        <v>44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3.15</v>
      </c>
      <c r="H799" s="2" t="s">
        <v>12</v>
      </c>
    </row>
    <row r="800" spans="1:8" x14ac:dyDescent="0.3">
      <c r="A800" s="1">
        <v>0.71554508101850289</v>
      </c>
      <c r="B800" s="2" t="s">
        <v>44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3.17</v>
      </c>
      <c r="H800" s="2" t="s">
        <v>12</v>
      </c>
    </row>
    <row r="801" spans="1:8" x14ac:dyDescent="0.3">
      <c r="A801" s="1">
        <v>0.71566082175924373</v>
      </c>
      <c r="B801" s="2" t="s">
        <v>44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3.17</v>
      </c>
      <c r="H801" s="2" t="s">
        <v>12</v>
      </c>
    </row>
    <row r="802" spans="1:8" x14ac:dyDescent="0.3">
      <c r="A802" s="1">
        <v>0.71577656249998434</v>
      </c>
      <c r="B802" s="2" t="s">
        <v>44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3.17</v>
      </c>
      <c r="H802" s="2" t="s">
        <v>12</v>
      </c>
    </row>
    <row r="803" spans="1:8" x14ac:dyDescent="0.3">
      <c r="A803" s="1">
        <v>0.71589230324072517</v>
      </c>
      <c r="B803" s="2" t="s">
        <v>44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3.13</v>
      </c>
      <c r="H803" s="2" t="s">
        <v>12</v>
      </c>
    </row>
    <row r="804" spans="1:8" x14ac:dyDescent="0.3">
      <c r="A804" s="1">
        <v>0.71600804398146578</v>
      </c>
      <c r="B804" s="2" t="s">
        <v>44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3.17</v>
      </c>
      <c r="H804" s="2" t="s">
        <v>12</v>
      </c>
    </row>
    <row r="805" spans="1:8" x14ac:dyDescent="0.3">
      <c r="A805" s="1">
        <v>0.71612378472220661</v>
      </c>
      <c r="B805" s="2" t="s">
        <v>44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3.17</v>
      </c>
      <c r="H805" s="2" t="s">
        <v>12</v>
      </c>
    </row>
    <row r="806" spans="1:8" x14ac:dyDescent="0.3">
      <c r="A806" s="1">
        <v>0.71623952546294722</v>
      </c>
      <c r="B806" s="2" t="s">
        <v>44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3.17</v>
      </c>
      <c r="H806" s="2" t="s">
        <v>12</v>
      </c>
    </row>
    <row r="807" spans="1:8" x14ac:dyDescent="0.3">
      <c r="A807" s="1">
        <v>0.71635526620368806</v>
      </c>
      <c r="B807" s="2" t="s">
        <v>44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3.15</v>
      </c>
      <c r="H807" s="2" t="s">
        <v>12</v>
      </c>
    </row>
    <row r="808" spans="1:8" x14ac:dyDescent="0.3">
      <c r="A808" s="1">
        <v>0.71647100694442867</v>
      </c>
      <c r="B808" s="2" t="s">
        <v>44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3.17</v>
      </c>
      <c r="H808" s="2" t="s">
        <v>12</v>
      </c>
    </row>
    <row r="809" spans="1:8" x14ac:dyDescent="0.3">
      <c r="A809" s="1">
        <v>0.7165867476851695</v>
      </c>
      <c r="B809" s="2" t="s">
        <v>44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3.17</v>
      </c>
      <c r="H809" s="2" t="s">
        <v>12</v>
      </c>
    </row>
    <row r="810" spans="1:8" x14ac:dyDescent="0.3">
      <c r="A810" s="1">
        <v>0.71670248842591011</v>
      </c>
      <c r="B810" s="2" t="s">
        <v>44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3.17</v>
      </c>
      <c r="H810" s="2" t="s">
        <v>12</v>
      </c>
    </row>
    <row r="811" spans="1:8" x14ac:dyDescent="0.3">
      <c r="A811" s="1">
        <v>0.71681822916665094</v>
      </c>
      <c r="B811" s="2" t="s">
        <v>44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3.15</v>
      </c>
      <c r="H811" s="2" t="s">
        <v>12</v>
      </c>
    </row>
    <row r="812" spans="1:8" x14ac:dyDescent="0.3">
      <c r="A812" s="1">
        <v>0.71693396990739156</v>
      </c>
      <c r="B812" s="2" t="s">
        <v>44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3.17</v>
      </c>
      <c r="H812" s="2" t="s">
        <v>12</v>
      </c>
    </row>
    <row r="813" spans="1:8" x14ac:dyDescent="0.3">
      <c r="A813" s="1">
        <v>0.71704971064813239</v>
      </c>
      <c r="B813" s="2" t="s">
        <v>44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3.17</v>
      </c>
      <c r="H813" s="2" t="s">
        <v>12</v>
      </c>
    </row>
    <row r="814" spans="1:8" x14ac:dyDescent="0.3">
      <c r="A814" s="1">
        <v>0.717165451388873</v>
      </c>
      <c r="B814" s="2" t="s">
        <v>44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3.11</v>
      </c>
      <c r="H814" s="2" t="s">
        <v>12</v>
      </c>
    </row>
    <row r="815" spans="1:8" x14ac:dyDescent="0.3">
      <c r="A815" s="1">
        <v>0.71728119212961383</v>
      </c>
      <c r="B815" s="2" t="s">
        <v>44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3.17</v>
      </c>
      <c r="H815" s="2" t="s">
        <v>12</v>
      </c>
    </row>
    <row r="816" spans="1:8" x14ac:dyDescent="0.3">
      <c r="A816" s="1">
        <v>0.71739693287035444</v>
      </c>
      <c r="B816" s="2" t="s">
        <v>44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3.16</v>
      </c>
      <c r="H816" s="2" t="s">
        <v>12</v>
      </c>
    </row>
    <row r="817" spans="1:8" x14ac:dyDescent="0.3">
      <c r="A817" s="1">
        <v>0.71751267361109528</v>
      </c>
      <c r="B817" s="2" t="s">
        <v>44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3.13</v>
      </c>
      <c r="H817" s="2" t="s">
        <v>12</v>
      </c>
    </row>
    <row r="818" spans="1:8" x14ac:dyDescent="0.3">
      <c r="A818" s="1">
        <v>0.71762841435183589</v>
      </c>
      <c r="B818" s="2" t="s">
        <v>44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3.17</v>
      </c>
      <c r="H818" s="2" t="s">
        <v>12</v>
      </c>
    </row>
    <row r="819" spans="1:8" x14ac:dyDescent="0.3">
      <c r="A819" s="1">
        <v>0.71774415509257672</v>
      </c>
      <c r="B819" s="2" t="s">
        <v>44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3.16</v>
      </c>
      <c r="H819" s="2" t="s">
        <v>12</v>
      </c>
    </row>
    <row r="820" spans="1:8" x14ac:dyDescent="0.3">
      <c r="A820" s="1">
        <v>0.71785989583331733</v>
      </c>
      <c r="B820" s="2" t="s">
        <v>44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3.17</v>
      </c>
      <c r="H820" s="2" t="s">
        <v>12</v>
      </c>
    </row>
    <row r="821" spans="1:8" x14ac:dyDescent="0.3">
      <c r="A821" s="1">
        <v>0.71797563657405816</v>
      </c>
      <c r="B821" s="2" t="s">
        <v>44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3.16</v>
      </c>
      <c r="H821" s="2" t="s">
        <v>12</v>
      </c>
    </row>
    <row r="822" spans="1:8" x14ac:dyDescent="0.3">
      <c r="A822" s="1">
        <v>0.71809137731479877</v>
      </c>
      <c r="B822" s="2" t="s">
        <v>44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3.17</v>
      </c>
      <c r="H822" s="2" t="s">
        <v>12</v>
      </c>
    </row>
    <row r="823" spans="1:8" x14ac:dyDescent="0.3">
      <c r="A823" s="1">
        <v>0.71820711805553961</v>
      </c>
      <c r="B823" s="2" t="s">
        <v>44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3.17</v>
      </c>
      <c r="H823" s="2" t="s">
        <v>12</v>
      </c>
    </row>
    <row r="824" spans="1:8" x14ac:dyDescent="0.3">
      <c r="A824" s="1">
        <v>0.71832285879628022</v>
      </c>
      <c r="B824" s="2" t="s">
        <v>44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3.16</v>
      </c>
      <c r="H824" s="2" t="s">
        <v>12</v>
      </c>
    </row>
    <row r="825" spans="1:8" x14ac:dyDescent="0.3">
      <c r="A825" s="1">
        <v>0.71843859953702105</v>
      </c>
      <c r="B825" s="2" t="s">
        <v>44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3.17</v>
      </c>
      <c r="H825" s="2" t="s">
        <v>12</v>
      </c>
    </row>
    <row r="826" spans="1:8" x14ac:dyDescent="0.3">
      <c r="A826" s="1">
        <v>0.71855434027776166</v>
      </c>
      <c r="B826" s="2" t="s">
        <v>44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</v>
      </c>
      <c r="H826" s="2" t="s">
        <v>12</v>
      </c>
    </row>
    <row r="827" spans="1:8" x14ac:dyDescent="0.3">
      <c r="A827" s="1">
        <v>0.71867008101850249</v>
      </c>
      <c r="B827" s="2" t="s">
        <v>44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3.16</v>
      </c>
      <c r="H827" s="2" t="s">
        <v>12</v>
      </c>
    </row>
    <row r="828" spans="1:8" x14ac:dyDescent="0.3">
      <c r="A828" s="1">
        <v>0.7187858217592431</v>
      </c>
      <c r="B828" s="2" t="s">
        <v>44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3.17</v>
      </c>
      <c r="H828" s="2" t="s">
        <v>12</v>
      </c>
    </row>
    <row r="829" spans="1:8" x14ac:dyDescent="0.3">
      <c r="A829" s="1">
        <v>0.71890156249998394</v>
      </c>
      <c r="B829" s="2" t="s">
        <v>44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</v>
      </c>
      <c r="H829" s="2" t="s">
        <v>12</v>
      </c>
    </row>
    <row r="830" spans="1:8" x14ac:dyDescent="0.3">
      <c r="A830" s="1">
        <v>0.71901730324072455</v>
      </c>
      <c r="B830" s="2" t="s">
        <v>44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3.15</v>
      </c>
      <c r="H830" s="2" t="s">
        <v>12</v>
      </c>
    </row>
    <row r="831" spans="1:8" x14ac:dyDescent="0.3">
      <c r="A831" s="1">
        <v>0.71913304398146538</v>
      </c>
      <c r="B831" s="2" t="s">
        <v>44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3.18</v>
      </c>
      <c r="H831" s="2" t="s">
        <v>12</v>
      </c>
    </row>
    <row r="832" spans="1:8" x14ac:dyDescent="0.3">
      <c r="A832" s="1">
        <v>0.71924878472220599</v>
      </c>
      <c r="B832" s="2" t="s">
        <v>44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</v>
      </c>
      <c r="H832" s="2" t="s">
        <v>12</v>
      </c>
    </row>
    <row r="833" spans="1:8" x14ac:dyDescent="0.3">
      <c r="A833" s="1">
        <v>0.71936452546294682</v>
      </c>
      <c r="B833" s="2" t="s">
        <v>44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3.17</v>
      </c>
      <c r="H833" s="2" t="s">
        <v>12</v>
      </c>
    </row>
    <row r="834" spans="1:8" x14ac:dyDescent="0.3">
      <c r="A834" s="1">
        <v>0.71948026620368744</v>
      </c>
      <c r="B834" s="2" t="s">
        <v>44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3.12</v>
      </c>
      <c r="H834" s="2" t="s">
        <v>12</v>
      </c>
    </row>
    <row r="835" spans="1:8" x14ac:dyDescent="0.3">
      <c r="A835" s="1">
        <v>0.71959600694442827</v>
      </c>
      <c r="B835" s="2" t="s">
        <v>44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3.16</v>
      </c>
      <c r="H835" s="2" t="s">
        <v>12</v>
      </c>
    </row>
    <row r="836" spans="1:8" x14ac:dyDescent="0.3">
      <c r="A836" s="1">
        <v>0.71971174768516888</v>
      </c>
      <c r="B836" s="2" t="s">
        <v>44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3.17</v>
      </c>
      <c r="H836" s="2" t="s">
        <v>12</v>
      </c>
    </row>
    <row r="837" spans="1:8" x14ac:dyDescent="0.3">
      <c r="A837" s="1">
        <v>0.71982748842590971</v>
      </c>
      <c r="B837" s="2" t="s">
        <v>44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</v>
      </c>
      <c r="H837" s="2" t="s">
        <v>12</v>
      </c>
    </row>
    <row r="838" spans="1:8" x14ac:dyDescent="0.3">
      <c r="A838" s="1">
        <v>0.71994322916665032</v>
      </c>
      <c r="B838" s="2" t="s">
        <v>44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3.15</v>
      </c>
      <c r="H838" s="2" t="s">
        <v>12</v>
      </c>
    </row>
    <row r="839" spans="1:8" x14ac:dyDescent="0.3">
      <c r="A839" s="1">
        <v>0.72005896990739116</v>
      </c>
      <c r="B839" s="2" t="s">
        <v>44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</v>
      </c>
      <c r="H839" s="2" t="s">
        <v>12</v>
      </c>
    </row>
    <row r="840" spans="1:8" x14ac:dyDescent="0.3">
      <c r="A840" s="1">
        <v>0.72017471064813177</v>
      </c>
      <c r="B840" s="2" t="s">
        <v>44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3.18</v>
      </c>
      <c r="H840" s="2" t="s">
        <v>12</v>
      </c>
    </row>
    <row r="841" spans="1:8" x14ac:dyDescent="0.3">
      <c r="A841" s="1">
        <v>0.7202904513888726</v>
      </c>
      <c r="B841" s="2" t="s">
        <v>44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3.14</v>
      </c>
      <c r="H841" s="2" t="s">
        <v>12</v>
      </c>
    </row>
    <row r="842" spans="1:8" x14ac:dyDescent="0.3">
      <c r="A842" s="1">
        <v>0.72040619212961321</v>
      </c>
      <c r="B842" s="2" t="s">
        <v>44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3.17</v>
      </c>
      <c r="H842" s="2" t="s">
        <v>12</v>
      </c>
    </row>
    <row r="843" spans="1:8" x14ac:dyDescent="0.3">
      <c r="A843" s="1">
        <v>0.72052193287035404</v>
      </c>
      <c r="B843" s="2" t="s">
        <v>44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3.17</v>
      </c>
      <c r="H843" s="2" t="s">
        <v>12</v>
      </c>
    </row>
    <row r="844" spans="1:8" x14ac:dyDescent="0.3">
      <c r="A844" s="1">
        <v>0.72063767361109465</v>
      </c>
      <c r="B844" s="2" t="s">
        <v>44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</v>
      </c>
      <c r="H844" s="2" t="s">
        <v>12</v>
      </c>
    </row>
    <row r="845" spans="1:8" x14ac:dyDescent="0.3">
      <c r="A845" s="1">
        <v>0.72075341435183549</v>
      </c>
      <c r="B845" s="2" t="s">
        <v>44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</v>
      </c>
      <c r="H845" s="2" t="s">
        <v>12</v>
      </c>
    </row>
    <row r="846" spans="1:8" x14ac:dyDescent="0.3">
      <c r="A846" s="1">
        <v>0.7208691550925761</v>
      </c>
      <c r="B846" s="2" t="s">
        <v>44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3.17</v>
      </c>
      <c r="H846" s="2" t="s">
        <v>12</v>
      </c>
    </row>
    <row r="847" spans="1:8" x14ac:dyDescent="0.3">
      <c r="A847" s="1">
        <v>0.72098489583331693</v>
      </c>
      <c r="B847" s="2" t="s">
        <v>44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3.17</v>
      </c>
      <c r="H847" s="2" t="s">
        <v>12</v>
      </c>
    </row>
    <row r="848" spans="1:8" x14ac:dyDescent="0.3">
      <c r="A848" s="1">
        <v>0.72110063657405754</v>
      </c>
      <c r="B848" s="2" t="s">
        <v>44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</v>
      </c>
      <c r="H848" s="2" t="s">
        <v>12</v>
      </c>
    </row>
    <row r="849" spans="1:8" x14ac:dyDescent="0.3">
      <c r="A849" s="1">
        <v>0.72121637731479837</v>
      </c>
      <c r="B849" s="2" t="s">
        <v>44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3.17</v>
      </c>
      <c r="H849" s="2" t="s">
        <v>12</v>
      </c>
    </row>
    <row r="850" spans="1:8" x14ac:dyDescent="0.3">
      <c r="A850" s="1">
        <v>0.72133211805553898</v>
      </c>
      <c r="B850" s="2" t="s">
        <v>44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3.15</v>
      </c>
      <c r="H850" s="2" t="s">
        <v>12</v>
      </c>
    </row>
    <row r="851" spans="1:8" x14ac:dyDescent="0.3">
      <c r="A851" s="1">
        <v>0.72144785879627982</v>
      </c>
      <c r="B851" s="2" t="s">
        <v>44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3.17</v>
      </c>
      <c r="H851" s="2" t="s">
        <v>12</v>
      </c>
    </row>
    <row r="852" spans="1:8" x14ac:dyDescent="0.3">
      <c r="A852" s="1">
        <v>0.72156359953702043</v>
      </c>
      <c r="B852" s="2" t="s">
        <v>44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3.17</v>
      </c>
      <c r="H852" s="2" t="s">
        <v>12</v>
      </c>
    </row>
    <row r="853" spans="1:8" x14ac:dyDescent="0.3">
      <c r="A853" s="1">
        <v>0.72167934027776126</v>
      </c>
      <c r="B853" s="2" t="s">
        <v>44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3.16</v>
      </c>
      <c r="H853" s="2" t="s">
        <v>12</v>
      </c>
    </row>
    <row r="854" spans="1:8" x14ac:dyDescent="0.3">
      <c r="A854" s="1">
        <v>0.72179508101850187</v>
      </c>
      <c r="B854" s="2" t="s">
        <v>44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3.16</v>
      </c>
      <c r="H854" s="2" t="s">
        <v>12</v>
      </c>
    </row>
    <row r="855" spans="1:8" x14ac:dyDescent="0.3">
      <c r="A855" s="1">
        <v>0.7219108217592427</v>
      </c>
      <c r="B855" s="2" t="s">
        <v>44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</v>
      </c>
      <c r="H855" s="2" t="s">
        <v>12</v>
      </c>
    </row>
    <row r="856" spans="1:8" x14ac:dyDescent="0.3">
      <c r="A856" s="1">
        <v>0.72202656249998332</v>
      </c>
      <c r="B856" s="2" t="s">
        <v>44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3.14</v>
      </c>
      <c r="H856" s="2" t="s">
        <v>12</v>
      </c>
    </row>
    <row r="857" spans="1:8" x14ac:dyDescent="0.3">
      <c r="A857" s="1">
        <v>0.72214230324072415</v>
      </c>
      <c r="B857" s="2" t="s">
        <v>44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3.16</v>
      </c>
      <c r="H857" s="2" t="s">
        <v>12</v>
      </c>
    </row>
    <row r="858" spans="1:8" x14ac:dyDescent="0.3">
      <c r="A858" s="1">
        <v>0.72225804398146476</v>
      </c>
      <c r="B858" s="2" t="s">
        <v>44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3.16</v>
      </c>
      <c r="H858" s="2" t="s">
        <v>12</v>
      </c>
    </row>
    <row r="859" spans="1:8" x14ac:dyDescent="0.3">
      <c r="A859" s="1">
        <v>0.72237378472220559</v>
      </c>
      <c r="B859" s="2" t="s">
        <v>44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3.15</v>
      </c>
      <c r="H859" s="2" t="s">
        <v>12</v>
      </c>
    </row>
    <row r="860" spans="1:8" x14ac:dyDescent="0.3">
      <c r="A860" s="1">
        <v>0.7224895254629462</v>
      </c>
      <c r="B860" s="2" t="s">
        <v>44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3.15</v>
      </c>
      <c r="H860" s="2" t="s">
        <v>12</v>
      </c>
    </row>
    <row r="861" spans="1:8" x14ac:dyDescent="0.3">
      <c r="A861" s="1">
        <v>0.72260526620368704</v>
      </c>
      <c r="B861" s="2" t="s">
        <v>44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3.11</v>
      </c>
      <c r="H861" s="2" t="s">
        <v>12</v>
      </c>
    </row>
    <row r="862" spans="1:8" x14ac:dyDescent="0.3">
      <c r="A862" s="1">
        <v>0.72272100694442765</v>
      </c>
      <c r="B862" s="2" t="s">
        <v>44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3.16</v>
      </c>
      <c r="H862" s="2" t="s">
        <v>12</v>
      </c>
    </row>
    <row r="863" spans="1:8" x14ac:dyDescent="0.3">
      <c r="A863" s="1">
        <v>0.72283674768516848</v>
      </c>
      <c r="B863" s="2" t="s">
        <v>44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3.15</v>
      </c>
      <c r="H863" s="2" t="s">
        <v>12</v>
      </c>
    </row>
    <row r="864" spans="1:8" x14ac:dyDescent="0.3">
      <c r="A864" s="1">
        <v>0.72295248842590909</v>
      </c>
      <c r="B864" s="2" t="s">
        <v>44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3.16</v>
      </c>
      <c r="H864" s="2" t="s">
        <v>12</v>
      </c>
    </row>
    <row r="865" spans="1:8" x14ac:dyDescent="0.3">
      <c r="A865" s="1">
        <v>0.72306822916664992</v>
      </c>
      <c r="B865" s="2" t="s">
        <v>44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3.16</v>
      </c>
      <c r="H865" s="2" t="s">
        <v>12</v>
      </c>
    </row>
    <row r="866" spans="1:8" x14ac:dyDescent="0.3">
      <c r="A866" s="1">
        <v>0.72318396990739053</v>
      </c>
      <c r="B866" s="2" t="s">
        <v>44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3.16</v>
      </c>
      <c r="H866" s="2" t="s">
        <v>12</v>
      </c>
    </row>
    <row r="867" spans="1:8" x14ac:dyDescent="0.3">
      <c r="A867" s="1">
        <v>0.72329971064813137</v>
      </c>
      <c r="B867" s="2" t="s">
        <v>44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3.15</v>
      </c>
      <c r="H867" s="2" t="s">
        <v>12</v>
      </c>
    </row>
    <row r="868" spans="1:8" x14ac:dyDescent="0.3">
      <c r="A868" s="1">
        <v>0.72341545138887198</v>
      </c>
      <c r="B868" s="2" t="s">
        <v>44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3.15</v>
      </c>
      <c r="H868" s="2" t="s">
        <v>12</v>
      </c>
    </row>
    <row r="869" spans="1:8" x14ac:dyDescent="0.3">
      <c r="A869" s="1">
        <v>0.72353119212961281</v>
      </c>
      <c r="B869" s="2" t="s">
        <v>44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3.16</v>
      </c>
      <c r="H869" s="2" t="s">
        <v>12</v>
      </c>
    </row>
    <row r="870" spans="1:8" x14ac:dyDescent="0.3">
      <c r="A870" s="1">
        <v>0.72364693287035342</v>
      </c>
      <c r="B870" s="2" t="s">
        <v>44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3.17</v>
      </c>
      <c r="H870" s="2" t="s">
        <v>12</v>
      </c>
    </row>
    <row r="871" spans="1:8" x14ac:dyDescent="0.3">
      <c r="A871" s="1">
        <v>0.72376267361109425</v>
      </c>
      <c r="B871" s="2" t="s">
        <v>44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3.15</v>
      </c>
      <c r="H871" s="2" t="s">
        <v>12</v>
      </c>
    </row>
    <row r="872" spans="1:8" x14ac:dyDescent="0.3">
      <c r="A872" s="1">
        <v>0.72387841435183486</v>
      </c>
      <c r="B872" s="2" t="s">
        <v>44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</v>
      </c>
      <c r="H872" s="2" t="s">
        <v>12</v>
      </c>
    </row>
    <row r="873" spans="1:8" x14ac:dyDescent="0.3">
      <c r="A873" s="1">
        <v>0.7239941550925757</v>
      </c>
      <c r="B873" s="2" t="s">
        <v>44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3.15</v>
      </c>
      <c r="H873" s="2" t="s">
        <v>12</v>
      </c>
    </row>
    <row r="874" spans="1:8" x14ac:dyDescent="0.3">
      <c r="A874" s="1">
        <v>0.72410989583331631</v>
      </c>
      <c r="B874" s="2" t="s">
        <v>44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3.16</v>
      </c>
      <c r="H874" s="2" t="s">
        <v>12</v>
      </c>
    </row>
    <row r="875" spans="1:8" x14ac:dyDescent="0.3">
      <c r="A875" s="1">
        <v>0.72422563657405714</v>
      </c>
      <c r="B875" s="2" t="s">
        <v>44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3.15</v>
      </c>
      <c r="H875" s="2" t="s">
        <v>12</v>
      </c>
    </row>
    <row r="876" spans="1:8" x14ac:dyDescent="0.3">
      <c r="A876" s="1">
        <v>0.72434137731479775</v>
      </c>
      <c r="B876" s="2" t="s">
        <v>44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3.15</v>
      </c>
      <c r="H876" s="2" t="s">
        <v>12</v>
      </c>
    </row>
    <row r="877" spans="1:8" x14ac:dyDescent="0.3">
      <c r="A877" s="1">
        <v>0.72445711805553858</v>
      </c>
      <c r="B877" s="2" t="s">
        <v>44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3.15</v>
      </c>
      <c r="H877" s="2" t="s">
        <v>12</v>
      </c>
    </row>
    <row r="878" spans="1:8" x14ac:dyDescent="0.3">
      <c r="A878" s="1">
        <v>0.7245728587962792</v>
      </c>
      <c r="B878" s="2" t="s">
        <v>44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3.14</v>
      </c>
      <c r="H878" s="2" t="s">
        <v>12</v>
      </c>
    </row>
    <row r="879" spans="1:8" x14ac:dyDescent="0.3">
      <c r="A879" s="1">
        <v>0.72468859953702003</v>
      </c>
      <c r="B879" s="2" t="s">
        <v>44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3.16</v>
      </c>
      <c r="H879" s="2" t="s">
        <v>12</v>
      </c>
    </row>
    <row r="880" spans="1:8" x14ac:dyDescent="0.3">
      <c r="A880" s="1">
        <v>0.72480434027776064</v>
      </c>
      <c r="B880" s="2" t="s">
        <v>44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3.12</v>
      </c>
      <c r="H880" s="2" t="s">
        <v>12</v>
      </c>
    </row>
    <row r="881" spans="1:8" x14ac:dyDescent="0.3">
      <c r="A881" s="1">
        <v>0.72492008101850147</v>
      </c>
      <c r="B881" s="2" t="s">
        <v>44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3.15</v>
      </c>
      <c r="H881" s="2" t="s">
        <v>12</v>
      </c>
    </row>
    <row r="882" spans="1:8" x14ac:dyDescent="0.3">
      <c r="A882" s="1">
        <v>0.72503582175924208</v>
      </c>
      <c r="B882" s="2" t="s">
        <v>44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3.14</v>
      </c>
      <c r="H882" s="2" t="s">
        <v>12</v>
      </c>
    </row>
    <row r="883" spans="1:8" x14ac:dyDescent="0.3">
      <c r="A883" s="1">
        <v>0.72515156249998292</v>
      </c>
      <c r="B883" s="2" t="s">
        <v>44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3.14</v>
      </c>
      <c r="H883" s="2" t="s">
        <v>12</v>
      </c>
    </row>
    <row r="884" spans="1:8" x14ac:dyDescent="0.3">
      <c r="A884" s="1">
        <v>0.72526730324072353</v>
      </c>
      <c r="B884" s="2" t="s">
        <v>44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3.15</v>
      </c>
      <c r="H884" s="2" t="s">
        <v>12</v>
      </c>
    </row>
    <row r="885" spans="1:8" x14ac:dyDescent="0.3">
      <c r="A885" s="1">
        <v>0.72538304398146436</v>
      </c>
      <c r="B885" s="2" t="s">
        <v>44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3.11</v>
      </c>
      <c r="H885" s="2" t="s">
        <v>12</v>
      </c>
    </row>
    <row r="886" spans="1:8" x14ac:dyDescent="0.3">
      <c r="A886" s="1">
        <v>0.72549878472220497</v>
      </c>
      <c r="B886" s="2" t="s">
        <v>44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3.14</v>
      </c>
      <c r="H886" s="2" t="s">
        <v>12</v>
      </c>
    </row>
    <row r="887" spans="1:8" x14ac:dyDescent="0.3">
      <c r="A887" s="1">
        <v>0.7256145254629458</v>
      </c>
      <c r="B887" s="2" t="s">
        <v>44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3.14</v>
      </c>
      <c r="H887" s="2" t="s">
        <v>12</v>
      </c>
    </row>
    <row r="888" spans="1:8" x14ac:dyDescent="0.3">
      <c r="A888" s="1">
        <v>0.72573026620368641</v>
      </c>
      <c r="B888" s="2" t="s">
        <v>44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3.12</v>
      </c>
      <c r="H888" s="2" t="s">
        <v>12</v>
      </c>
    </row>
    <row r="889" spans="1:8" x14ac:dyDescent="0.3">
      <c r="A889" s="1">
        <v>0.72584600694442725</v>
      </c>
      <c r="B889" s="2" t="s">
        <v>44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3.16</v>
      </c>
      <c r="H889" s="2" t="s">
        <v>12</v>
      </c>
    </row>
    <row r="890" spans="1:8" x14ac:dyDescent="0.3">
      <c r="A890" s="1">
        <v>0.72596174768516786</v>
      </c>
      <c r="B890" s="2" t="s">
        <v>44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3.13</v>
      </c>
      <c r="H890" s="2" t="s">
        <v>12</v>
      </c>
    </row>
    <row r="891" spans="1:8" x14ac:dyDescent="0.3">
      <c r="A891" s="1">
        <v>0.72607748842590869</v>
      </c>
      <c r="B891" s="2" t="s">
        <v>44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3.15</v>
      </c>
      <c r="H891" s="2" t="s">
        <v>12</v>
      </c>
    </row>
    <row r="892" spans="1:8" x14ac:dyDescent="0.3">
      <c r="A892" s="1">
        <v>0.7261932291666493</v>
      </c>
      <c r="B892" s="2" t="s">
        <v>44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3.05</v>
      </c>
      <c r="H892" s="2" t="s">
        <v>12</v>
      </c>
    </row>
    <row r="893" spans="1:8" x14ac:dyDescent="0.3">
      <c r="A893" s="1">
        <v>0.72630896990739013</v>
      </c>
      <c r="B893" s="2" t="s">
        <v>44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3.06</v>
      </c>
      <c r="H893" s="2" t="s">
        <v>12</v>
      </c>
    </row>
    <row r="894" spans="1:8" x14ac:dyDescent="0.3">
      <c r="A894" s="1">
        <v>0.72642471064813074</v>
      </c>
      <c r="B894" s="2" t="s">
        <v>44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3.07</v>
      </c>
      <c r="H894" s="2" t="s">
        <v>12</v>
      </c>
    </row>
    <row r="895" spans="1:8" x14ac:dyDescent="0.3">
      <c r="A895" s="1">
        <v>0.72654045138887158</v>
      </c>
      <c r="B895" s="2" t="s">
        <v>44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3.01</v>
      </c>
      <c r="H895" s="2" t="s">
        <v>12</v>
      </c>
    </row>
    <row r="896" spans="1:8" x14ac:dyDescent="0.3">
      <c r="A896" s="1">
        <v>0.72665619212961219</v>
      </c>
      <c r="B896" s="2" t="s">
        <v>44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3.06</v>
      </c>
      <c r="H896" s="2" t="s">
        <v>12</v>
      </c>
    </row>
    <row r="897" spans="1:8" x14ac:dyDescent="0.3">
      <c r="A897" s="1">
        <v>0.72677193287035302</v>
      </c>
      <c r="B897" s="2" t="s">
        <v>44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2.99</v>
      </c>
      <c r="H897" s="2" t="s">
        <v>12</v>
      </c>
    </row>
    <row r="898" spans="1:8" x14ac:dyDescent="0.3">
      <c r="A898" s="1">
        <v>0.72688767361109363</v>
      </c>
      <c r="B898" s="2" t="s">
        <v>44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3.05</v>
      </c>
      <c r="H898" s="2" t="s">
        <v>12</v>
      </c>
    </row>
    <row r="899" spans="1:8" x14ac:dyDescent="0.3">
      <c r="A899" s="1">
        <v>0.72700341435183446</v>
      </c>
      <c r="B899" s="2" t="s">
        <v>44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3.05</v>
      </c>
      <c r="H899" s="2" t="s">
        <v>12</v>
      </c>
    </row>
    <row r="900" spans="1:8" x14ac:dyDescent="0.3">
      <c r="A900" s="1">
        <v>0.72711915509257508</v>
      </c>
      <c r="B900" s="2" t="s">
        <v>44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3.04</v>
      </c>
      <c r="H900" s="2" t="s">
        <v>12</v>
      </c>
    </row>
    <row r="901" spans="1:8" x14ac:dyDescent="0.3">
      <c r="A901" s="1">
        <v>0.72723489583331591</v>
      </c>
      <c r="B901" s="2" t="s">
        <v>44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3.05</v>
      </c>
      <c r="H901" s="2" t="s">
        <v>12</v>
      </c>
    </row>
    <row r="902" spans="1:8" x14ac:dyDescent="0.3">
      <c r="A902" s="1">
        <v>0.72735063657405652</v>
      </c>
      <c r="B902" s="2" t="s">
        <v>44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3.06</v>
      </c>
      <c r="H902" s="2" t="s">
        <v>12</v>
      </c>
    </row>
    <row r="903" spans="1:8" x14ac:dyDescent="0.3">
      <c r="A903" s="1">
        <v>0.72746637731479735</v>
      </c>
      <c r="B903" s="2" t="s">
        <v>44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3.07</v>
      </c>
      <c r="H903" s="2" t="s">
        <v>12</v>
      </c>
    </row>
    <row r="904" spans="1:8" x14ac:dyDescent="0.3">
      <c r="A904" s="1">
        <v>0.72758211805553796</v>
      </c>
      <c r="B904" s="2" t="s">
        <v>44</v>
      </c>
      <c r="C904" s="2" t="s">
        <v>14</v>
      </c>
      <c r="D904" s="2" t="s">
        <v>9</v>
      </c>
      <c r="E904" s="2" t="s">
        <v>10</v>
      </c>
      <c r="F904" s="2" t="s">
        <v>11</v>
      </c>
      <c r="G904">
        <v>3.04</v>
      </c>
      <c r="H904" s="2" t="s">
        <v>12</v>
      </c>
    </row>
    <row r="905" spans="1:8" x14ac:dyDescent="0.3">
      <c r="A905" s="1">
        <v>0.7276978587962788</v>
      </c>
      <c r="B905" s="2" t="s">
        <v>44</v>
      </c>
      <c r="C905" s="2" t="s">
        <v>14</v>
      </c>
      <c r="D905" s="2" t="s">
        <v>9</v>
      </c>
      <c r="E905" s="2" t="s">
        <v>10</v>
      </c>
      <c r="F905" s="2" t="s">
        <v>11</v>
      </c>
      <c r="G905">
        <v>3.04</v>
      </c>
      <c r="H905" s="2" t="s">
        <v>12</v>
      </c>
    </row>
    <row r="906" spans="1:8" x14ac:dyDescent="0.3">
      <c r="A906" s="1">
        <v>0.72781359953701941</v>
      </c>
      <c r="B906" s="2" t="s">
        <v>44</v>
      </c>
      <c r="C906" s="2" t="s">
        <v>14</v>
      </c>
      <c r="D906" s="2" t="s">
        <v>9</v>
      </c>
      <c r="E906" s="2" t="s">
        <v>10</v>
      </c>
      <c r="F906" s="2" t="s">
        <v>11</v>
      </c>
      <c r="G906">
        <v>3.02</v>
      </c>
      <c r="H906" s="2" t="s">
        <v>12</v>
      </c>
    </row>
    <row r="907" spans="1:8" x14ac:dyDescent="0.3">
      <c r="A907" s="1">
        <v>0.72792934027776024</v>
      </c>
      <c r="B907" s="2" t="s">
        <v>44</v>
      </c>
      <c r="C907" s="2" t="s">
        <v>14</v>
      </c>
      <c r="D907" s="2" t="s">
        <v>9</v>
      </c>
      <c r="E907" s="2" t="s">
        <v>10</v>
      </c>
      <c r="F907" s="2" t="s">
        <v>11</v>
      </c>
      <c r="G907">
        <v>3.02</v>
      </c>
      <c r="H907" s="2" t="s">
        <v>12</v>
      </c>
    </row>
    <row r="908" spans="1:8" x14ac:dyDescent="0.3">
      <c r="A908" s="1">
        <v>0.72804508101850085</v>
      </c>
      <c r="B908" s="2" t="s">
        <v>44</v>
      </c>
      <c r="C908" s="2" t="s">
        <v>14</v>
      </c>
      <c r="D908" s="2" t="s">
        <v>9</v>
      </c>
      <c r="E908" s="2" t="s">
        <v>10</v>
      </c>
      <c r="F908" s="2" t="s">
        <v>11</v>
      </c>
      <c r="G908">
        <v>3.02</v>
      </c>
      <c r="H908" s="2" t="s">
        <v>12</v>
      </c>
    </row>
    <row r="909" spans="1:8" x14ac:dyDescent="0.3">
      <c r="A909" s="1">
        <v>0.72816082175924168</v>
      </c>
      <c r="B909" s="2" t="s">
        <v>44</v>
      </c>
      <c r="C909" s="2" t="s">
        <v>14</v>
      </c>
      <c r="D909" s="2" t="s">
        <v>9</v>
      </c>
      <c r="E909" s="2" t="s">
        <v>10</v>
      </c>
      <c r="F909" s="2" t="s">
        <v>11</v>
      </c>
      <c r="G909">
        <v>3.01</v>
      </c>
      <c r="H909" s="2" t="s">
        <v>12</v>
      </c>
    </row>
    <row r="910" spans="1:8" x14ac:dyDescent="0.3">
      <c r="A910" s="1">
        <v>0.72827656249998229</v>
      </c>
      <c r="B910" s="2" t="s">
        <v>44</v>
      </c>
      <c r="C910" s="2" t="s">
        <v>14</v>
      </c>
      <c r="D910" s="2" t="s">
        <v>9</v>
      </c>
      <c r="E910" s="2" t="s">
        <v>10</v>
      </c>
      <c r="F910" s="2" t="s">
        <v>11</v>
      </c>
      <c r="G910">
        <v>3.03</v>
      </c>
      <c r="H910" s="2" t="s">
        <v>12</v>
      </c>
    </row>
    <row r="911" spans="1:8" x14ac:dyDescent="0.3">
      <c r="A911" s="1">
        <v>0.72839230324072313</v>
      </c>
      <c r="B911" s="2" t="s">
        <v>44</v>
      </c>
      <c r="C911" s="2" t="s">
        <v>14</v>
      </c>
      <c r="D911" s="2" t="s">
        <v>9</v>
      </c>
      <c r="E911" s="2" t="s">
        <v>10</v>
      </c>
      <c r="F911" s="2" t="s">
        <v>11</v>
      </c>
      <c r="G911">
        <v>2.98</v>
      </c>
      <c r="H911" s="2" t="s">
        <v>12</v>
      </c>
    </row>
    <row r="912" spans="1:8" x14ac:dyDescent="0.3">
      <c r="A912" s="1">
        <v>0.72850804398146374</v>
      </c>
      <c r="B912" s="2" t="s">
        <v>44</v>
      </c>
      <c r="C912" s="2" t="s">
        <v>14</v>
      </c>
      <c r="D912" s="2" t="s">
        <v>9</v>
      </c>
      <c r="E912" s="2" t="s">
        <v>10</v>
      </c>
      <c r="F912" s="2" t="s">
        <v>11</v>
      </c>
      <c r="G912">
        <v>3.01</v>
      </c>
      <c r="H912" s="2" t="s">
        <v>12</v>
      </c>
    </row>
    <row r="913" spans="1:8" x14ac:dyDescent="0.3">
      <c r="A913" s="1">
        <v>0.72862378472220457</v>
      </c>
      <c r="B913" s="2" t="s">
        <v>44</v>
      </c>
      <c r="C913" s="2" t="s">
        <v>14</v>
      </c>
      <c r="D913" s="2" t="s">
        <v>9</v>
      </c>
      <c r="E913" s="2" t="s">
        <v>10</v>
      </c>
      <c r="F913" s="2" t="s">
        <v>11</v>
      </c>
      <c r="G913">
        <v>2.99</v>
      </c>
      <c r="H913" s="2" t="s">
        <v>12</v>
      </c>
    </row>
    <row r="914" spans="1:8" x14ac:dyDescent="0.3">
      <c r="A914" s="1">
        <v>0.72873952546294518</v>
      </c>
      <c r="B914" s="2" t="s">
        <v>44</v>
      </c>
      <c r="C914" s="2" t="s">
        <v>14</v>
      </c>
      <c r="D914" s="2" t="s">
        <v>9</v>
      </c>
      <c r="E914" s="2" t="s">
        <v>10</v>
      </c>
      <c r="F914" s="2" t="s">
        <v>11</v>
      </c>
      <c r="G914">
        <v>3.01</v>
      </c>
      <c r="H914" s="2" t="s">
        <v>12</v>
      </c>
    </row>
    <row r="915" spans="1:8" x14ac:dyDescent="0.3">
      <c r="A915" s="1">
        <v>0.72885526620368601</v>
      </c>
      <c r="B915" s="2" t="s">
        <v>44</v>
      </c>
      <c r="C915" s="2" t="s">
        <v>14</v>
      </c>
      <c r="D915" s="2" t="s">
        <v>9</v>
      </c>
      <c r="E915" s="2" t="s">
        <v>10</v>
      </c>
      <c r="F915" s="2" t="s">
        <v>11</v>
      </c>
      <c r="G915">
        <v>3.03</v>
      </c>
      <c r="H915" s="2" t="s">
        <v>12</v>
      </c>
    </row>
    <row r="916" spans="1:8" x14ac:dyDescent="0.3">
      <c r="A916" s="1">
        <v>0.72897100694442662</v>
      </c>
      <c r="B916" s="2" t="s">
        <v>44</v>
      </c>
      <c r="C916" s="2" t="s">
        <v>14</v>
      </c>
      <c r="D916" s="2" t="s">
        <v>9</v>
      </c>
      <c r="E916" s="2" t="s">
        <v>10</v>
      </c>
      <c r="F916" s="2" t="s">
        <v>11</v>
      </c>
      <c r="G916">
        <v>3.03</v>
      </c>
      <c r="H916" s="2" t="s">
        <v>12</v>
      </c>
    </row>
    <row r="917" spans="1:8" x14ac:dyDescent="0.3">
      <c r="A917" s="1">
        <v>0.72908674768516746</v>
      </c>
      <c r="B917" s="2" t="s">
        <v>44</v>
      </c>
      <c r="C917" s="2" t="s">
        <v>14</v>
      </c>
      <c r="D917" s="2" t="s">
        <v>9</v>
      </c>
      <c r="E917" s="2" t="s">
        <v>10</v>
      </c>
      <c r="F917" s="2" t="s">
        <v>11</v>
      </c>
      <c r="G917">
        <v>3.02</v>
      </c>
      <c r="H917" s="2" t="s">
        <v>12</v>
      </c>
    </row>
    <row r="918" spans="1:8" x14ac:dyDescent="0.3">
      <c r="A918" s="1">
        <v>0.72920248842590807</v>
      </c>
      <c r="B918" s="2" t="s">
        <v>44</v>
      </c>
      <c r="C918" s="2" t="s">
        <v>14</v>
      </c>
      <c r="D918" s="2" t="s">
        <v>9</v>
      </c>
      <c r="E918" s="2" t="s">
        <v>10</v>
      </c>
      <c r="F918" s="2" t="s">
        <v>11</v>
      </c>
      <c r="G918">
        <v>3.02</v>
      </c>
      <c r="H918" s="2" t="s">
        <v>12</v>
      </c>
    </row>
    <row r="919" spans="1:8" x14ac:dyDescent="0.3">
      <c r="A919" s="1">
        <v>0.7293182291666489</v>
      </c>
      <c r="B919" s="2" t="s">
        <v>44</v>
      </c>
      <c r="C919" s="2" t="s">
        <v>14</v>
      </c>
      <c r="D919" s="2" t="s">
        <v>9</v>
      </c>
      <c r="E919" s="2" t="s">
        <v>10</v>
      </c>
      <c r="F919" s="2" t="s">
        <v>11</v>
      </c>
      <c r="G919">
        <v>3.01</v>
      </c>
      <c r="H919" s="2" t="s">
        <v>12</v>
      </c>
    </row>
    <row r="920" spans="1:8" x14ac:dyDescent="0.3">
      <c r="A920" s="1">
        <v>0.72943396990738951</v>
      </c>
      <c r="B920" s="2" t="s">
        <v>44</v>
      </c>
      <c r="C920" s="2" t="s">
        <v>14</v>
      </c>
      <c r="D920" s="2" t="s">
        <v>9</v>
      </c>
      <c r="E920" s="2" t="s">
        <v>10</v>
      </c>
      <c r="F920" s="2" t="s">
        <v>11</v>
      </c>
      <c r="G920">
        <v>3.01</v>
      </c>
      <c r="H920" s="2" t="s">
        <v>12</v>
      </c>
    </row>
    <row r="921" spans="1:8" x14ac:dyDescent="0.3">
      <c r="A921" s="1">
        <v>0.72954971064813035</v>
      </c>
      <c r="B921" s="2" t="s">
        <v>44</v>
      </c>
      <c r="C921" s="2" t="s">
        <v>14</v>
      </c>
      <c r="D921" s="2" t="s">
        <v>9</v>
      </c>
      <c r="E921" s="2" t="s">
        <v>10</v>
      </c>
      <c r="F921" s="2" t="s">
        <v>11</v>
      </c>
      <c r="G921">
        <v>3.03</v>
      </c>
      <c r="H921" s="2" t="s">
        <v>12</v>
      </c>
    </row>
    <row r="922" spans="1:8" x14ac:dyDescent="0.3">
      <c r="A922" s="1">
        <v>0.72966545138887096</v>
      </c>
      <c r="B922" s="2" t="s">
        <v>44</v>
      </c>
      <c r="C922" s="2" t="s">
        <v>14</v>
      </c>
      <c r="D922" s="2" t="s">
        <v>9</v>
      </c>
      <c r="E922" s="2" t="s">
        <v>10</v>
      </c>
      <c r="F922" s="2" t="s">
        <v>11</v>
      </c>
      <c r="G922">
        <v>3.03</v>
      </c>
      <c r="H922" s="2" t="s">
        <v>12</v>
      </c>
    </row>
    <row r="923" spans="1:8" x14ac:dyDescent="0.3">
      <c r="A923" s="1">
        <v>0.72978119212961179</v>
      </c>
      <c r="B923" s="2" t="s">
        <v>44</v>
      </c>
      <c r="C923" s="2" t="s">
        <v>14</v>
      </c>
      <c r="D923" s="2" t="s">
        <v>9</v>
      </c>
      <c r="E923" s="2" t="s">
        <v>10</v>
      </c>
      <c r="F923" s="2" t="s">
        <v>11</v>
      </c>
      <c r="G923">
        <v>3.02</v>
      </c>
      <c r="H923" s="2" t="s">
        <v>12</v>
      </c>
    </row>
    <row r="924" spans="1:8" x14ac:dyDescent="0.3">
      <c r="A924" s="1">
        <v>0.7298969328703524</v>
      </c>
      <c r="B924" s="2" t="s">
        <v>44</v>
      </c>
      <c r="C924" s="2" t="s">
        <v>14</v>
      </c>
      <c r="D924" s="2" t="s">
        <v>9</v>
      </c>
      <c r="E924" s="2" t="s">
        <v>10</v>
      </c>
      <c r="F924" s="2" t="s">
        <v>11</v>
      </c>
      <c r="G924">
        <v>3.02</v>
      </c>
      <c r="H924" s="2" t="s">
        <v>12</v>
      </c>
    </row>
    <row r="925" spans="1:8" x14ac:dyDescent="0.3">
      <c r="A925" s="1">
        <v>0.73001267361109323</v>
      </c>
      <c r="B925" s="2" t="s">
        <v>44</v>
      </c>
      <c r="C925" s="2" t="s">
        <v>14</v>
      </c>
      <c r="D925" s="2" t="s">
        <v>9</v>
      </c>
      <c r="E925" s="2" t="s">
        <v>10</v>
      </c>
      <c r="F925" s="2" t="s">
        <v>11</v>
      </c>
      <c r="G925">
        <v>3.01</v>
      </c>
      <c r="H925" s="2" t="s">
        <v>12</v>
      </c>
    </row>
    <row r="926" spans="1:8" x14ac:dyDescent="0.3">
      <c r="A926" s="1">
        <v>0.73012841435183384</v>
      </c>
      <c r="B926" s="2" t="s">
        <v>44</v>
      </c>
      <c r="C926" s="2" t="s">
        <v>14</v>
      </c>
      <c r="D926" s="2" t="s">
        <v>9</v>
      </c>
      <c r="E926" s="2" t="s">
        <v>10</v>
      </c>
      <c r="F926" s="2" t="s">
        <v>11</v>
      </c>
      <c r="G926">
        <v>3.01</v>
      </c>
      <c r="H926" s="2" t="s">
        <v>12</v>
      </c>
    </row>
    <row r="927" spans="1:8" x14ac:dyDescent="0.3">
      <c r="A927" s="1">
        <v>0.73024415509257468</v>
      </c>
      <c r="B927" s="2" t="s">
        <v>44</v>
      </c>
      <c r="C927" s="2" t="s">
        <v>14</v>
      </c>
      <c r="D927" s="2" t="s">
        <v>9</v>
      </c>
      <c r="E927" s="2" t="s">
        <v>10</v>
      </c>
      <c r="F927" s="2" t="s">
        <v>11</v>
      </c>
      <c r="G927">
        <v>3.03</v>
      </c>
      <c r="H927" s="2" t="s">
        <v>12</v>
      </c>
    </row>
    <row r="928" spans="1:8" x14ac:dyDescent="0.3">
      <c r="A928" s="1">
        <v>0.73035989583331529</v>
      </c>
      <c r="B928" s="2" t="s">
        <v>44</v>
      </c>
      <c r="C928" s="2" t="s">
        <v>14</v>
      </c>
      <c r="D928" s="2" t="s">
        <v>9</v>
      </c>
      <c r="E928" s="2" t="s">
        <v>10</v>
      </c>
      <c r="F928" s="2" t="s">
        <v>11</v>
      </c>
      <c r="G928">
        <v>3.03</v>
      </c>
      <c r="H928" s="2" t="s">
        <v>12</v>
      </c>
    </row>
    <row r="929" spans="1:8" x14ac:dyDescent="0.3">
      <c r="A929" s="1">
        <v>0.73047563657405612</v>
      </c>
      <c r="B929" s="2" t="s">
        <v>44</v>
      </c>
      <c r="C929" s="2" t="s">
        <v>14</v>
      </c>
      <c r="D929" s="2" t="s">
        <v>9</v>
      </c>
      <c r="E929" s="2" t="s">
        <v>10</v>
      </c>
      <c r="F929" s="2" t="s">
        <v>11</v>
      </c>
      <c r="G929">
        <v>3.02</v>
      </c>
      <c r="H929" s="2" t="s">
        <v>12</v>
      </c>
    </row>
    <row r="930" spans="1:8" x14ac:dyDescent="0.3">
      <c r="A930" s="1">
        <v>0.73059137731479673</v>
      </c>
      <c r="B930" s="2" t="s">
        <v>44</v>
      </c>
      <c r="C930" s="2" t="s">
        <v>14</v>
      </c>
      <c r="D930" s="2" t="s">
        <v>9</v>
      </c>
      <c r="E930" s="2" t="s">
        <v>10</v>
      </c>
      <c r="F930" s="2" t="s">
        <v>11</v>
      </c>
      <c r="G930">
        <v>3.02</v>
      </c>
      <c r="H930" s="2" t="s">
        <v>12</v>
      </c>
    </row>
    <row r="931" spans="1:8" x14ac:dyDescent="0.3">
      <c r="A931" s="1">
        <v>0.73070711805553756</v>
      </c>
      <c r="B931" s="2" t="s">
        <v>44</v>
      </c>
      <c r="C931" s="2" t="s">
        <v>14</v>
      </c>
      <c r="D931" s="2" t="s">
        <v>9</v>
      </c>
      <c r="E931" s="2" t="s">
        <v>10</v>
      </c>
      <c r="F931" s="2" t="s">
        <v>11</v>
      </c>
      <c r="G931">
        <v>3.01</v>
      </c>
      <c r="H931" s="2" t="s">
        <v>12</v>
      </c>
    </row>
    <row r="932" spans="1:8" x14ac:dyDescent="0.3">
      <c r="A932" s="1">
        <v>0.73082285879627817</v>
      </c>
      <c r="B932" s="2" t="s">
        <v>44</v>
      </c>
      <c r="C932" s="2" t="s">
        <v>14</v>
      </c>
      <c r="D932" s="2" t="s">
        <v>9</v>
      </c>
      <c r="E932" s="2" t="s">
        <v>10</v>
      </c>
      <c r="F932" s="2" t="s">
        <v>11</v>
      </c>
      <c r="G932">
        <v>3</v>
      </c>
      <c r="H932" s="2" t="s">
        <v>12</v>
      </c>
    </row>
    <row r="933" spans="1:8" x14ac:dyDescent="0.3">
      <c r="A933" s="1">
        <v>0.73093859953701901</v>
      </c>
      <c r="B933" s="2" t="s">
        <v>44</v>
      </c>
      <c r="C933" s="2" t="s">
        <v>14</v>
      </c>
      <c r="D933" s="2" t="s">
        <v>9</v>
      </c>
      <c r="E933" s="2" t="s">
        <v>10</v>
      </c>
      <c r="F933" s="2" t="s">
        <v>11</v>
      </c>
      <c r="G933">
        <v>3</v>
      </c>
      <c r="H933" s="2" t="s">
        <v>12</v>
      </c>
    </row>
    <row r="934" spans="1:8" x14ac:dyDescent="0.3">
      <c r="A934" s="1">
        <v>0.73105434027775962</v>
      </c>
      <c r="B934" s="2" t="s">
        <v>44</v>
      </c>
      <c r="C934" s="2" t="s">
        <v>14</v>
      </c>
      <c r="D934" s="2" t="s">
        <v>9</v>
      </c>
      <c r="E934" s="2" t="s">
        <v>10</v>
      </c>
      <c r="F934" s="2" t="s">
        <v>11</v>
      </c>
      <c r="G934">
        <v>2.98</v>
      </c>
      <c r="H934" s="2" t="s">
        <v>12</v>
      </c>
    </row>
    <row r="935" spans="1:8" x14ac:dyDescent="0.3">
      <c r="A935" s="1">
        <v>0.73117008101850045</v>
      </c>
      <c r="B935" s="2" t="s">
        <v>44</v>
      </c>
      <c r="C935" s="2" t="s">
        <v>14</v>
      </c>
      <c r="D935" s="2" t="s">
        <v>9</v>
      </c>
      <c r="E935" s="2" t="s">
        <v>10</v>
      </c>
      <c r="F935" s="2" t="s">
        <v>11</v>
      </c>
      <c r="G935">
        <v>2.99</v>
      </c>
      <c r="H935" s="2" t="s">
        <v>12</v>
      </c>
    </row>
    <row r="936" spans="1:8" x14ac:dyDescent="0.3">
      <c r="A936" s="1">
        <v>0.73128582175924106</v>
      </c>
      <c r="B936" s="2" t="s">
        <v>44</v>
      </c>
      <c r="C936" s="2" t="s">
        <v>14</v>
      </c>
      <c r="D936" s="2" t="s">
        <v>9</v>
      </c>
      <c r="E936" s="2" t="s">
        <v>10</v>
      </c>
      <c r="F936" s="2" t="s">
        <v>11</v>
      </c>
      <c r="G936">
        <v>3</v>
      </c>
      <c r="H936" s="2" t="s">
        <v>12</v>
      </c>
    </row>
    <row r="937" spans="1:8" x14ac:dyDescent="0.3">
      <c r="A937" s="1">
        <v>0.73140156249998189</v>
      </c>
      <c r="B937" s="2" t="s">
        <v>44</v>
      </c>
      <c r="C937" s="2" t="s">
        <v>14</v>
      </c>
      <c r="D937" s="2" t="s">
        <v>9</v>
      </c>
      <c r="E937" s="2" t="s">
        <v>10</v>
      </c>
      <c r="F937" s="2" t="s">
        <v>11</v>
      </c>
      <c r="G937">
        <v>3</v>
      </c>
      <c r="H937" s="2" t="s">
        <v>12</v>
      </c>
    </row>
    <row r="938" spans="1:8" x14ac:dyDescent="0.3">
      <c r="A938" s="1">
        <v>0.73151730324072251</v>
      </c>
      <c r="B938" s="2" t="s">
        <v>44</v>
      </c>
      <c r="C938" s="2" t="s">
        <v>14</v>
      </c>
      <c r="D938" s="2" t="s">
        <v>9</v>
      </c>
      <c r="E938" s="2" t="s">
        <v>10</v>
      </c>
      <c r="F938" s="2" t="s">
        <v>11</v>
      </c>
      <c r="G938">
        <v>2.99</v>
      </c>
      <c r="H938" s="2" t="s">
        <v>12</v>
      </c>
    </row>
    <row r="939" spans="1:8" x14ac:dyDescent="0.3">
      <c r="A939" s="1">
        <v>0.73163304398146334</v>
      </c>
      <c r="B939" s="2" t="s">
        <v>44</v>
      </c>
      <c r="C939" s="2" t="s">
        <v>14</v>
      </c>
      <c r="D939" s="2" t="s">
        <v>9</v>
      </c>
      <c r="E939" s="2" t="s">
        <v>10</v>
      </c>
      <c r="F939" s="2" t="s">
        <v>11</v>
      </c>
      <c r="G939">
        <v>3</v>
      </c>
      <c r="H939" s="2" t="s">
        <v>12</v>
      </c>
    </row>
    <row r="940" spans="1:8" x14ac:dyDescent="0.3">
      <c r="A940" s="1">
        <v>0.73174878472220395</v>
      </c>
      <c r="B940" s="2" t="s">
        <v>44</v>
      </c>
      <c r="C940" s="2" t="s">
        <v>14</v>
      </c>
      <c r="D940" s="2" t="s">
        <v>9</v>
      </c>
      <c r="E940" s="2" t="s">
        <v>10</v>
      </c>
      <c r="F940" s="2" t="s">
        <v>11</v>
      </c>
      <c r="G940">
        <v>2.99</v>
      </c>
      <c r="H940" s="2" t="s">
        <v>12</v>
      </c>
    </row>
    <row r="941" spans="1:8" x14ac:dyDescent="0.3">
      <c r="A941" s="1">
        <v>0.73186452546294478</v>
      </c>
      <c r="B941" s="2" t="s">
        <v>44</v>
      </c>
      <c r="C941" s="2" t="s">
        <v>14</v>
      </c>
      <c r="D941" s="2" t="s">
        <v>9</v>
      </c>
      <c r="E941" s="2" t="s">
        <v>10</v>
      </c>
      <c r="F941" s="2" t="s">
        <v>11</v>
      </c>
      <c r="G941">
        <v>2.98</v>
      </c>
      <c r="H941" s="2" t="s">
        <v>12</v>
      </c>
    </row>
    <row r="942" spans="1:8" x14ac:dyDescent="0.3">
      <c r="A942" s="1">
        <v>0.73198026620368539</v>
      </c>
      <c r="B942" s="2" t="s">
        <v>44</v>
      </c>
      <c r="C942" s="2" t="s">
        <v>14</v>
      </c>
      <c r="D942" s="2" t="s">
        <v>9</v>
      </c>
      <c r="E942" s="2" t="s">
        <v>10</v>
      </c>
      <c r="F942" s="2" t="s">
        <v>11</v>
      </c>
      <c r="G942">
        <v>2.98</v>
      </c>
      <c r="H942" s="2" t="s">
        <v>12</v>
      </c>
    </row>
    <row r="943" spans="1:8" x14ac:dyDescent="0.3">
      <c r="A943" s="1">
        <v>0.73209600694442623</v>
      </c>
      <c r="B943" s="2" t="s">
        <v>44</v>
      </c>
      <c r="C943" s="2" t="s">
        <v>14</v>
      </c>
      <c r="D943" s="2" t="s">
        <v>9</v>
      </c>
      <c r="E943" s="2" t="s">
        <v>10</v>
      </c>
      <c r="F943" s="2" t="s">
        <v>11</v>
      </c>
      <c r="G943">
        <v>2.95</v>
      </c>
      <c r="H943" s="2" t="s">
        <v>12</v>
      </c>
    </row>
    <row r="944" spans="1:8" x14ac:dyDescent="0.3">
      <c r="A944" s="1">
        <v>0.73221174768516684</v>
      </c>
      <c r="B944" s="2" t="s">
        <v>44</v>
      </c>
      <c r="C944" s="2" t="s">
        <v>14</v>
      </c>
      <c r="D944" s="2" t="s">
        <v>9</v>
      </c>
      <c r="E944" s="2" t="s">
        <v>10</v>
      </c>
      <c r="F944" s="2" t="s">
        <v>11</v>
      </c>
      <c r="G944">
        <v>2.97</v>
      </c>
      <c r="H944" s="2" t="s">
        <v>12</v>
      </c>
    </row>
    <row r="945" spans="1:8" x14ac:dyDescent="0.3">
      <c r="A945" s="1">
        <v>0.73232748842590767</v>
      </c>
      <c r="B945" s="2" t="s">
        <v>44</v>
      </c>
      <c r="C945" s="2" t="s">
        <v>14</v>
      </c>
      <c r="D945" s="2" t="s">
        <v>9</v>
      </c>
      <c r="E945" s="2" t="s">
        <v>10</v>
      </c>
      <c r="F945" s="2" t="s">
        <v>11</v>
      </c>
      <c r="G945">
        <v>2.96</v>
      </c>
      <c r="H945" s="2" t="s">
        <v>12</v>
      </c>
    </row>
    <row r="946" spans="1:8" x14ac:dyDescent="0.3">
      <c r="A946" s="1">
        <v>0.73244322916664828</v>
      </c>
      <c r="B946" s="2" t="s">
        <v>44</v>
      </c>
      <c r="C946" s="2" t="s">
        <v>14</v>
      </c>
      <c r="D946" s="2" t="s">
        <v>9</v>
      </c>
      <c r="E946" s="2" t="s">
        <v>10</v>
      </c>
      <c r="F946" s="2" t="s">
        <v>11</v>
      </c>
      <c r="G946">
        <v>2.97</v>
      </c>
      <c r="H946" s="2" t="s">
        <v>12</v>
      </c>
    </row>
    <row r="947" spans="1:8" x14ac:dyDescent="0.3">
      <c r="A947" s="1">
        <v>0.73255896990738911</v>
      </c>
      <c r="B947" s="2" t="s">
        <v>44</v>
      </c>
      <c r="C947" s="2" t="s">
        <v>14</v>
      </c>
      <c r="D947" s="2" t="s">
        <v>9</v>
      </c>
      <c r="E947" s="2" t="s">
        <v>10</v>
      </c>
      <c r="F947" s="2" t="s">
        <v>11</v>
      </c>
      <c r="G947">
        <v>2.96</v>
      </c>
      <c r="H947" s="2" t="s">
        <v>12</v>
      </c>
    </row>
    <row r="948" spans="1:8" x14ac:dyDescent="0.3">
      <c r="A948" s="1">
        <v>0.73267471064812972</v>
      </c>
      <c r="B948" s="2" t="s">
        <v>44</v>
      </c>
      <c r="C948" s="2" t="s">
        <v>14</v>
      </c>
      <c r="D948" s="2" t="s">
        <v>9</v>
      </c>
      <c r="E948" s="2" t="s">
        <v>10</v>
      </c>
      <c r="F948" s="2" t="s">
        <v>11</v>
      </c>
      <c r="G948">
        <v>2.97</v>
      </c>
      <c r="H948" s="2" t="s">
        <v>12</v>
      </c>
    </row>
    <row r="949" spans="1:8" x14ac:dyDescent="0.3">
      <c r="A949" s="1">
        <v>0.73279045138887056</v>
      </c>
      <c r="B949" s="2" t="s">
        <v>44</v>
      </c>
      <c r="C949" s="2" t="s">
        <v>14</v>
      </c>
      <c r="D949" s="2" t="s">
        <v>9</v>
      </c>
      <c r="E949" s="2" t="s">
        <v>10</v>
      </c>
      <c r="F949" s="2" t="s">
        <v>11</v>
      </c>
      <c r="G949">
        <v>2.96</v>
      </c>
      <c r="H949" s="2" t="s">
        <v>12</v>
      </c>
    </row>
    <row r="950" spans="1:8" x14ac:dyDescent="0.3">
      <c r="A950" s="1">
        <v>0.73290619212961117</v>
      </c>
      <c r="B950" s="2" t="s">
        <v>44</v>
      </c>
      <c r="C950" s="2" t="s">
        <v>14</v>
      </c>
      <c r="D950" s="2" t="s">
        <v>9</v>
      </c>
      <c r="E950" s="2" t="s">
        <v>10</v>
      </c>
      <c r="F950" s="2" t="s">
        <v>11</v>
      </c>
      <c r="G950">
        <v>2.95</v>
      </c>
      <c r="H950" s="2" t="s">
        <v>12</v>
      </c>
    </row>
    <row r="951" spans="1:8" x14ac:dyDescent="0.3">
      <c r="A951" s="1">
        <v>0.733021932870352</v>
      </c>
      <c r="B951" s="2" t="s">
        <v>44</v>
      </c>
      <c r="C951" s="2" t="s">
        <v>14</v>
      </c>
      <c r="D951" s="2" t="s">
        <v>9</v>
      </c>
      <c r="E951" s="2" t="s">
        <v>10</v>
      </c>
      <c r="F951" s="2" t="s">
        <v>11</v>
      </c>
      <c r="G951">
        <v>2.99</v>
      </c>
      <c r="H951" s="2" t="s">
        <v>12</v>
      </c>
    </row>
    <row r="952" spans="1:8" x14ac:dyDescent="0.3">
      <c r="A952" s="1">
        <v>0.73313767361109261</v>
      </c>
      <c r="B952" s="2" t="s">
        <v>44</v>
      </c>
      <c r="C952" s="2" t="s">
        <v>14</v>
      </c>
      <c r="D952" s="2" t="s">
        <v>9</v>
      </c>
      <c r="E952" s="2" t="s">
        <v>10</v>
      </c>
      <c r="F952" s="2" t="s">
        <v>11</v>
      </c>
      <c r="G952">
        <v>2.95</v>
      </c>
      <c r="H952" s="2" t="s">
        <v>12</v>
      </c>
    </row>
    <row r="953" spans="1:8" x14ac:dyDescent="0.3">
      <c r="A953" s="1">
        <v>0.73325341435183344</v>
      </c>
      <c r="B953" s="2" t="s">
        <v>44</v>
      </c>
      <c r="C953" s="2" t="s">
        <v>14</v>
      </c>
      <c r="D953" s="2" t="s">
        <v>9</v>
      </c>
      <c r="E953" s="2" t="s">
        <v>10</v>
      </c>
      <c r="F953" s="2" t="s">
        <v>11</v>
      </c>
      <c r="G953">
        <v>2.95</v>
      </c>
      <c r="H953" s="2" t="s">
        <v>12</v>
      </c>
    </row>
    <row r="954" spans="1:8" x14ac:dyDescent="0.3">
      <c r="A954" s="1">
        <v>0.73336915509257405</v>
      </c>
      <c r="B954" s="2" t="s">
        <v>44</v>
      </c>
      <c r="C954" s="2" t="s">
        <v>14</v>
      </c>
      <c r="D954" s="2" t="s">
        <v>9</v>
      </c>
      <c r="E954" s="2" t="s">
        <v>10</v>
      </c>
      <c r="F954" s="2" t="s">
        <v>11</v>
      </c>
      <c r="G954">
        <v>2.94</v>
      </c>
      <c r="H954" s="2" t="s">
        <v>12</v>
      </c>
    </row>
    <row r="955" spans="1:8" x14ac:dyDescent="0.3">
      <c r="A955" s="1">
        <v>0.73348489583331489</v>
      </c>
      <c r="B955" s="2" t="s">
        <v>44</v>
      </c>
      <c r="C955" s="2" t="s">
        <v>14</v>
      </c>
      <c r="D955" s="2" t="s">
        <v>9</v>
      </c>
      <c r="E955" s="2" t="s">
        <v>10</v>
      </c>
      <c r="F955" s="2" t="s">
        <v>11</v>
      </c>
      <c r="G955">
        <v>2.93</v>
      </c>
      <c r="H955" s="2" t="s">
        <v>12</v>
      </c>
    </row>
    <row r="956" spans="1:8" x14ac:dyDescent="0.3">
      <c r="A956" s="1">
        <v>0.7336006365740555</v>
      </c>
      <c r="B956" s="2" t="s">
        <v>44</v>
      </c>
      <c r="C956" s="2" t="s">
        <v>14</v>
      </c>
      <c r="D956" s="2" t="s">
        <v>9</v>
      </c>
      <c r="E956" s="2" t="s">
        <v>10</v>
      </c>
      <c r="F956" s="2" t="s">
        <v>11</v>
      </c>
      <c r="G956">
        <v>2.96</v>
      </c>
      <c r="H956" s="2" t="s">
        <v>12</v>
      </c>
    </row>
    <row r="957" spans="1:8" x14ac:dyDescent="0.3">
      <c r="A957" s="1">
        <v>0.73371637731479633</v>
      </c>
      <c r="B957" s="2" t="s">
        <v>44</v>
      </c>
      <c r="C957" s="2" t="s">
        <v>14</v>
      </c>
      <c r="D957" s="2" t="s">
        <v>9</v>
      </c>
      <c r="E957" s="2" t="s">
        <v>10</v>
      </c>
      <c r="F957" s="2" t="s">
        <v>11</v>
      </c>
      <c r="G957">
        <v>2.94</v>
      </c>
      <c r="H957" s="2" t="s">
        <v>12</v>
      </c>
    </row>
    <row r="958" spans="1:8" x14ac:dyDescent="0.3">
      <c r="A958" s="1">
        <v>0.73383211805553694</v>
      </c>
      <c r="B958" s="2" t="s">
        <v>44</v>
      </c>
      <c r="C958" s="2" t="s">
        <v>14</v>
      </c>
      <c r="D958" s="2" t="s">
        <v>9</v>
      </c>
      <c r="E958" s="2" t="s">
        <v>10</v>
      </c>
      <c r="F958" s="2" t="s">
        <v>11</v>
      </c>
      <c r="G958">
        <v>2.94</v>
      </c>
      <c r="H958" s="2" t="s">
        <v>12</v>
      </c>
    </row>
    <row r="959" spans="1:8" x14ac:dyDescent="0.3">
      <c r="A959" s="1">
        <v>0.73394785879627777</v>
      </c>
      <c r="B959" s="2" t="s">
        <v>44</v>
      </c>
      <c r="C959" s="2" t="s">
        <v>14</v>
      </c>
      <c r="D959" s="2" t="s">
        <v>9</v>
      </c>
      <c r="E959" s="2" t="s">
        <v>10</v>
      </c>
      <c r="F959" s="2" t="s">
        <v>11</v>
      </c>
      <c r="G959">
        <v>2.95</v>
      </c>
      <c r="H959" s="2" t="s">
        <v>12</v>
      </c>
    </row>
    <row r="960" spans="1:8" x14ac:dyDescent="0.3">
      <c r="A960" s="1">
        <v>0.73406359953701839</v>
      </c>
      <c r="B960" s="2" t="s">
        <v>44</v>
      </c>
      <c r="C960" s="2" t="s">
        <v>14</v>
      </c>
      <c r="D960" s="2" t="s">
        <v>9</v>
      </c>
      <c r="E960" s="2" t="s">
        <v>10</v>
      </c>
      <c r="F960" s="2" t="s">
        <v>11</v>
      </c>
      <c r="G960">
        <v>2.95</v>
      </c>
      <c r="H960" s="2" t="s">
        <v>12</v>
      </c>
    </row>
    <row r="961" spans="1:8" x14ac:dyDescent="0.3">
      <c r="A961" s="1">
        <v>0.73417934027775922</v>
      </c>
      <c r="B961" s="2" t="s">
        <v>44</v>
      </c>
      <c r="C961" s="2" t="s">
        <v>14</v>
      </c>
      <c r="D961" s="2" t="s">
        <v>9</v>
      </c>
      <c r="E961" s="2" t="s">
        <v>10</v>
      </c>
      <c r="F961" s="2" t="s">
        <v>11</v>
      </c>
      <c r="G961">
        <v>2.93</v>
      </c>
      <c r="H961" s="2" t="s">
        <v>12</v>
      </c>
    </row>
    <row r="962" spans="1:8" x14ac:dyDescent="0.3">
      <c r="A962" s="1">
        <v>0.73429508101849983</v>
      </c>
      <c r="B962" s="2" t="s">
        <v>44</v>
      </c>
      <c r="C962" s="2" t="s">
        <v>14</v>
      </c>
      <c r="D962" s="2" t="s">
        <v>9</v>
      </c>
      <c r="E962" s="2" t="s">
        <v>10</v>
      </c>
      <c r="F962" s="2" t="s">
        <v>11</v>
      </c>
      <c r="G962">
        <v>2.93</v>
      </c>
      <c r="H962" s="2" t="s">
        <v>12</v>
      </c>
    </row>
    <row r="963" spans="1:8" x14ac:dyDescent="0.3">
      <c r="A963" s="1">
        <v>0.73441082175924066</v>
      </c>
      <c r="B963" s="2" t="s">
        <v>44</v>
      </c>
      <c r="C963" s="2" t="s">
        <v>14</v>
      </c>
      <c r="D963" s="2" t="s">
        <v>9</v>
      </c>
      <c r="E963" s="2" t="s">
        <v>10</v>
      </c>
      <c r="F963" s="2" t="s">
        <v>11</v>
      </c>
      <c r="G963">
        <v>2.94</v>
      </c>
      <c r="H963" s="2" t="s">
        <v>12</v>
      </c>
    </row>
    <row r="964" spans="1:8" x14ac:dyDescent="0.3">
      <c r="A964" s="1">
        <v>0.73452656249998127</v>
      </c>
      <c r="B964" s="2" t="s">
        <v>44</v>
      </c>
      <c r="C964" s="2" t="s">
        <v>14</v>
      </c>
      <c r="D964" s="2" t="s">
        <v>9</v>
      </c>
      <c r="E964" s="2" t="s">
        <v>10</v>
      </c>
      <c r="F964" s="2" t="s">
        <v>11</v>
      </c>
      <c r="G964">
        <v>2.99</v>
      </c>
      <c r="H964" s="2" t="s">
        <v>12</v>
      </c>
    </row>
    <row r="965" spans="1:8" x14ac:dyDescent="0.3">
      <c r="A965" s="1">
        <v>0.73464230324072211</v>
      </c>
      <c r="B965" s="2" t="s">
        <v>44</v>
      </c>
      <c r="C965" s="2" t="s">
        <v>14</v>
      </c>
      <c r="D965" s="2" t="s">
        <v>9</v>
      </c>
      <c r="E965" s="2" t="s">
        <v>10</v>
      </c>
      <c r="F965" s="2" t="s">
        <v>11</v>
      </c>
      <c r="G965">
        <v>2.92</v>
      </c>
      <c r="H965" s="2" t="s">
        <v>12</v>
      </c>
    </row>
    <row r="966" spans="1:8" x14ac:dyDescent="0.3">
      <c r="A966" s="1">
        <v>0.73475804398146272</v>
      </c>
      <c r="B966" s="2" t="s">
        <v>44</v>
      </c>
      <c r="C966" s="2" t="s">
        <v>14</v>
      </c>
      <c r="D966" s="2" t="s">
        <v>9</v>
      </c>
      <c r="E966" s="2" t="s">
        <v>10</v>
      </c>
      <c r="F966" s="2" t="s">
        <v>11</v>
      </c>
      <c r="G966">
        <v>2.98</v>
      </c>
      <c r="H966" s="2" t="s">
        <v>12</v>
      </c>
    </row>
    <row r="967" spans="1:8" x14ac:dyDescent="0.3">
      <c r="A967" s="1">
        <v>0.73487378472220355</v>
      </c>
      <c r="B967" s="2" t="s">
        <v>44</v>
      </c>
      <c r="C967" s="2" t="s">
        <v>14</v>
      </c>
      <c r="D967" s="2" t="s">
        <v>9</v>
      </c>
      <c r="E967" s="2" t="s">
        <v>10</v>
      </c>
      <c r="F967" s="2" t="s">
        <v>11</v>
      </c>
      <c r="G967">
        <v>2.93</v>
      </c>
      <c r="H967" s="2" t="s">
        <v>12</v>
      </c>
    </row>
    <row r="968" spans="1:8" x14ac:dyDescent="0.3">
      <c r="A968" s="1">
        <v>0.73498952546294416</v>
      </c>
      <c r="B968" s="2" t="s">
        <v>44</v>
      </c>
      <c r="C968" s="2" t="s">
        <v>14</v>
      </c>
      <c r="D968" s="2" t="s">
        <v>9</v>
      </c>
      <c r="E968" s="2" t="s">
        <v>10</v>
      </c>
      <c r="F968" s="2" t="s">
        <v>11</v>
      </c>
      <c r="G968">
        <v>2.88</v>
      </c>
      <c r="H968" s="2" t="s">
        <v>12</v>
      </c>
    </row>
    <row r="969" spans="1:8" x14ac:dyDescent="0.3">
      <c r="A969" s="1">
        <v>0.73510526620368499</v>
      </c>
      <c r="B969" s="2" t="s">
        <v>44</v>
      </c>
      <c r="C969" s="2" t="s">
        <v>14</v>
      </c>
      <c r="D969" s="2" t="s">
        <v>9</v>
      </c>
      <c r="E969" s="2" t="s">
        <v>10</v>
      </c>
      <c r="F969" s="2" t="s">
        <v>11</v>
      </c>
      <c r="G969">
        <v>2.97</v>
      </c>
      <c r="H969" s="2" t="s">
        <v>12</v>
      </c>
    </row>
    <row r="970" spans="1:8" x14ac:dyDescent="0.3">
      <c r="A970" s="1">
        <v>0.7352210069444256</v>
      </c>
      <c r="B970" s="2" t="s">
        <v>44</v>
      </c>
      <c r="C970" s="2" t="s">
        <v>14</v>
      </c>
      <c r="D970" s="2" t="s">
        <v>9</v>
      </c>
      <c r="E970" s="2" t="s">
        <v>10</v>
      </c>
      <c r="F970" s="2" t="s">
        <v>11</v>
      </c>
      <c r="G970">
        <v>2.92</v>
      </c>
      <c r="H970" s="2" t="s">
        <v>12</v>
      </c>
    </row>
    <row r="971" spans="1:8" x14ac:dyDescent="0.3">
      <c r="A971" s="1">
        <v>0.73533674768516644</v>
      </c>
      <c r="B971" s="2" t="s">
        <v>44</v>
      </c>
      <c r="C971" s="2" t="s">
        <v>14</v>
      </c>
      <c r="D971" s="2" t="s">
        <v>9</v>
      </c>
      <c r="E971" s="2" t="s">
        <v>10</v>
      </c>
      <c r="F971" s="2" t="s">
        <v>11</v>
      </c>
      <c r="G971">
        <v>2.94</v>
      </c>
      <c r="H971" s="2" t="s">
        <v>12</v>
      </c>
    </row>
    <row r="972" spans="1:8" x14ac:dyDescent="0.3">
      <c r="A972" s="1">
        <v>0.73545248842590705</v>
      </c>
      <c r="B972" s="2" t="s">
        <v>44</v>
      </c>
      <c r="C972" s="2" t="s">
        <v>14</v>
      </c>
      <c r="D972" s="2" t="s">
        <v>9</v>
      </c>
      <c r="E972" s="2" t="s">
        <v>10</v>
      </c>
      <c r="F972" s="2" t="s">
        <v>11</v>
      </c>
      <c r="G972">
        <v>2.92</v>
      </c>
      <c r="H972" s="2" t="s">
        <v>12</v>
      </c>
    </row>
    <row r="973" spans="1:8" x14ac:dyDescent="0.3">
      <c r="A973" s="1">
        <v>0.73556822916664788</v>
      </c>
      <c r="B973" s="2" t="s">
        <v>44</v>
      </c>
      <c r="C973" s="2" t="s">
        <v>14</v>
      </c>
      <c r="D973" s="2" t="s">
        <v>9</v>
      </c>
      <c r="E973" s="2" t="s">
        <v>10</v>
      </c>
      <c r="F973" s="2" t="s">
        <v>11</v>
      </c>
      <c r="G973">
        <v>2.94</v>
      </c>
      <c r="H973" s="2" t="s">
        <v>12</v>
      </c>
    </row>
    <row r="974" spans="1:8" x14ac:dyDescent="0.3">
      <c r="A974" s="1">
        <v>0.73568396990738849</v>
      </c>
      <c r="B974" s="2" t="s">
        <v>44</v>
      </c>
      <c r="C974" s="2" t="s">
        <v>14</v>
      </c>
      <c r="D974" s="2" t="s">
        <v>9</v>
      </c>
      <c r="E974" s="2" t="s">
        <v>10</v>
      </c>
      <c r="F974" s="2" t="s">
        <v>11</v>
      </c>
      <c r="G974">
        <v>2.92</v>
      </c>
      <c r="H974" s="2" t="s">
        <v>12</v>
      </c>
    </row>
    <row r="975" spans="1:8" x14ac:dyDescent="0.3">
      <c r="A975" s="1">
        <v>0.73579971064812932</v>
      </c>
      <c r="B975" s="2" t="s">
        <v>44</v>
      </c>
      <c r="C975" s="2" t="s">
        <v>14</v>
      </c>
      <c r="D975" s="2" t="s">
        <v>9</v>
      </c>
      <c r="E975" s="2" t="s">
        <v>10</v>
      </c>
      <c r="F975" s="2" t="s">
        <v>11</v>
      </c>
      <c r="G975">
        <v>2.93</v>
      </c>
      <c r="H975" s="2" t="s">
        <v>12</v>
      </c>
    </row>
    <row r="976" spans="1:8" x14ac:dyDescent="0.3">
      <c r="A976" s="1">
        <v>0.73591545138886993</v>
      </c>
      <c r="B976" s="2" t="s">
        <v>44</v>
      </c>
      <c r="C976" s="2" t="s">
        <v>14</v>
      </c>
      <c r="D976" s="2" t="s">
        <v>9</v>
      </c>
      <c r="E976" s="2" t="s">
        <v>10</v>
      </c>
      <c r="F976" s="2" t="s">
        <v>11</v>
      </c>
      <c r="G976">
        <v>2.91</v>
      </c>
      <c r="H976" s="2" t="s">
        <v>12</v>
      </c>
    </row>
    <row r="977" spans="1:8" x14ac:dyDescent="0.3">
      <c r="A977" s="1">
        <v>0.73603119212961077</v>
      </c>
      <c r="B977" s="2" t="s">
        <v>44</v>
      </c>
      <c r="C977" s="2" t="s">
        <v>14</v>
      </c>
      <c r="D977" s="2" t="s">
        <v>9</v>
      </c>
      <c r="E977" s="2" t="s">
        <v>10</v>
      </c>
      <c r="F977" s="2" t="s">
        <v>11</v>
      </c>
      <c r="G977">
        <v>2.91</v>
      </c>
      <c r="H977" s="2" t="s">
        <v>12</v>
      </c>
    </row>
    <row r="978" spans="1:8" x14ac:dyDescent="0.3">
      <c r="A978" s="1">
        <v>0.73614693287035138</v>
      </c>
      <c r="B978" s="2" t="s">
        <v>44</v>
      </c>
      <c r="C978" s="2" t="s">
        <v>14</v>
      </c>
      <c r="D978" s="2" t="s">
        <v>9</v>
      </c>
      <c r="E978" s="2" t="s">
        <v>10</v>
      </c>
      <c r="F978" s="2" t="s">
        <v>11</v>
      </c>
      <c r="G978">
        <v>2.92</v>
      </c>
      <c r="H978" s="2" t="s">
        <v>12</v>
      </c>
    </row>
    <row r="979" spans="1:8" x14ac:dyDescent="0.3">
      <c r="A979" s="1">
        <v>0.73626267361109221</v>
      </c>
      <c r="B979" s="2" t="s">
        <v>44</v>
      </c>
      <c r="C979" s="2" t="s">
        <v>14</v>
      </c>
      <c r="D979" s="2" t="s">
        <v>9</v>
      </c>
      <c r="E979" s="2" t="s">
        <v>10</v>
      </c>
      <c r="F979" s="2" t="s">
        <v>11</v>
      </c>
      <c r="G979">
        <v>2.91</v>
      </c>
      <c r="H979" s="2" t="s">
        <v>12</v>
      </c>
    </row>
    <row r="980" spans="1:8" x14ac:dyDescent="0.3">
      <c r="A980" s="1">
        <v>0.73637841435183282</v>
      </c>
      <c r="B980" s="2" t="s">
        <v>44</v>
      </c>
      <c r="C980" s="2" t="s">
        <v>14</v>
      </c>
      <c r="D980" s="2" t="s">
        <v>9</v>
      </c>
      <c r="E980" s="2" t="s">
        <v>10</v>
      </c>
      <c r="F980" s="2" t="s">
        <v>11</v>
      </c>
      <c r="G980">
        <v>2.91</v>
      </c>
      <c r="H980" s="2" t="s">
        <v>12</v>
      </c>
    </row>
    <row r="981" spans="1:8" x14ac:dyDescent="0.3">
      <c r="A981" s="1">
        <v>0.73649415509257365</v>
      </c>
      <c r="B981" s="2" t="s">
        <v>44</v>
      </c>
      <c r="C981" s="2" t="s">
        <v>14</v>
      </c>
      <c r="D981" s="2" t="s">
        <v>9</v>
      </c>
      <c r="E981" s="2" t="s">
        <v>10</v>
      </c>
      <c r="F981" s="2" t="s">
        <v>11</v>
      </c>
      <c r="G981">
        <v>2.91</v>
      </c>
      <c r="H981" s="2" t="s">
        <v>12</v>
      </c>
    </row>
    <row r="982" spans="1:8" x14ac:dyDescent="0.3">
      <c r="A982" s="1">
        <v>0.73660989583331427</v>
      </c>
      <c r="B982" s="2" t="s">
        <v>44</v>
      </c>
      <c r="C982" s="2" t="s">
        <v>14</v>
      </c>
      <c r="D982" s="2" t="s">
        <v>9</v>
      </c>
      <c r="E982" s="2" t="s">
        <v>10</v>
      </c>
      <c r="F982" s="2" t="s">
        <v>11</v>
      </c>
      <c r="G982">
        <v>2.92</v>
      </c>
      <c r="H982" s="2" t="s">
        <v>12</v>
      </c>
    </row>
    <row r="983" spans="1:8" x14ac:dyDescent="0.3">
      <c r="A983" s="1">
        <v>0.7367256365740551</v>
      </c>
      <c r="B983" s="2" t="s">
        <v>44</v>
      </c>
      <c r="C983" s="2" t="s">
        <v>14</v>
      </c>
      <c r="D983" s="2" t="s">
        <v>9</v>
      </c>
      <c r="E983" s="2" t="s">
        <v>10</v>
      </c>
      <c r="F983" s="2" t="s">
        <v>11</v>
      </c>
      <c r="G983">
        <v>2.92</v>
      </c>
      <c r="H983" s="2" t="s">
        <v>12</v>
      </c>
    </row>
    <row r="984" spans="1:8" x14ac:dyDescent="0.3">
      <c r="A984" s="1">
        <v>0.73684137731479571</v>
      </c>
      <c r="B984" s="2" t="s">
        <v>44</v>
      </c>
      <c r="C984" s="2" t="s">
        <v>14</v>
      </c>
      <c r="D984" s="2" t="s">
        <v>9</v>
      </c>
      <c r="E984" s="2" t="s">
        <v>10</v>
      </c>
      <c r="F984" s="2" t="s">
        <v>11</v>
      </c>
      <c r="G984">
        <v>2.91</v>
      </c>
      <c r="H984" s="2" t="s">
        <v>12</v>
      </c>
    </row>
    <row r="985" spans="1:8" x14ac:dyDescent="0.3">
      <c r="A985" s="1">
        <v>0.73695711805553654</v>
      </c>
      <c r="B985" s="2" t="s">
        <v>44</v>
      </c>
      <c r="C985" s="2" t="s">
        <v>14</v>
      </c>
      <c r="D985" s="2" t="s">
        <v>9</v>
      </c>
      <c r="E985" s="2" t="s">
        <v>10</v>
      </c>
      <c r="F985" s="2" t="s">
        <v>11</v>
      </c>
      <c r="G985">
        <v>2.9</v>
      </c>
      <c r="H985" s="2" t="s">
        <v>12</v>
      </c>
    </row>
    <row r="986" spans="1:8" x14ac:dyDescent="0.3">
      <c r="A986" s="1">
        <v>0.73707285879627715</v>
      </c>
      <c r="B986" s="2" t="s">
        <v>44</v>
      </c>
      <c r="C986" s="2" t="s">
        <v>14</v>
      </c>
      <c r="D986" s="2" t="s">
        <v>9</v>
      </c>
      <c r="E986" s="2" t="s">
        <v>10</v>
      </c>
      <c r="F986" s="2" t="s">
        <v>11</v>
      </c>
      <c r="G986">
        <v>2.91</v>
      </c>
      <c r="H986" s="2" t="s">
        <v>12</v>
      </c>
    </row>
    <row r="987" spans="1:8" x14ac:dyDescent="0.3">
      <c r="A987" s="1">
        <v>0.73718859953701799</v>
      </c>
      <c r="B987" s="2" t="s">
        <v>44</v>
      </c>
      <c r="C987" s="2" t="s">
        <v>14</v>
      </c>
      <c r="D987" s="2" t="s">
        <v>9</v>
      </c>
      <c r="E987" s="2" t="s">
        <v>10</v>
      </c>
      <c r="F987" s="2" t="s">
        <v>11</v>
      </c>
      <c r="G987">
        <v>2.92</v>
      </c>
      <c r="H987" s="2" t="s">
        <v>12</v>
      </c>
    </row>
    <row r="988" spans="1:8" x14ac:dyDescent="0.3">
      <c r="A988" s="1">
        <v>0.7373043402777586</v>
      </c>
      <c r="B988" s="2" t="s">
        <v>44</v>
      </c>
      <c r="C988" s="2" t="s">
        <v>14</v>
      </c>
      <c r="D988" s="2" t="s">
        <v>9</v>
      </c>
      <c r="E988" s="2" t="s">
        <v>10</v>
      </c>
      <c r="F988" s="2" t="s">
        <v>11</v>
      </c>
      <c r="G988">
        <v>2.89</v>
      </c>
      <c r="H988" s="2" t="s">
        <v>12</v>
      </c>
    </row>
    <row r="989" spans="1:8" x14ac:dyDescent="0.3">
      <c r="A989" s="1">
        <v>0.73742008101849943</v>
      </c>
      <c r="B989" s="2" t="s">
        <v>44</v>
      </c>
      <c r="C989" s="2" t="s">
        <v>14</v>
      </c>
      <c r="D989" s="2" t="s">
        <v>9</v>
      </c>
      <c r="E989" s="2" t="s">
        <v>10</v>
      </c>
      <c r="F989" s="2" t="s">
        <v>11</v>
      </c>
      <c r="G989">
        <v>2.9</v>
      </c>
      <c r="H989" s="2" t="s">
        <v>12</v>
      </c>
    </row>
    <row r="990" spans="1:8" x14ac:dyDescent="0.3">
      <c r="A990" s="1">
        <v>0.73753582175924004</v>
      </c>
      <c r="B990" s="2" t="s">
        <v>44</v>
      </c>
      <c r="C990" s="2" t="s">
        <v>14</v>
      </c>
      <c r="D990" s="2" t="s">
        <v>9</v>
      </c>
      <c r="E990" s="2" t="s">
        <v>10</v>
      </c>
      <c r="F990" s="2" t="s">
        <v>11</v>
      </c>
      <c r="G990">
        <v>2.91</v>
      </c>
      <c r="H990" s="2" t="s">
        <v>12</v>
      </c>
    </row>
    <row r="991" spans="1:8" x14ac:dyDescent="0.3">
      <c r="A991" s="1">
        <v>0.73765156249998087</v>
      </c>
      <c r="B991" s="2" t="s">
        <v>44</v>
      </c>
      <c r="C991" s="2" t="s">
        <v>14</v>
      </c>
      <c r="D991" s="2" t="s">
        <v>9</v>
      </c>
      <c r="E991" s="2" t="s">
        <v>10</v>
      </c>
      <c r="F991" s="2" t="s">
        <v>11</v>
      </c>
      <c r="G991">
        <v>2.89</v>
      </c>
      <c r="H991" s="2" t="s">
        <v>12</v>
      </c>
    </row>
    <row r="992" spans="1:8" x14ac:dyDescent="0.3">
      <c r="A992" s="1">
        <v>0.73776730324072148</v>
      </c>
      <c r="B992" s="2" t="s">
        <v>44</v>
      </c>
      <c r="C992" s="2" t="s">
        <v>14</v>
      </c>
      <c r="D992" s="2" t="s">
        <v>9</v>
      </c>
      <c r="E992" s="2" t="s">
        <v>10</v>
      </c>
      <c r="F992" s="2" t="s">
        <v>11</v>
      </c>
      <c r="G992">
        <v>2.89</v>
      </c>
      <c r="H992" s="2" t="s">
        <v>12</v>
      </c>
    </row>
    <row r="993" spans="1:8" x14ac:dyDescent="0.3">
      <c r="A993" s="1">
        <v>0.73788304398146232</v>
      </c>
      <c r="B993" s="2" t="s">
        <v>44</v>
      </c>
      <c r="C993" s="2" t="s">
        <v>14</v>
      </c>
      <c r="D993" s="2" t="s">
        <v>9</v>
      </c>
      <c r="E993" s="2" t="s">
        <v>10</v>
      </c>
      <c r="F993" s="2" t="s">
        <v>11</v>
      </c>
      <c r="G993">
        <v>2.88</v>
      </c>
      <c r="H993" s="2" t="s">
        <v>12</v>
      </c>
    </row>
    <row r="994" spans="1:8" x14ac:dyDescent="0.3">
      <c r="A994" s="1">
        <v>0.73799878472220293</v>
      </c>
      <c r="B994" s="2" t="s">
        <v>44</v>
      </c>
      <c r="C994" s="2" t="s">
        <v>14</v>
      </c>
      <c r="D994" s="2" t="s">
        <v>9</v>
      </c>
      <c r="E994" s="2" t="s">
        <v>10</v>
      </c>
      <c r="F994" s="2" t="s">
        <v>11</v>
      </c>
      <c r="G994">
        <v>2.89</v>
      </c>
      <c r="H994" s="2" t="s">
        <v>12</v>
      </c>
    </row>
    <row r="995" spans="1:8" x14ac:dyDescent="0.3">
      <c r="A995" s="1">
        <v>0.73811452546294376</v>
      </c>
      <c r="B995" s="2" t="s">
        <v>44</v>
      </c>
      <c r="C995" s="2" t="s">
        <v>14</v>
      </c>
      <c r="D995" s="2" t="s">
        <v>9</v>
      </c>
      <c r="E995" s="2" t="s">
        <v>10</v>
      </c>
      <c r="F995" s="2" t="s">
        <v>11</v>
      </c>
      <c r="G995">
        <v>2.89</v>
      </c>
      <c r="H995" s="2" t="s">
        <v>12</v>
      </c>
    </row>
    <row r="996" spans="1:8" x14ac:dyDescent="0.3">
      <c r="A996" s="1">
        <v>0.73823026620368437</v>
      </c>
      <c r="B996" s="2" t="s">
        <v>44</v>
      </c>
      <c r="C996" s="2" t="s">
        <v>14</v>
      </c>
      <c r="D996" s="2" t="s">
        <v>9</v>
      </c>
      <c r="E996" s="2" t="s">
        <v>10</v>
      </c>
      <c r="F996" s="2" t="s">
        <v>11</v>
      </c>
      <c r="G996">
        <v>2.88</v>
      </c>
      <c r="H996" s="2" t="s">
        <v>12</v>
      </c>
    </row>
    <row r="997" spans="1:8" x14ac:dyDescent="0.3">
      <c r="A997" s="1">
        <v>0.7383460069444252</v>
      </c>
      <c r="B997" s="2" t="s">
        <v>44</v>
      </c>
      <c r="C997" s="2" t="s">
        <v>14</v>
      </c>
      <c r="D997" s="2" t="s">
        <v>9</v>
      </c>
      <c r="E997" s="2" t="s">
        <v>10</v>
      </c>
      <c r="F997" s="2" t="s">
        <v>11</v>
      </c>
      <c r="G997">
        <v>2.87</v>
      </c>
      <c r="H997" s="2" t="s">
        <v>12</v>
      </c>
    </row>
    <row r="998" spans="1:8" x14ac:dyDescent="0.3">
      <c r="A998" s="1">
        <v>0.73846174768516581</v>
      </c>
      <c r="B998" s="2" t="s">
        <v>44</v>
      </c>
      <c r="C998" s="2" t="s">
        <v>14</v>
      </c>
      <c r="D998" s="2" t="s">
        <v>9</v>
      </c>
      <c r="E998" s="2" t="s">
        <v>10</v>
      </c>
      <c r="F998" s="2" t="s">
        <v>11</v>
      </c>
      <c r="G998">
        <v>2.89</v>
      </c>
      <c r="H998" s="2" t="s">
        <v>12</v>
      </c>
    </row>
    <row r="999" spans="1:8" x14ac:dyDescent="0.3">
      <c r="A999" s="1">
        <v>0.73857748842590665</v>
      </c>
      <c r="B999" s="2" t="s">
        <v>44</v>
      </c>
      <c r="C999" s="2" t="s">
        <v>14</v>
      </c>
      <c r="D999" s="2" t="s">
        <v>9</v>
      </c>
      <c r="E999" s="2" t="s">
        <v>10</v>
      </c>
      <c r="F999" s="2" t="s">
        <v>11</v>
      </c>
      <c r="G999">
        <v>2.85</v>
      </c>
      <c r="H999" s="2" t="s">
        <v>12</v>
      </c>
    </row>
    <row r="1000" spans="1:8" x14ac:dyDescent="0.3">
      <c r="A1000" s="1">
        <v>0.73869322916664726</v>
      </c>
      <c r="B1000" s="2" t="s">
        <v>44</v>
      </c>
      <c r="C1000" s="2" t="s">
        <v>14</v>
      </c>
      <c r="D1000" s="2" t="s">
        <v>9</v>
      </c>
      <c r="E1000" s="2" t="s">
        <v>10</v>
      </c>
      <c r="F1000" s="2" t="s">
        <v>11</v>
      </c>
      <c r="G1000">
        <v>2.87</v>
      </c>
      <c r="H1000" s="2" t="s">
        <v>12</v>
      </c>
    </row>
    <row r="1001" spans="1:8" x14ac:dyDescent="0.3">
      <c r="A1001" s="1">
        <v>0.73880896990738809</v>
      </c>
      <c r="B1001" s="2" t="s">
        <v>44</v>
      </c>
      <c r="C1001" s="2" t="s">
        <v>14</v>
      </c>
      <c r="D1001" s="2" t="s">
        <v>9</v>
      </c>
      <c r="E1001" s="2" t="s">
        <v>10</v>
      </c>
      <c r="F1001" s="2" t="s">
        <v>11</v>
      </c>
      <c r="G1001">
        <v>2.86</v>
      </c>
      <c r="H1001" s="2" t="s">
        <v>12</v>
      </c>
    </row>
    <row r="1002" spans="1:8" x14ac:dyDescent="0.3">
      <c r="A1002" s="1">
        <v>0.7389247106481287</v>
      </c>
      <c r="B1002" s="2" t="s">
        <v>44</v>
      </c>
      <c r="C1002" s="2" t="s">
        <v>14</v>
      </c>
      <c r="D1002" s="2" t="s">
        <v>9</v>
      </c>
      <c r="E1002" s="2" t="s">
        <v>10</v>
      </c>
      <c r="F1002" s="2" t="s">
        <v>11</v>
      </c>
      <c r="G1002">
        <v>2.88</v>
      </c>
      <c r="H1002" s="2" t="s">
        <v>12</v>
      </c>
    </row>
    <row r="1003" spans="1:8" x14ac:dyDescent="0.3">
      <c r="A1003" s="1">
        <v>0.73904045138886953</v>
      </c>
      <c r="B1003" s="2" t="s">
        <v>44</v>
      </c>
      <c r="C1003" s="2" t="s">
        <v>14</v>
      </c>
      <c r="D1003" s="2" t="s">
        <v>9</v>
      </c>
      <c r="E1003" s="2" t="s">
        <v>10</v>
      </c>
      <c r="F1003" s="2" t="s">
        <v>11</v>
      </c>
      <c r="G1003">
        <v>2.88</v>
      </c>
      <c r="H1003" s="2" t="s">
        <v>12</v>
      </c>
    </row>
    <row r="1004" spans="1:8" x14ac:dyDescent="0.3">
      <c r="A1004" s="1">
        <v>0.73915619212961015</v>
      </c>
      <c r="B1004" s="2" t="s">
        <v>44</v>
      </c>
      <c r="C1004" s="2" t="s">
        <v>14</v>
      </c>
      <c r="D1004" s="2" t="s">
        <v>9</v>
      </c>
      <c r="E1004" s="2" t="s">
        <v>10</v>
      </c>
      <c r="F1004" s="2" t="s">
        <v>11</v>
      </c>
      <c r="G1004">
        <v>2.86</v>
      </c>
      <c r="H1004" s="2" t="s">
        <v>12</v>
      </c>
    </row>
    <row r="1005" spans="1:8" x14ac:dyDescent="0.3">
      <c r="A1005" s="1">
        <v>0.73927193287035098</v>
      </c>
      <c r="B1005" s="2" t="s">
        <v>44</v>
      </c>
      <c r="C1005" s="2" t="s">
        <v>14</v>
      </c>
      <c r="D1005" s="2" t="s">
        <v>9</v>
      </c>
      <c r="E1005" s="2" t="s">
        <v>10</v>
      </c>
      <c r="F1005" s="2" t="s">
        <v>11</v>
      </c>
      <c r="G1005">
        <v>2.86</v>
      </c>
      <c r="H1005" s="2" t="s">
        <v>12</v>
      </c>
    </row>
    <row r="1006" spans="1:8" x14ac:dyDescent="0.3">
      <c r="A1006" s="1">
        <v>0.73938767361109159</v>
      </c>
      <c r="B1006" s="2" t="s">
        <v>44</v>
      </c>
      <c r="C1006" s="2" t="s">
        <v>14</v>
      </c>
      <c r="D1006" s="2" t="s">
        <v>9</v>
      </c>
      <c r="E1006" s="2" t="s">
        <v>10</v>
      </c>
      <c r="F1006" s="2" t="s">
        <v>11</v>
      </c>
      <c r="G1006">
        <v>2.86</v>
      </c>
      <c r="H1006" s="2" t="s">
        <v>12</v>
      </c>
    </row>
    <row r="1007" spans="1:8" x14ac:dyDescent="0.3">
      <c r="A1007" s="1">
        <v>0.73950341435183242</v>
      </c>
      <c r="B1007" s="2" t="s">
        <v>44</v>
      </c>
      <c r="C1007" s="2" t="s">
        <v>14</v>
      </c>
      <c r="D1007" s="2" t="s">
        <v>9</v>
      </c>
      <c r="E1007" s="2" t="s">
        <v>10</v>
      </c>
      <c r="F1007" s="2" t="s">
        <v>11</v>
      </c>
      <c r="G1007">
        <v>2.86</v>
      </c>
      <c r="H1007" s="2" t="s">
        <v>12</v>
      </c>
    </row>
    <row r="1008" spans="1:8" x14ac:dyDescent="0.3">
      <c r="A1008" s="1">
        <v>0.73961915509257303</v>
      </c>
      <c r="B1008" s="2" t="s">
        <v>44</v>
      </c>
      <c r="C1008" s="2" t="s">
        <v>14</v>
      </c>
      <c r="D1008" s="2" t="s">
        <v>9</v>
      </c>
      <c r="E1008" s="2" t="s">
        <v>10</v>
      </c>
      <c r="F1008" s="2" t="s">
        <v>11</v>
      </c>
      <c r="G1008">
        <v>2.85</v>
      </c>
      <c r="H1008" s="2" t="s">
        <v>12</v>
      </c>
    </row>
    <row r="1009" spans="1:8" x14ac:dyDescent="0.3">
      <c r="A1009" s="32">
        <v>0.74123952546294314</v>
      </c>
      <c r="B1009" s="33" t="s">
        <v>44</v>
      </c>
      <c r="C1009" s="33" t="s">
        <v>14</v>
      </c>
      <c r="D1009" s="33" t="s">
        <v>9</v>
      </c>
      <c r="E1009" s="33" t="s">
        <v>10</v>
      </c>
      <c r="F1009" s="33" t="s">
        <v>11</v>
      </c>
      <c r="G1009" s="3">
        <v>2.8</v>
      </c>
      <c r="H1009" s="33" t="s">
        <v>12</v>
      </c>
    </row>
    <row r="1010" spans="1:8" x14ac:dyDescent="0.3">
      <c r="A1010" s="1">
        <v>0.74135526620368397</v>
      </c>
      <c r="B1010" s="2" t="s">
        <v>44</v>
      </c>
      <c r="C1010" s="2" t="s">
        <v>14</v>
      </c>
      <c r="D1010" s="2" t="s">
        <v>9</v>
      </c>
      <c r="E1010" s="2" t="s">
        <v>10</v>
      </c>
      <c r="F1010" s="2" t="s">
        <v>11</v>
      </c>
      <c r="G1010">
        <v>2.83</v>
      </c>
      <c r="H1010" s="2" t="s">
        <v>12</v>
      </c>
    </row>
    <row r="1011" spans="1:8" x14ac:dyDescent="0.3">
      <c r="A1011" s="1">
        <v>0.74147100694442458</v>
      </c>
      <c r="B1011" s="2" t="s">
        <v>44</v>
      </c>
      <c r="C1011" s="2" t="s">
        <v>14</v>
      </c>
      <c r="D1011" s="2" t="s">
        <v>9</v>
      </c>
      <c r="E1011" s="2" t="s">
        <v>10</v>
      </c>
      <c r="F1011" s="2" t="s">
        <v>11</v>
      </c>
      <c r="G1011">
        <v>2.8</v>
      </c>
      <c r="H1011" s="2" t="s">
        <v>12</v>
      </c>
    </row>
    <row r="1012" spans="1:8" x14ac:dyDescent="0.3">
      <c r="A1012" s="1">
        <v>0.74158674768516541</v>
      </c>
      <c r="B1012" s="2" t="s">
        <v>44</v>
      </c>
      <c r="C1012" s="2" t="s">
        <v>14</v>
      </c>
      <c r="D1012" s="2" t="s">
        <v>9</v>
      </c>
      <c r="E1012" s="2" t="s">
        <v>10</v>
      </c>
      <c r="F1012" s="2" t="s">
        <v>11</v>
      </c>
      <c r="G1012">
        <v>2.82</v>
      </c>
      <c r="H1012" s="2" t="s">
        <v>12</v>
      </c>
    </row>
    <row r="1013" spans="1:8" x14ac:dyDescent="0.3">
      <c r="A1013" s="1">
        <v>0.74170248842590603</v>
      </c>
      <c r="B1013" s="2" t="s">
        <v>44</v>
      </c>
      <c r="C1013" s="2" t="s">
        <v>14</v>
      </c>
      <c r="D1013" s="2" t="s">
        <v>9</v>
      </c>
      <c r="E1013" s="2" t="s">
        <v>10</v>
      </c>
      <c r="F1013" s="2" t="s">
        <v>11</v>
      </c>
      <c r="G1013">
        <v>2.83</v>
      </c>
      <c r="H1013" s="2" t="s">
        <v>12</v>
      </c>
    </row>
    <row r="1014" spans="1:8" x14ac:dyDescent="0.3">
      <c r="A1014" s="1">
        <v>0.74181822916664686</v>
      </c>
      <c r="B1014" s="2" t="s">
        <v>44</v>
      </c>
      <c r="C1014" s="2" t="s">
        <v>14</v>
      </c>
      <c r="D1014" s="2" t="s">
        <v>9</v>
      </c>
      <c r="E1014" s="2" t="s">
        <v>10</v>
      </c>
      <c r="F1014" s="2" t="s">
        <v>11</v>
      </c>
      <c r="G1014">
        <v>2.83</v>
      </c>
      <c r="H1014" s="2" t="s">
        <v>12</v>
      </c>
    </row>
    <row r="1015" spans="1:8" x14ac:dyDescent="0.3">
      <c r="A1015" s="1">
        <v>0.74193396990738747</v>
      </c>
      <c r="B1015" s="2" t="s">
        <v>44</v>
      </c>
      <c r="C1015" s="2" t="s">
        <v>14</v>
      </c>
      <c r="D1015" s="2" t="s">
        <v>9</v>
      </c>
      <c r="E1015" s="2" t="s">
        <v>10</v>
      </c>
      <c r="F1015" s="2" t="s">
        <v>11</v>
      </c>
      <c r="G1015">
        <v>2.8</v>
      </c>
      <c r="H1015" s="2" t="s">
        <v>12</v>
      </c>
    </row>
    <row r="1016" spans="1:8" x14ac:dyDescent="0.3">
      <c r="A1016" s="1">
        <v>0.7420497106481283</v>
      </c>
      <c r="B1016" s="2" t="s">
        <v>44</v>
      </c>
      <c r="C1016" s="2" t="s">
        <v>14</v>
      </c>
      <c r="D1016" s="2" t="s">
        <v>9</v>
      </c>
      <c r="E1016" s="2" t="s">
        <v>10</v>
      </c>
      <c r="F1016" s="2" t="s">
        <v>11</v>
      </c>
      <c r="G1016">
        <v>2.81</v>
      </c>
      <c r="H1016" s="2" t="s">
        <v>12</v>
      </c>
    </row>
    <row r="1017" spans="1:8" x14ac:dyDescent="0.3">
      <c r="A1017" s="1">
        <v>0.74216545138886891</v>
      </c>
      <c r="B1017" s="2" t="s">
        <v>44</v>
      </c>
      <c r="C1017" s="2" t="s">
        <v>14</v>
      </c>
      <c r="D1017" s="2" t="s">
        <v>9</v>
      </c>
      <c r="E1017" s="2" t="s">
        <v>10</v>
      </c>
      <c r="F1017" s="2" t="s">
        <v>11</v>
      </c>
      <c r="G1017">
        <v>2.81</v>
      </c>
      <c r="H1017" s="2" t="s">
        <v>12</v>
      </c>
    </row>
    <row r="1018" spans="1:8" x14ac:dyDescent="0.3">
      <c r="A1018" s="1">
        <v>0.74228119212960975</v>
      </c>
      <c r="B1018" s="2" t="s">
        <v>44</v>
      </c>
      <c r="C1018" s="2" t="s">
        <v>14</v>
      </c>
      <c r="D1018" s="2" t="s">
        <v>9</v>
      </c>
      <c r="E1018" s="2" t="s">
        <v>10</v>
      </c>
      <c r="F1018" s="2" t="s">
        <v>11</v>
      </c>
      <c r="G1018">
        <v>2.88</v>
      </c>
      <c r="H1018" s="2" t="s">
        <v>12</v>
      </c>
    </row>
    <row r="1019" spans="1:8" x14ac:dyDescent="0.3">
      <c r="A1019" s="1">
        <v>0.74239693287035036</v>
      </c>
      <c r="B1019" s="2" t="s">
        <v>44</v>
      </c>
      <c r="C1019" s="2" t="s">
        <v>14</v>
      </c>
      <c r="D1019" s="2" t="s">
        <v>9</v>
      </c>
      <c r="E1019" s="2" t="s">
        <v>10</v>
      </c>
      <c r="F1019" s="2" t="s">
        <v>11</v>
      </c>
      <c r="G1019">
        <v>2.8</v>
      </c>
      <c r="H1019" s="2" t="s">
        <v>12</v>
      </c>
    </row>
    <row r="1020" spans="1:8" x14ac:dyDescent="0.3">
      <c r="A1020" s="1">
        <v>0.74251267361109119</v>
      </c>
      <c r="B1020" s="2" t="s">
        <v>44</v>
      </c>
      <c r="C1020" s="2" t="s">
        <v>14</v>
      </c>
      <c r="D1020" s="2" t="s">
        <v>9</v>
      </c>
      <c r="E1020" s="2" t="s">
        <v>10</v>
      </c>
      <c r="F1020" s="2" t="s">
        <v>11</v>
      </c>
      <c r="G1020">
        <v>2.88</v>
      </c>
      <c r="H1020" s="2" t="s">
        <v>12</v>
      </c>
    </row>
    <row r="1021" spans="1:8" x14ac:dyDescent="0.3">
      <c r="A1021" s="1">
        <v>0.7426284143518318</v>
      </c>
      <c r="B1021" s="2" t="s">
        <v>44</v>
      </c>
      <c r="C1021" s="2" t="s">
        <v>14</v>
      </c>
      <c r="D1021" s="2" t="s">
        <v>9</v>
      </c>
      <c r="E1021" s="2" t="s">
        <v>10</v>
      </c>
      <c r="F1021" s="2" t="s">
        <v>11</v>
      </c>
      <c r="G1021">
        <v>2.82</v>
      </c>
      <c r="H1021" s="2" t="s">
        <v>12</v>
      </c>
    </row>
    <row r="1022" spans="1:8" x14ac:dyDescent="0.3">
      <c r="A1022" s="1">
        <v>0.74274415509257263</v>
      </c>
      <c r="B1022" s="2" t="s">
        <v>44</v>
      </c>
      <c r="C1022" s="2" t="s">
        <v>14</v>
      </c>
      <c r="D1022" s="2" t="s">
        <v>9</v>
      </c>
      <c r="E1022" s="2" t="s">
        <v>10</v>
      </c>
      <c r="F1022" s="2" t="s">
        <v>11</v>
      </c>
      <c r="G1022">
        <v>2.85</v>
      </c>
      <c r="H1022" s="2" t="s">
        <v>12</v>
      </c>
    </row>
    <row r="1023" spans="1:8" x14ac:dyDescent="0.3">
      <c r="A1023" s="1">
        <v>0.74285989583331324</v>
      </c>
      <c r="B1023" s="2" t="s">
        <v>44</v>
      </c>
      <c r="C1023" s="2" t="s">
        <v>14</v>
      </c>
      <c r="D1023" s="2" t="s">
        <v>9</v>
      </c>
      <c r="E1023" s="2" t="s">
        <v>10</v>
      </c>
      <c r="F1023" s="2" t="s">
        <v>11</v>
      </c>
      <c r="G1023">
        <v>2.78</v>
      </c>
      <c r="H1023" s="2" t="s">
        <v>12</v>
      </c>
    </row>
    <row r="1024" spans="1:8" x14ac:dyDescent="0.3">
      <c r="A1024" s="1">
        <v>0.74297563657405408</v>
      </c>
      <c r="B1024" s="2" t="s">
        <v>44</v>
      </c>
      <c r="C1024" s="2" t="s">
        <v>14</v>
      </c>
      <c r="D1024" s="2" t="s">
        <v>9</v>
      </c>
      <c r="E1024" s="2" t="s">
        <v>10</v>
      </c>
      <c r="F1024" s="2" t="s">
        <v>11</v>
      </c>
      <c r="G1024">
        <v>2.83</v>
      </c>
      <c r="H1024" s="2" t="s">
        <v>12</v>
      </c>
    </row>
    <row r="1025" spans="1:8" x14ac:dyDescent="0.3">
      <c r="A1025" s="1">
        <v>0.74309137731479469</v>
      </c>
      <c r="B1025" s="2" t="s">
        <v>44</v>
      </c>
      <c r="C1025" s="2" t="s">
        <v>14</v>
      </c>
      <c r="D1025" s="2" t="s">
        <v>9</v>
      </c>
      <c r="E1025" s="2" t="s">
        <v>10</v>
      </c>
      <c r="F1025" s="2" t="s">
        <v>11</v>
      </c>
      <c r="G1025">
        <v>2.79</v>
      </c>
      <c r="H1025" s="2" t="s">
        <v>12</v>
      </c>
    </row>
    <row r="1026" spans="1:8" x14ac:dyDescent="0.3">
      <c r="A1026" s="1">
        <v>0.74320711805553552</v>
      </c>
      <c r="B1026" s="2" t="s">
        <v>44</v>
      </c>
      <c r="C1026" s="2" t="s">
        <v>14</v>
      </c>
      <c r="D1026" s="2" t="s">
        <v>9</v>
      </c>
      <c r="E1026" s="2" t="s">
        <v>10</v>
      </c>
      <c r="F1026" s="2" t="s">
        <v>11</v>
      </c>
      <c r="G1026">
        <v>2.83</v>
      </c>
      <c r="H1026" s="2" t="s">
        <v>12</v>
      </c>
    </row>
    <row r="1027" spans="1:8" x14ac:dyDescent="0.3">
      <c r="A1027" s="1">
        <v>0.74332285879627613</v>
      </c>
      <c r="B1027" s="2" t="s">
        <v>44</v>
      </c>
      <c r="C1027" s="2" t="s">
        <v>14</v>
      </c>
      <c r="D1027" s="2" t="s">
        <v>9</v>
      </c>
      <c r="E1027" s="2" t="s">
        <v>10</v>
      </c>
      <c r="F1027" s="2" t="s">
        <v>11</v>
      </c>
      <c r="G1027">
        <v>2.79</v>
      </c>
      <c r="H1027" s="2" t="s">
        <v>12</v>
      </c>
    </row>
    <row r="1028" spans="1:8" x14ac:dyDescent="0.3">
      <c r="A1028" s="1">
        <v>0.74343859953701696</v>
      </c>
      <c r="B1028" s="2" t="s">
        <v>44</v>
      </c>
      <c r="C1028" s="2" t="s">
        <v>14</v>
      </c>
      <c r="D1028" s="2" t="s">
        <v>9</v>
      </c>
      <c r="E1028" s="2" t="s">
        <v>10</v>
      </c>
      <c r="F1028" s="2" t="s">
        <v>11</v>
      </c>
      <c r="G1028">
        <v>2.81</v>
      </c>
      <c r="H1028" s="2" t="s">
        <v>12</v>
      </c>
    </row>
    <row r="4801" spans="10:10" x14ac:dyDescent="0.3">
      <c r="J4801"/>
    </row>
    <row r="4821" spans="17:41" x14ac:dyDescent="0.3">
      <c r="Q4821" s="1"/>
      <c r="Y4821" s="1"/>
      <c r="AG4821" s="1"/>
      <c r="AO4821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F398-814A-499F-A886-080F248675EC}">
  <dimension ref="A1:G26"/>
  <sheetViews>
    <sheetView tabSelected="1" workbookViewId="0">
      <selection activeCell="G23" sqref="G23:G26"/>
    </sheetView>
  </sheetViews>
  <sheetFormatPr defaultRowHeight="14.4" x14ac:dyDescent="0.3"/>
  <cols>
    <col min="1" max="1" width="18.5546875" bestFit="1" customWidth="1"/>
    <col min="2" max="2" width="10.6640625" bestFit="1" customWidth="1"/>
    <col min="6" max="6" width="12.77734375" customWidth="1"/>
  </cols>
  <sheetData>
    <row r="1" spans="1:6" x14ac:dyDescent="0.3"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</row>
    <row r="2" spans="1:6" x14ac:dyDescent="0.3">
      <c r="A2" s="8" t="s">
        <v>52</v>
      </c>
      <c r="B2" s="6">
        <f>'ESP1 WiFi 8m 10s CB'!O3</f>
        <v>0.99489795918367352</v>
      </c>
      <c r="C2" s="6">
        <f>'ESP2 WiFi 8m 10s CB'!O3</f>
        <v>0.99545454545454548</v>
      </c>
      <c r="D2" s="6">
        <f>'ESP3 WiFi 8m 10s CB'!O3</f>
        <v>0.9956521739130435</v>
      </c>
      <c r="E2" s="6">
        <f>'ESP4 WiFi 8m 10s CB'!O3</f>
        <v>0.99390243902439024</v>
      </c>
      <c r="F2" s="6">
        <f>AVERAGE(B2:E2)</f>
        <v>0.99497677939391327</v>
      </c>
    </row>
    <row r="3" spans="1:6" x14ac:dyDescent="0.3">
      <c r="A3" s="8" t="s">
        <v>53</v>
      </c>
      <c r="B3" s="6">
        <f>'ESP1 WiFi 8m 10s CB'!O4</f>
        <v>5.1020408163265302E-3</v>
      </c>
      <c r="C3" s="6">
        <f>'ESP2 WiFi 8m 10s CB'!O4</f>
        <v>4.5454545454545452E-3</v>
      </c>
      <c r="D3" s="6">
        <f>'ESP3 WiFi 8m 10s CB'!O4</f>
        <v>4.3478260869565218E-3</v>
      </c>
      <c r="E3" s="6">
        <f>'ESP4 WiFi 8m 10s CB'!O4</f>
        <v>6.0975609756097563E-3</v>
      </c>
      <c r="F3" s="6">
        <f t="shared" ref="F3:F12" si="0">AVERAGE(B3:E3)</f>
        <v>5.0232206060868388E-3</v>
      </c>
    </row>
    <row r="4" spans="1:6" x14ac:dyDescent="0.3">
      <c r="A4" s="8" t="s">
        <v>65</v>
      </c>
      <c r="B4" s="6">
        <f>'ESP1 WiFi 8m 10s CB'!O5</f>
        <v>0</v>
      </c>
      <c r="C4" s="6">
        <f>'ESP2 WiFi 8m 10s CB'!O5</f>
        <v>0</v>
      </c>
      <c r="D4" s="6">
        <f>'ESP3 WiFi 8m 10s CB'!O5</f>
        <v>0</v>
      </c>
      <c r="E4" s="6">
        <f>'ESP4 WiFi 8m 10s CB'!O5</f>
        <v>0</v>
      </c>
      <c r="F4" s="6">
        <f t="shared" si="0"/>
        <v>0</v>
      </c>
    </row>
    <row r="5" spans="1:6" x14ac:dyDescent="0.3">
      <c r="A5" s="6"/>
      <c r="B5" s="6"/>
      <c r="C5" s="6"/>
      <c r="D5" s="6"/>
      <c r="E5" s="6"/>
      <c r="F5" s="6"/>
    </row>
    <row r="6" spans="1:6" x14ac:dyDescent="0.3">
      <c r="A6" s="10" t="s">
        <v>54</v>
      </c>
      <c r="B6" s="6">
        <f>'ESP1 WiFi 8m 10s CB'!O7</f>
        <v>0.55305867665418229</v>
      </c>
      <c r="C6" s="6">
        <f>'ESP2 WiFi 8m 10s CB'!O7</f>
        <v>0.4948051948051948</v>
      </c>
      <c r="D6" s="6">
        <f>'ESP3 WiFi 8m 10s CB'!O7</f>
        <v>0.46502590673575128</v>
      </c>
      <c r="E6" s="6">
        <f>'ESP4 WiFi 8m 10s CB'!O7</f>
        <v>0.45853080568720378</v>
      </c>
      <c r="F6" s="6">
        <f t="shared" si="0"/>
        <v>0.492855145970583</v>
      </c>
    </row>
    <row r="7" spans="1:6" x14ac:dyDescent="0.3">
      <c r="A7" s="10" t="s">
        <v>55</v>
      </c>
      <c r="B7" s="6">
        <f>'ESP1 WiFi 8m 10s CB'!O8</f>
        <v>0.44569288389513106</v>
      </c>
      <c r="C7" s="6">
        <f>'ESP2 WiFi 8m 10s CB'!O8</f>
        <v>0.50389610389610384</v>
      </c>
      <c r="D7" s="6">
        <f>'ESP3 WiFi 8m 10s CB'!O8</f>
        <v>0.53367875647668395</v>
      </c>
      <c r="E7" s="6">
        <f>'ESP4 WiFi 8m 10s CB'!O8</f>
        <v>0.54028436018957349</v>
      </c>
      <c r="F7" s="6">
        <f t="shared" si="0"/>
        <v>0.50588802611437311</v>
      </c>
    </row>
    <row r="8" spans="1:6" x14ac:dyDescent="0.3">
      <c r="A8" s="10" t="s">
        <v>66</v>
      </c>
      <c r="B8" s="6">
        <f>'ESP1 WiFi 8m 10s CB'!O9</f>
        <v>1.2484394506866417E-3</v>
      </c>
      <c r="C8" s="6">
        <f>'ESP2 WiFi 8m 10s CB'!O9</f>
        <v>1.2987012987012987E-3</v>
      </c>
      <c r="D8" s="6">
        <f>'ESP3 WiFi 8m 10s CB'!O9</f>
        <v>1.2953367875647669E-3</v>
      </c>
      <c r="E8" s="6">
        <f>'ESP4 WiFi 8m 10s CB'!O9</f>
        <v>1.1848341232227489E-3</v>
      </c>
      <c r="F8" s="6">
        <f t="shared" si="0"/>
        <v>1.2568279150438641E-3</v>
      </c>
    </row>
    <row r="9" spans="1:6" x14ac:dyDescent="0.3">
      <c r="A9" s="6"/>
      <c r="B9" s="6"/>
      <c r="C9" s="6"/>
      <c r="D9" s="6"/>
      <c r="E9" s="6"/>
      <c r="F9" s="6"/>
    </row>
    <row r="10" spans="1:6" x14ac:dyDescent="0.3">
      <c r="A10" s="11" t="s">
        <v>67</v>
      </c>
      <c r="B10" s="37">
        <f>'ESP1 WiFi 8m 10s CB'!O11</f>
        <v>0</v>
      </c>
      <c r="C10" s="37">
        <f>'ESP2 WiFi 8m 10s CB'!O11</f>
        <v>0</v>
      </c>
      <c r="D10" s="37">
        <f>'ESP3 WiFi 8m 10s CB'!O11</f>
        <v>0</v>
      </c>
      <c r="E10" s="37">
        <f>'ESP4 WiFi 8m 10s CB'!O11</f>
        <v>0</v>
      </c>
      <c r="F10" s="6">
        <f t="shared" si="0"/>
        <v>0</v>
      </c>
    </row>
    <row r="11" spans="1:6" x14ac:dyDescent="0.3">
      <c r="A11" s="11" t="s">
        <v>68</v>
      </c>
      <c r="B11" s="37">
        <f>'ESP1 WiFi 8m 10s CB'!O12</f>
        <v>0.79545454545454541</v>
      </c>
      <c r="C11" s="37">
        <f>'ESP2 WiFi 8m 10s CB'!O12</f>
        <v>0.76190476190476186</v>
      </c>
      <c r="D11" s="37">
        <f>'ESP3 WiFi 8m 10s CB'!O12</f>
        <v>0.68421052631578949</v>
      </c>
      <c r="E11" s="37">
        <f>'ESP4 WiFi 8m 10s CB'!O12</f>
        <v>0.68421052631578949</v>
      </c>
      <c r="F11" s="6">
        <f t="shared" si="0"/>
        <v>0.73144508999772151</v>
      </c>
    </row>
    <row r="12" spans="1:6" x14ac:dyDescent="0.3">
      <c r="A12" s="11" t="s">
        <v>69</v>
      </c>
      <c r="B12" s="37">
        <f>'ESP1 WiFi 8m 10s CB'!O13</f>
        <v>0.20454545454545456</v>
      </c>
      <c r="C12" s="37">
        <f>'ESP2 WiFi 8m 10s CB'!O13</f>
        <v>0.23809523809523808</v>
      </c>
      <c r="D12" s="37">
        <f>'ESP3 WiFi 8m 10s CB'!O13</f>
        <v>0.31578947368421051</v>
      </c>
      <c r="E12" s="37">
        <f>'ESP4 WiFi 8m 10s CB'!O13</f>
        <v>0.31578947368421051</v>
      </c>
      <c r="F12" s="6">
        <f t="shared" si="0"/>
        <v>0.26855491000227838</v>
      </c>
    </row>
    <row r="22" spans="1:7" x14ac:dyDescent="0.3">
      <c r="A22" s="34"/>
      <c r="B22" s="34" t="s">
        <v>56</v>
      </c>
      <c r="C22" s="34" t="s">
        <v>57</v>
      </c>
      <c r="D22" s="34" t="s">
        <v>58</v>
      </c>
      <c r="E22" s="34" t="s">
        <v>59</v>
      </c>
      <c r="F22" s="34"/>
      <c r="G22" s="45" t="s">
        <v>73</v>
      </c>
    </row>
    <row r="23" spans="1:7" x14ac:dyDescent="0.3">
      <c r="A23" s="34" t="s">
        <v>60</v>
      </c>
      <c r="B23" s="38">
        <f>'ESP1 WiFi 8m 10s CB'!A2</f>
        <v>0.61245480324074042</v>
      </c>
      <c r="C23" s="36">
        <f>'ESP2 WiFi 8m 10s CB'!A2</f>
        <v>0.61561452546296258</v>
      </c>
      <c r="D23" s="36">
        <f>'ESP3 WiFi 8m 10s CB'!A2</f>
        <v>0.61939924768518473</v>
      </c>
      <c r="E23" s="36">
        <f>'ESP4 WiFi 8m 10s CB'!A2</f>
        <v>0.62318396990740688</v>
      </c>
      <c r="F23" s="34"/>
      <c r="G23" s="1">
        <f>AVERAGE(B23:E23)</f>
        <v>0.61766313657407368</v>
      </c>
    </row>
    <row r="24" spans="1:7" x14ac:dyDescent="0.3">
      <c r="A24" s="34" t="s">
        <v>61</v>
      </c>
      <c r="B24" s="38">
        <f>'ESP1 WiFi 8m 10s CB'!A997</f>
        <v>0.72761684027775875</v>
      </c>
      <c r="C24" s="36">
        <f>'ESP2 WiFi 8m 10s CB'!A991</f>
        <v>0.73008211805553658</v>
      </c>
      <c r="D24" s="36">
        <f>'ESP3 WiFi 8m 10s CB'!A1003</f>
        <v>0.73525572916664739</v>
      </c>
      <c r="E24" s="36">
        <f>'ESP4 WiFi 8m 10s CB'!A1009</f>
        <v>0.74123952546294314</v>
      </c>
      <c r="G24" s="1">
        <f t="shared" ref="G24:G26" si="1">AVERAGE(B24:E24)</f>
        <v>0.73354855324072143</v>
      </c>
    </row>
    <row r="25" spans="1:7" x14ac:dyDescent="0.3">
      <c r="A25" s="35" t="s">
        <v>64</v>
      </c>
      <c r="B25" s="38">
        <f>'ESP1 WiFi 8m 10s CB'!A1042</f>
        <v>0.73282517361109112</v>
      </c>
      <c r="C25" s="36">
        <f>'ESP2 WiFi 8m 10s CB'!A1033</f>
        <v>0.73494322916664689</v>
      </c>
      <c r="D25" s="36">
        <f>'ESP3 WiFi 8m 10s CB'!A1041</f>
        <v>0.73965387731479482</v>
      </c>
      <c r="E25" s="36">
        <f>'ESP4 WiFi 8m 10s CB'!A1028</f>
        <v>0.74343859953701696</v>
      </c>
      <c r="F25" s="34" t="s">
        <v>62</v>
      </c>
      <c r="G25" s="1">
        <f t="shared" si="1"/>
        <v>0.73771521990738753</v>
      </c>
    </row>
    <row r="26" spans="1:7" x14ac:dyDescent="0.3">
      <c r="A26" s="34" t="s">
        <v>63</v>
      </c>
      <c r="B26" s="36">
        <f>B24-B23</f>
        <v>0.11516203703701833</v>
      </c>
      <c r="C26" s="36">
        <f>C24-C23</f>
        <v>0.114467592592574</v>
      </c>
      <c r="D26" s="36">
        <f>D24-D23</f>
        <v>0.11585648148146266</v>
      </c>
      <c r="E26" s="36">
        <f>E24-E23</f>
        <v>0.11805555555553626</v>
      </c>
      <c r="F26" s="36">
        <f>SUM(B26:E26)/4</f>
        <v>0.11588541666664781</v>
      </c>
      <c r="G26" s="1">
        <f t="shared" si="1"/>
        <v>0.11588541666664781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1041"/>
  <sheetViews>
    <sheetView topLeftCell="A93" workbookViewId="0">
      <selection activeCell="N99" sqref="N99"/>
    </sheetView>
  </sheetViews>
  <sheetFormatPr defaultRowHeight="14.4" x14ac:dyDescent="0.3"/>
  <sheetData>
    <row r="1" spans="1:18" x14ac:dyDescent="0.3">
      <c r="A1">
        <v>3.53</v>
      </c>
      <c r="H1" s="6"/>
      <c r="I1" s="6" t="s">
        <v>21</v>
      </c>
      <c r="K1" s="6" t="s">
        <v>24</v>
      </c>
      <c r="M1" s="6" t="s">
        <v>28</v>
      </c>
    </row>
    <row r="2" spans="1:18" x14ac:dyDescent="0.3">
      <c r="A2">
        <v>3.59</v>
      </c>
      <c r="C2" s="6">
        <v>3.6</v>
      </c>
      <c r="D2" s="6" cm="1">
        <f t="array" ref="D2:D86">COUNTIF(esp1basetotal,esp1volttotal)</f>
        <v>1</v>
      </c>
      <c r="E2" s="28">
        <f t="shared" ref="E2:E33" si="0">D2/COUNTA(esp1basetotal)</f>
        <v>9.6061479346781938E-4</v>
      </c>
      <c r="H2" s="6">
        <v>3.6</v>
      </c>
      <c r="I2" s="6" cm="1">
        <f t="array" ref="I2:I42">COUNTIF(esp1basecheia,esp1voltcheio)</f>
        <v>1</v>
      </c>
      <c r="K2" s="6" cm="1">
        <f t="array" ref="K2:K42">COUNTIF(esp1basemed,esp1voltcheio)</f>
        <v>0</v>
      </c>
      <c r="M2" s="6" cm="1">
        <f t="array" ref="M2:M42">COUNTIF(esp1basevazia,esp1voltcheio)</f>
        <v>0</v>
      </c>
      <c r="P2" s="6" t="s">
        <v>21</v>
      </c>
      <c r="Q2" s="6" t="s">
        <v>24</v>
      </c>
      <c r="R2" s="6" t="s">
        <v>28</v>
      </c>
    </row>
    <row r="3" spans="1:18" x14ac:dyDescent="0.3">
      <c r="A3">
        <v>3.6</v>
      </c>
      <c r="C3" s="6">
        <v>3.59</v>
      </c>
      <c r="D3" s="6">
        <v>2</v>
      </c>
      <c r="E3" s="28">
        <f t="shared" si="0"/>
        <v>1.9212295869356388E-3</v>
      </c>
      <c r="H3" s="6">
        <v>3.59</v>
      </c>
      <c r="I3" s="6">
        <v>2</v>
      </c>
      <c r="K3" s="6">
        <v>0</v>
      </c>
      <c r="M3" s="6">
        <v>0</v>
      </c>
      <c r="P3" s="6">
        <f>I45</f>
        <v>195</v>
      </c>
      <c r="Q3" s="6">
        <f>K45</f>
        <v>443</v>
      </c>
      <c r="R3" s="6">
        <f>M45</f>
        <v>0</v>
      </c>
    </row>
    <row r="4" spans="1:18" x14ac:dyDescent="0.3">
      <c r="A4">
        <v>3.52</v>
      </c>
      <c r="C4" s="6">
        <v>3.58</v>
      </c>
      <c r="D4" s="6">
        <v>3</v>
      </c>
      <c r="E4" s="28">
        <f t="shared" si="0"/>
        <v>2.881844380403458E-3</v>
      </c>
      <c r="H4" s="6">
        <v>3.58</v>
      </c>
      <c r="I4" s="6">
        <v>3</v>
      </c>
      <c r="K4" s="6">
        <v>0</v>
      </c>
      <c r="M4" s="6">
        <v>0</v>
      </c>
      <c r="P4" s="6" t="s">
        <v>22</v>
      </c>
      <c r="Q4" s="6" t="s">
        <v>25</v>
      </c>
      <c r="R4" s="6" t="s">
        <v>29</v>
      </c>
    </row>
    <row r="5" spans="1:18" x14ac:dyDescent="0.3">
      <c r="A5">
        <v>3.57</v>
      </c>
      <c r="C5" s="6">
        <v>3.57</v>
      </c>
      <c r="D5" s="6">
        <v>4</v>
      </c>
      <c r="E5" s="28">
        <f t="shared" si="0"/>
        <v>3.8424591738712775E-3</v>
      </c>
      <c r="H5" s="6">
        <v>3.57</v>
      </c>
      <c r="I5" s="6">
        <v>4</v>
      </c>
      <c r="K5" s="6">
        <v>0</v>
      </c>
      <c r="M5" s="6">
        <v>0</v>
      </c>
      <c r="P5" s="6">
        <f>I93</f>
        <v>1</v>
      </c>
      <c r="Q5" s="6">
        <f>K93</f>
        <v>357</v>
      </c>
      <c r="R5" s="6">
        <f>M93</f>
        <v>35</v>
      </c>
    </row>
    <row r="6" spans="1:18" x14ac:dyDescent="0.3">
      <c r="A6">
        <v>3.59</v>
      </c>
      <c r="C6" s="6">
        <v>3.56</v>
      </c>
      <c r="D6" s="6">
        <v>3</v>
      </c>
      <c r="E6" s="28">
        <f t="shared" si="0"/>
        <v>2.881844380403458E-3</v>
      </c>
      <c r="H6" s="6">
        <v>3.56</v>
      </c>
      <c r="I6" s="6">
        <v>3</v>
      </c>
      <c r="K6" s="6">
        <v>0</v>
      </c>
      <c r="M6" s="6">
        <v>0</v>
      </c>
      <c r="P6" s="6" t="s">
        <v>23</v>
      </c>
      <c r="Q6" s="6" t="s">
        <v>26</v>
      </c>
      <c r="R6" s="6" t="s">
        <v>30</v>
      </c>
    </row>
    <row r="7" spans="1:18" x14ac:dyDescent="0.3">
      <c r="A7">
        <v>3.58</v>
      </c>
      <c r="C7" s="6">
        <v>3.55</v>
      </c>
      <c r="D7" s="6">
        <v>2</v>
      </c>
      <c r="E7" s="28">
        <f t="shared" si="0"/>
        <v>1.9212295869356388E-3</v>
      </c>
      <c r="H7" s="6">
        <v>3.55</v>
      </c>
      <c r="I7" s="6">
        <v>2</v>
      </c>
      <c r="K7" s="6">
        <v>0</v>
      </c>
      <c r="M7" s="6">
        <v>0</v>
      </c>
      <c r="P7" s="6">
        <f>I116</f>
        <v>0</v>
      </c>
      <c r="Q7" s="6">
        <f>K116</f>
        <v>1</v>
      </c>
      <c r="R7" s="6">
        <f>M116</f>
        <v>9</v>
      </c>
    </row>
    <row r="8" spans="1:18" x14ac:dyDescent="0.3">
      <c r="A8">
        <v>3.58</v>
      </c>
      <c r="C8" s="6">
        <v>3.54</v>
      </c>
      <c r="D8" s="6">
        <v>4</v>
      </c>
      <c r="E8" s="28">
        <f t="shared" si="0"/>
        <v>3.8424591738712775E-3</v>
      </c>
      <c r="H8" s="6">
        <v>3.54</v>
      </c>
      <c r="I8" s="6">
        <v>4</v>
      </c>
      <c r="K8" s="6">
        <v>0</v>
      </c>
      <c r="M8" s="6">
        <v>0</v>
      </c>
      <c r="P8" s="6">
        <f>P3+P5+P7</f>
        <v>196</v>
      </c>
      <c r="Q8" s="6">
        <f>Q3+Q5+Q7</f>
        <v>801</v>
      </c>
      <c r="R8" s="6">
        <f>R3+R5+R7</f>
        <v>44</v>
      </c>
    </row>
    <row r="9" spans="1:18" x14ac:dyDescent="0.3">
      <c r="A9">
        <v>3.56</v>
      </c>
      <c r="C9" s="6">
        <v>3.53</v>
      </c>
      <c r="D9" s="6">
        <v>5</v>
      </c>
      <c r="E9" s="28">
        <f t="shared" si="0"/>
        <v>4.8030739673390974E-3</v>
      </c>
      <c r="H9" s="6">
        <v>3.53</v>
      </c>
      <c r="I9" s="6">
        <v>5</v>
      </c>
      <c r="K9" s="6">
        <v>0</v>
      </c>
      <c r="M9" s="6">
        <v>0</v>
      </c>
    </row>
    <row r="10" spans="1:18" x14ac:dyDescent="0.3">
      <c r="A10">
        <v>3.57</v>
      </c>
      <c r="C10" s="6">
        <v>3.52</v>
      </c>
      <c r="D10" s="6">
        <v>6</v>
      </c>
      <c r="E10" s="28">
        <f t="shared" si="0"/>
        <v>5.763688760806916E-3</v>
      </c>
      <c r="H10" s="6">
        <v>3.52</v>
      </c>
      <c r="I10" s="6">
        <v>6</v>
      </c>
      <c r="K10" s="6">
        <v>0</v>
      </c>
      <c r="M10" s="6">
        <v>0</v>
      </c>
    </row>
    <row r="11" spans="1:18" x14ac:dyDescent="0.3">
      <c r="A11">
        <v>3.58</v>
      </c>
      <c r="C11" s="6">
        <v>3.51</v>
      </c>
      <c r="D11" s="6">
        <v>4</v>
      </c>
      <c r="E11" s="28">
        <f t="shared" si="0"/>
        <v>3.8424591738712775E-3</v>
      </c>
      <c r="H11" s="6">
        <v>3.51</v>
      </c>
      <c r="I11" s="6">
        <v>4</v>
      </c>
      <c r="K11" s="6">
        <v>0</v>
      </c>
      <c r="M11" s="6">
        <v>0</v>
      </c>
    </row>
    <row r="12" spans="1:18" x14ac:dyDescent="0.3">
      <c r="A12">
        <v>3.57</v>
      </c>
      <c r="C12" s="6">
        <v>3.5</v>
      </c>
      <c r="D12" s="6">
        <v>4</v>
      </c>
      <c r="E12" s="28">
        <f t="shared" si="0"/>
        <v>3.8424591738712775E-3</v>
      </c>
      <c r="H12" s="6">
        <v>3.5</v>
      </c>
      <c r="I12" s="6">
        <v>4</v>
      </c>
      <c r="K12" s="6">
        <v>0</v>
      </c>
      <c r="M12" s="6">
        <v>0</v>
      </c>
    </row>
    <row r="13" spans="1:18" x14ac:dyDescent="0.3">
      <c r="A13">
        <v>3.56</v>
      </c>
      <c r="C13" s="6">
        <v>3.49</v>
      </c>
      <c r="D13" s="6">
        <v>2</v>
      </c>
      <c r="E13" s="28">
        <f t="shared" si="0"/>
        <v>1.9212295869356388E-3</v>
      </c>
      <c r="H13" s="6">
        <v>3.49</v>
      </c>
      <c r="I13" s="6">
        <v>2</v>
      </c>
      <c r="K13" s="6">
        <v>0</v>
      </c>
      <c r="M13" s="6">
        <v>0</v>
      </c>
    </row>
    <row r="14" spans="1:18" x14ac:dyDescent="0.3">
      <c r="A14">
        <v>3.57</v>
      </c>
      <c r="C14" s="6">
        <v>3.48</v>
      </c>
      <c r="D14" s="6">
        <v>4</v>
      </c>
      <c r="E14" s="28">
        <f t="shared" si="0"/>
        <v>3.8424591738712775E-3</v>
      </c>
      <c r="H14" s="6">
        <v>3.48</v>
      </c>
      <c r="I14" s="6">
        <v>4</v>
      </c>
      <c r="K14" s="6">
        <v>0</v>
      </c>
      <c r="M14" s="6">
        <v>0</v>
      </c>
    </row>
    <row r="15" spans="1:18" x14ac:dyDescent="0.3">
      <c r="A15">
        <v>3.55</v>
      </c>
      <c r="C15" s="6">
        <v>3.47</v>
      </c>
      <c r="D15" s="6">
        <v>3</v>
      </c>
      <c r="E15" s="28">
        <f t="shared" si="0"/>
        <v>2.881844380403458E-3</v>
      </c>
      <c r="H15" s="6">
        <v>3.47</v>
      </c>
      <c r="I15" s="6">
        <v>3</v>
      </c>
      <c r="K15" s="6">
        <v>0</v>
      </c>
      <c r="M15" s="6">
        <v>0</v>
      </c>
    </row>
    <row r="16" spans="1:18" x14ac:dyDescent="0.3">
      <c r="A16">
        <v>3.56</v>
      </c>
      <c r="C16" s="6">
        <v>3.46</v>
      </c>
      <c r="D16" s="6">
        <v>2</v>
      </c>
      <c r="E16" s="28">
        <f t="shared" si="0"/>
        <v>1.9212295869356388E-3</v>
      </c>
      <c r="H16" s="6">
        <v>3.46</v>
      </c>
      <c r="I16" s="6">
        <v>2</v>
      </c>
      <c r="K16" s="6">
        <v>0</v>
      </c>
      <c r="M16" s="6">
        <v>0</v>
      </c>
    </row>
    <row r="17" spans="1:13" x14ac:dyDescent="0.3">
      <c r="A17">
        <v>3.55</v>
      </c>
      <c r="C17" s="6">
        <v>3.45</v>
      </c>
      <c r="D17" s="6">
        <v>3</v>
      </c>
      <c r="E17" s="28">
        <f t="shared" si="0"/>
        <v>2.881844380403458E-3</v>
      </c>
      <c r="H17" s="6">
        <v>3.45</v>
      </c>
      <c r="I17" s="6">
        <v>3</v>
      </c>
      <c r="K17" s="6">
        <v>0</v>
      </c>
      <c r="M17" s="6">
        <v>0</v>
      </c>
    </row>
    <row r="18" spans="1:13" x14ac:dyDescent="0.3">
      <c r="A18">
        <v>3.53</v>
      </c>
      <c r="C18" s="6">
        <v>3.44</v>
      </c>
      <c r="D18" s="6">
        <v>3</v>
      </c>
      <c r="E18" s="28">
        <f t="shared" si="0"/>
        <v>2.881844380403458E-3</v>
      </c>
      <c r="H18" s="6">
        <v>3.44</v>
      </c>
      <c r="I18" s="6">
        <v>3</v>
      </c>
      <c r="K18" s="6">
        <v>0</v>
      </c>
      <c r="M18" s="6">
        <v>0</v>
      </c>
    </row>
    <row r="19" spans="1:13" x14ac:dyDescent="0.3">
      <c r="A19">
        <v>3.54</v>
      </c>
      <c r="C19" s="6">
        <v>3.43</v>
      </c>
      <c r="D19" s="6">
        <v>4</v>
      </c>
      <c r="E19" s="28">
        <f t="shared" si="0"/>
        <v>3.8424591738712775E-3</v>
      </c>
      <c r="H19" s="6">
        <v>3.43</v>
      </c>
      <c r="I19" s="6">
        <v>4</v>
      </c>
      <c r="K19" s="6">
        <v>0</v>
      </c>
      <c r="M19" s="6">
        <v>0</v>
      </c>
    </row>
    <row r="20" spans="1:13" x14ac:dyDescent="0.3">
      <c r="A20">
        <v>3.53</v>
      </c>
      <c r="C20" s="6">
        <v>3.42</v>
      </c>
      <c r="D20" s="6">
        <v>5</v>
      </c>
      <c r="E20" s="28">
        <f t="shared" si="0"/>
        <v>4.8030739673390974E-3</v>
      </c>
      <c r="H20" s="6">
        <v>3.42</v>
      </c>
      <c r="I20" s="6">
        <v>5</v>
      </c>
      <c r="K20" s="6">
        <v>0</v>
      </c>
      <c r="M20" s="6">
        <v>0</v>
      </c>
    </row>
    <row r="21" spans="1:13" x14ac:dyDescent="0.3">
      <c r="A21">
        <v>3.52</v>
      </c>
      <c r="C21" s="6">
        <v>3.41</v>
      </c>
      <c r="D21" s="6">
        <v>1</v>
      </c>
      <c r="E21" s="28">
        <f t="shared" si="0"/>
        <v>9.6061479346781938E-4</v>
      </c>
      <c r="H21" s="6">
        <v>3.41</v>
      </c>
      <c r="I21" s="6">
        <v>1</v>
      </c>
      <c r="K21" s="6">
        <v>0</v>
      </c>
      <c r="M21" s="6">
        <v>0</v>
      </c>
    </row>
    <row r="22" spans="1:13" x14ac:dyDescent="0.3">
      <c r="A22">
        <v>3.54</v>
      </c>
      <c r="C22" s="6">
        <v>3.4</v>
      </c>
      <c r="D22" s="6">
        <v>4</v>
      </c>
      <c r="E22" s="28">
        <f t="shared" si="0"/>
        <v>3.8424591738712775E-3</v>
      </c>
      <c r="H22" s="6">
        <v>3.4</v>
      </c>
      <c r="I22" s="6">
        <v>4</v>
      </c>
      <c r="K22" s="6">
        <v>0</v>
      </c>
      <c r="M22" s="6">
        <v>0</v>
      </c>
    </row>
    <row r="23" spans="1:13" x14ac:dyDescent="0.3">
      <c r="A23">
        <v>3.54</v>
      </c>
      <c r="C23" s="6">
        <v>3.39</v>
      </c>
      <c r="D23" s="6">
        <v>3</v>
      </c>
      <c r="E23" s="28">
        <f t="shared" si="0"/>
        <v>2.881844380403458E-3</v>
      </c>
      <c r="H23" s="6">
        <v>3.39</v>
      </c>
      <c r="I23" s="6">
        <v>3</v>
      </c>
      <c r="K23" s="6">
        <v>0</v>
      </c>
      <c r="M23" s="6">
        <v>0</v>
      </c>
    </row>
    <row r="24" spans="1:13" x14ac:dyDescent="0.3">
      <c r="A24">
        <v>3.52</v>
      </c>
      <c r="C24" s="6">
        <v>3.38</v>
      </c>
      <c r="D24" s="6">
        <v>1</v>
      </c>
      <c r="E24" s="28">
        <f t="shared" si="0"/>
        <v>9.6061479346781938E-4</v>
      </c>
      <c r="H24" s="6">
        <v>3.38</v>
      </c>
      <c r="I24" s="6">
        <v>1</v>
      </c>
      <c r="K24" s="6">
        <v>0</v>
      </c>
      <c r="M24" s="6">
        <v>0</v>
      </c>
    </row>
    <row r="25" spans="1:13" x14ac:dyDescent="0.3">
      <c r="A25">
        <v>3.53</v>
      </c>
      <c r="C25" s="6">
        <v>3.37</v>
      </c>
      <c r="D25" s="6">
        <v>3</v>
      </c>
      <c r="E25" s="28">
        <f t="shared" si="0"/>
        <v>2.881844380403458E-3</v>
      </c>
      <c r="H25" s="6">
        <v>3.37</v>
      </c>
      <c r="I25" s="6">
        <v>3</v>
      </c>
      <c r="K25" s="6">
        <v>0</v>
      </c>
      <c r="M25" s="6">
        <v>0</v>
      </c>
    </row>
    <row r="26" spans="1:13" x14ac:dyDescent="0.3">
      <c r="A26">
        <v>3.53</v>
      </c>
      <c r="C26" s="6">
        <v>3.36</v>
      </c>
      <c r="D26" s="6">
        <v>1</v>
      </c>
      <c r="E26" s="28">
        <f t="shared" si="0"/>
        <v>9.6061479346781938E-4</v>
      </c>
      <c r="H26" s="6">
        <v>3.36</v>
      </c>
      <c r="I26" s="6">
        <v>1</v>
      </c>
      <c r="K26" s="6">
        <v>0</v>
      </c>
      <c r="M26" s="6">
        <v>0</v>
      </c>
    </row>
    <row r="27" spans="1:13" x14ac:dyDescent="0.3">
      <c r="A27">
        <v>3.54</v>
      </c>
      <c r="C27" s="6">
        <v>3.35</v>
      </c>
      <c r="D27" s="6">
        <v>12</v>
      </c>
      <c r="E27" s="28">
        <f t="shared" si="0"/>
        <v>1.1527377521613832E-2</v>
      </c>
      <c r="H27" s="6">
        <v>3.35</v>
      </c>
      <c r="I27" s="6">
        <v>12</v>
      </c>
      <c r="K27" s="6">
        <v>0</v>
      </c>
      <c r="M27" s="6">
        <v>0</v>
      </c>
    </row>
    <row r="28" spans="1:13" x14ac:dyDescent="0.3">
      <c r="A28">
        <v>3.51</v>
      </c>
      <c r="C28" s="6">
        <v>3.34</v>
      </c>
      <c r="D28" s="6">
        <v>9</v>
      </c>
      <c r="E28" s="28">
        <f t="shared" si="0"/>
        <v>8.6455331412103754E-3</v>
      </c>
      <c r="H28" s="6">
        <v>3.34</v>
      </c>
      <c r="I28" s="6">
        <v>9</v>
      </c>
      <c r="K28" s="6">
        <v>0</v>
      </c>
      <c r="M28" s="6">
        <v>0</v>
      </c>
    </row>
    <row r="29" spans="1:13" x14ac:dyDescent="0.3">
      <c r="A29">
        <v>3.52</v>
      </c>
      <c r="C29" s="6">
        <v>3.33</v>
      </c>
      <c r="D29" s="6">
        <v>7</v>
      </c>
      <c r="E29" s="28">
        <f t="shared" si="0"/>
        <v>6.7243035542747355E-3</v>
      </c>
      <c r="H29" s="6">
        <v>3.33</v>
      </c>
      <c r="I29" s="6">
        <v>7</v>
      </c>
      <c r="K29" s="6">
        <v>0</v>
      </c>
      <c r="M29" s="6">
        <v>0</v>
      </c>
    </row>
    <row r="30" spans="1:13" x14ac:dyDescent="0.3">
      <c r="A30">
        <v>3.5</v>
      </c>
      <c r="C30" s="6">
        <v>3.32</v>
      </c>
      <c r="D30" s="6">
        <v>4</v>
      </c>
      <c r="E30" s="28">
        <f t="shared" si="0"/>
        <v>3.8424591738712775E-3</v>
      </c>
      <c r="H30" s="6">
        <v>3.32</v>
      </c>
      <c r="I30" s="6">
        <v>4</v>
      </c>
      <c r="K30" s="6">
        <v>0</v>
      </c>
      <c r="M30" s="6">
        <v>0</v>
      </c>
    </row>
    <row r="31" spans="1:13" x14ac:dyDescent="0.3">
      <c r="A31">
        <v>3.51</v>
      </c>
      <c r="C31" s="6">
        <v>3.31</v>
      </c>
      <c r="D31" s="6">
        <v>3</v>
      </c>
      <c r="E31" s="28">
        <f t="shared" si="0"/>
        <v>2.881844380403458E-3</v>
      </c>
      <c r="H31" s="6">
        <v>3.31</v>
      </c>
      <c r="I31" s="6">
        <v>3</v>
      </c>
      <c r="K31" s="6">
        <v>0</v>
      </c>
      <c r="M31" s="6">
        <v>0</v>
      </c>
    </row>
    <row r="32" spans="1:13" x14ac:dyDescent="0.3">
      <c r="A32">
        <v>3.52</v>
      </c>
      <c r="C32" s="6">
        <v>3.3</v>
      </c>
      <c r="D32" s="6">
        <v>4</v>
      </c>
      <c r="E32" s="28">
        <f t="shared" si="0"/>
        <v>3.8424591738712775E-3</v>
      </c>
      <c r="H32" s="6">
        <v>3.3</v>
      </c>
      <c r="I32" s="6">
        <v>4</v>
      </c>
      <c r="K32" s="6">
        <v>0</v>
      </c>
      <c r="M32" s="6">
        <v>0</v>
      </c>
    </row>
    <row r="33" spans="1:13" x14ac:dyDescent="0.3">
      <c r="A33">
        <v>3.51</v>
      </c>
      <c r="C33" s="6">
        <v>3.29</v>
      </c>
      <c r="D33" s="6">
        <v>7</v>
      </c>
      <c r="E33" s="28">
        <f t="shared" si="0"/>
        <v>6.7243035542747355E-3</v>
      </c>
      <c r="H33" s="6">
        <v>3.29</v>
      </c>
      <c r="I33" s="6">
        <v>7</v>
      </c>
      <c r="K33" s="6">
        <v>0</v>
      </c>
      <c r="M33" s="6">
        <v>0</v>
      </c>
    </row>
    <row r="34" spans="1:13" x14ac:dyDescent="0.3">
      <c r="A34">
        <v>3.52</v>
      </c>
      <c r="C34" s="6">
        <v>3.28</v>
      </c>
      <c r="D34" s="6">
        <v>11</v>
      </c>
      <c r="E34" s="28">
        <f t="shared" ref="E34:E65" si="1">D34/COUNTA(esp1basetotal)</f>
        <v>1.0566762728146013E-2</v>
      </c>
      <c r="H34" s="6">
        <v>3.28</v>
      </c>
      <c r="I34" s="6">
        <v>11</v>
      </c>
      <c r="K34" s="6">
        <v>0</v>
      </c>
      <c r="M34" s="6">
        <v>0</v>
      </c>
    </row>
    <row r="35" spans="1:13" x14ac:dyDescent="0.3">
      <c r="A35">
        <v>3.5</v>
      </c>
      <c r="C35" s="6">
        <v>3.27</v>
      </c>
      <c r="D35" s="6">
        <v>10</v>
      </c>
      <c r="E35" s="28">
        <f t="shared" si="1"/>
        <v>9.6061479346781949E-3</v>
      </c>
      <c r="H35" s="6">
        <v>3.27</v>
      </c>
      <c r="I35" s="6">
        <v>10</v>
      </c>
      <c r="K35" s="6">
        <v>0</v>
      </c>
      <c r="M35" s="6">
        <v>0</v>
      </c>
    </row>
    <row r="36" spans="1:13" x14ac:dyDescent="0.3">
      <c r="A36">
        <v>3.51</v>
      </c>
      <c r="C36" s="6">
        <v>3.26</v>
      </c>
      <c r="D36" s="6">
        <v>10</v>
      </c>
      <c r="E36" s="28">
        <f t="shared" si="1"/>
        <v>9.6061479346781949E-3</v>
      </c>
      <c r="H36" s="6">
        <v>3.26</v>
      </c>
      <c r="I36" s="6">
        <v>8</v>
      </c>
      <c r="K36" s="6">
        <v>2</v>
      </c>
      <c r="M36" s="6">
        <v>0</v>
      </c>
    </row>
    <row r="37" spans="1:13" x14ac:dyDescent="0.3">
      <c r="A37">
        <v>3.5</v>
      </c>
      <c r="C37" s="6">
        <v>3.25</v>
      </c>
      <c r="D37" s="6">
        <v>7</v>
      </c>
      <c r="E37" s="28">
        <f t="shared" si="1"/>
        <v>6.7243035542747355E-3</v>
      </c>
      <c r="H37" s="6">
        <v>3.25</v>
      </c>
      <c r="I37" s="6">
        <v>7</v>
      </c>
      <c r="K37" s="6">
        <v>0</v>
      </c>
      <c r="M37" s="6">
        <v>0</v>
      </c>
    </row>
    <row r="38" spans="1:13" x14ac:dyDescent="0.3">
      <c r="A38">
        <v>3.5</v>
      </c>
      <c r="C38" s="6">
        <v>3.24</v>
      </c>
      <c r="D38" s="6">
        <v>11</v>
      </c>
      <c r="E38" s="28">
        <f t="shared" si="1"/>
        <v>1.0566762728146013E-2</v>
      </c>
      <c r="H38" s="6">
        <v>3.24</v>
      </c>
      <c r="I38" s="6">
        <v>7</v>
      </c>
      <c r="K38" s="6">
        <v>4</v>
      </c>
      <c r="M38" s="6">
        <v>0</v>
      </c>
    </row>
    <row r="39" spans="1:13" x14ac:dyDescent="0.3">
      <c r="A39">
        <v>3.48</v>
      </c>
      <c r="C39" s="6">
        <v>3.23</v>
      </c>
      <c r="D39" s="6">
        <v>34</v>
      </c>
      <c r="E39" s="28">
        <f t="shared" si="1"/>
        <v>3.2660902977905859E-2</v>
      </c>
      <c r="H39" s="6">
        <v>3.23</v>
      </c>
      <c r="I39" s="6">
        <v>17</v>
      </c>
      <c r="K39" s="6">
        <v>17</v>
      </c>
      <c r="M39" s="6">
        <v>0</v>
      </c>
    </row>
    <row r="40" spans="1:13" x14ac:dyDescent="0.3">
      <c r="A40">
        <v>3.47</v>
      </c>
      <c r="C40" s="6">
        <v>3.22</v>
      </c>
      <c r="D40" s="6">
        <v>281</v>
      </c>
      <c r="E40" s="28">
        <f t="shared" si="1"/>
        <v>0.26993275696445723</v>
      </c>
      <c r="H40" s="6">
        <v>3.22</v>
      </c>
      <c r="I40" s="6">
        <v>9</v>
      </c>
      <c r="K40" s="6">
        <v>272</v>
      </c>
      <c r="M40" s="6">
        <v>0</v>
      </c>
    </row>
    <row r="41" spans="1:13" x14ac:dyDescent="0.3">
      <c r="A41">
        <v>3.48</v>
      </c>
      <c r="C41" s="6">
        <v>3.21</v>
      </c>
      <c r="D41" s="6">
        <v>151</v>
      </c>
      <c r="E41" s="28">
        <f t="shared" si="1"/>
        <v>0.14505283381364073</v>
      </c>
      <c r="H41" s="6">
        <v>3.21</v>
      </c>
      <c r="I41" s="6">
        <v>3</v>
      </c>
      <c r="K41" s="6">
        <v>148</v>
      </c>
      <c r="M41" s="6">
        <v>0</v>
      </c>
    </row>
    <row r="42" spans="1:13" x14ac:dyDescent="0.3">
      <c r="A42">
        <v>3.49</v>
      </c>
      <c r="C42" s="6">
        <v>3.2</v>
      </c>
      <c r="D42" s="6">
        <v>52</v>
      </c>
      <c r="E42" s="28">
        <f t="shared" si="1"/>
        <v>4.9951969260326606E-2</v>
      </c>
      <c r="H42" s="6"/>
      <c r="I42" s="6">
        <v>0</v>
      </c>
      <c r="K42" s="6">
        <v>0</v>
      </c>
      <c r="M42" s="6">
        <v>0</v>
      </c>
    </row>
    <row r="43" spans="1:13" x14ac:dyDescent="0.3">
      <c r="A43">
        <v>3.48</v>
      </c>
      <c r="C43" s="6">
        <v>3.19</v>
      </c>
      <c r="D43" s="6">
        <v>80</v>
      </c>
      <c r="E43" s="28">
        <f t="shared" si="1"/>
        <v>7.6849183477425559E-2</v>
      </c>
      <c r="H43" s="6"/>
      <c r="I43" s="6"/>
      <c r="K43" s="6"/>
      <c r="M43" s="6"/>
    </row>
    <row r="44" spans="1:13" x14ac:dyDescent="0.3">
      <c r="A44">
        <v>3.48</v>
      </c>
      <c r="C44" s="6">
        <v>3.18</v>
      </c>
      <c r="D44" s="6">
        <v>101</v>
      </c>
      <c r="E44" s="28">
        <f t="shared" si="1"/>
        <v>9.7022094140249759E-2</v>
      </c>
      <c r="H44" s="6"/>
      <c r="I44" s="6"/>
      <c r="K44" s="6"/>
      <c r="M44" s="6"/>
    </row>
    <row r="45" spans="1:13" x14ac:dyDescent="0.3">
      <c r="A45">
        <v>3.49</v>
      </c>
      <c r="C45" s="6">
        <v>3.17</v>
      </c>
      <c r="D45" s="6">
        <v>34</v>
      </c>
      <c r="E45" s="28">
        <f t="shared" si="1"/>
        <v>3.2660902977905859E-2</v>
      </c>
      <c r="I45" s="29">
        <f>SUM(_xlfn.ANCHORARRAY(I2))</f>
        <v>195</v>
      </c>
      <c r="K45" s="29">
        <f>SUM(_xlfn.ANCHORARRAY(K2))</f>
        <v>443</v>
      </c>
      <c r="M45" s="29">
        <f>SUM(_xlfn.ANCHORARRAY(M2))</f>
        <v>0</v>
      </c>
    </row>
    <row r="46" spans="1:13" x14ac:dyDescent="0.3">
      <c r="A46">
        <v>3.43</v>
      </c>
      <c r="C46" s="6">
        <v>3.16</v>
      </c>
      <c r="D46" s="6">
        <v>10</v>
      </c>
      <c r="E46" s="28">
        <f t="shared" si="1"/>
        <v>9.6061479346781949E-3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6">
        <v>3.15</v>
      </c>
      <c r="D47" s="6">
        <v>9</v>
      </c>
      <c r="E47" s="28">
        <f t="shared" si="1"/>
        <v>8.6455331412103754E-3</v>
      </c>
      <c r="H47" s="6">
        <v>3.2</v>
      </c>
      <c r="I47" s="6" cm="1">
        <f t="array" ref="I47:I86">COUNTIF(esp1basecheia,esp1voltmed)</f>
        <v>1</v>
      </c>
      <c r="K47" s="6" cm="1">
        <f t="array" ref="K47:K86">COUNTIF(esp1basemed,esp1voltmed)</f>
        <v>51</v>
      </c>
      <c r="M47" s="6" cm="1">
        <f t="array" ref="M47:M86">COUNTIF(esp1basevazia,esp1voltmed)</f>
        <v>0</v>
      </c>
    </row>
    <row r="48" spans="1:13" x14ac:dyDescent="0.3">
      <c r="A48">
        <v>3.4</v>
      </c>
      <c r="C48" s="6">
        <v>3.14</v>
      </c>
      <c r="D48" s="6">
        <v>1</v>
      </c>
      <c r="E48" s="28">
        <f t="shared" si="1"/>
        <v>9.6061479346781938E-4</v>
      </c>
      <c r="H48" s="6">
        <v>3.19</v>
      </c>
      <c r="I48" s="6">
        <v>0</v>
      </c>
      <c r="K48" s="6">
        <v>80</v>
      </c>
      <c r="M48" s="6">
        <v>0</v>
      </c>
    </row>
    <row r="49" spans="1:13" x14ac:dyDescent="0.3">
      <c r="A49">
        <v>3.47</v>
      </c>
      <c r="C49" s="6">
        <v>3.13</v>
      </c>
      <c r="D49" s="6">
        <v>2</v>
      </c>
      <c r="E49" s="28">
        <f t="shared" si="1"/>
        <v>1.9212295869356388E-3</v>
      </c>
      <c r="H49" s="6">
        <v>3.18</v>
      </c>
      <c r="I49" s="6">
        <v>0</v>
      </c>
      <c r="K49" s="6">
        <v>101</v>
      </c>
      <c r="M49" s="6">
        <v>0</v>
      </c>
    </row>
    <row r="50" spans="1:13" x14ac:dyDescent="0.3">
      <c r="A50">
        <v>3.45</v>
      </c>
      <c r="C50" s="6">
        <v>3.12</v>
      </c>
      <c r="D50" s="6">
        <v>2</v>
      </c>
      <c r="E50" s="28">
        <f t="shared" si="1"/>
        <v>1.9212295869356388E-3</v>
      </c>
      <c r="H50" s="6">
        <v>3.17</v>
      </c>
      <c r="I50" s="6">
        <v>0</v>
      </c>
      <c r="K50" s="6">
        <v>34</v>
      </c>
      <c r="M50" s="6">
        <v>0</v>
      </c>
    </row>
    <row r="51" spans="1:13" x14ac:dyDescent="0.3">
      <c r="A51">
        <v>3.46</v>
      </c>
      <c r="C51" s="6">
        <v>3.11</v>
      </c>
      <c r="D51" s="6">
        <v>2</v>
      </c>
      <c r="E51" s="28">
        <f t="shared" si="1"/>
        <v>1.9212295869356388E-3</v>
      </c>
      <c r="H51" s="6">
        <v>3.16</v>
      </c>
      <c r="I51" s="6">
        <v>0</v>
      </c>
      <c r="K51" s="6">
        <v>10</v>
      </c>
      <c r="M51" s="6">
        <v>0</v>
      </c>
    </row>
    <row r="52" spans="1:13" x14ac:dyDescent="0.3">
      <c r="A52">
        <v>3.44</v>
      </c>
      <c r="C52" s="6">
        <v>3.1</v>
      </c>
      <c r="D52" s="6">
        <v>2</v>
      </c>
      <c r="E52" s="28">
        <f t="shared" si="1"/>
        <v>1.9212295869356388E-3</v>
      </c>
      <c r="H52" s="6">
        <v>3.15</v>
      </c>
      <c r="I52" s="6">
        <v>0</v>
      </c>
      <c r="K52" s="6">
        <v>9</v>
      </c>
      <c r="M52" s="6">
        <v>0</v>
      </c>
    </row>
    <row r="53" spans="1:13" x14ac:dyDescent="0.3">
      <c r="A53">
        <v>3.46</v>
      </c>
      <c r="C53" s="6">
        <v>3.03</v>
      </c>
      <c r="D53" s="6">
        <v>4</v>
      </c>
      <c r="E53" s="28">
        <f t="shared" si="1"/>
        <v>3.8424591738712775E-3</v>
      </c>
      <c r="H53" s="6">
        <v>3.14</v>
      </c>
      <c r="I53" s="6">
        <v>0</v>
      </c>
      <c r="K53" s="6">
        <v>1</v>
      </c>
      <c r="M53" s="6">
        <v>0</v>
      </c>
    </row>
    <row r="54" spans="1:13" x14ac:dyDescent="0.3">
      <c r="A54">
        <v>3.45</v>
      </c>
      <c r="C54" s="6">
        <v>3.02</v>
      </c>
      <c r="D54" s="6">
        <v>6</v>
      </c>
      <c r="E54" s="28">
        <f t="shared" si="1"/>
        <v>5.763688760806916E-3</v>
      </c>
      <c r="H54" s="6">
        <v>3.13</v>
      </c>
      <c r="I54" s="6">
        <v>0</v>
      </c>
      <c r="K54" s="6">
        <v>2</v>
      </c>
      <c r="M54" s="6">
        <v>0</v>
      </c>
    </row>
    <row r="55" spans="1:13" x14ac:dyDescent="0.3">
      <c r="A55">
        <v>3.45</v>
      </c>
      <c r="C55" s="6">
        <v>3.01</v>
      </c>
      <c r="D55" s="6">
        <v>5</v>
      </c>
      <c r="E55" s="28">
        <f t="shared" si="1"/>
        <v>4.8030739673390974E-3</v>
      </c>
      <c r="H55" s="6">
        <v>3.12</v>
      </c>
      <c r="I55" s="6">
        <v>0</v>
      </c>
      <c r="K55" s="6">
        <v>2</v>
      </c>
      <c r="M55" s="6">
        <v>0</v>
      </c>
    </row>
    <row r="56" spans="1:13" x14ac:dyDescent="0.3">
      <c r="A56">
        <v>3.41</v>
      </c>
      <c r="C56" s="6">
        <v>3</v>
      </c>
      <c r="D56" s="6">
        <v>5</v>
      </c>
      <c r="E56" s="28">
        <f t="shared" si="1"/>
        <v>4.8030739673390974E-3</v>
      </c>
      <c r="H56" s="6">
        <v>3.11</v>
      </c>
      <c r="I56" s="6">
        <v>0</v>
      </c>
      <c r="K56" s="6">
        <v>2</v>
      </c>
      <c r="M56" s="6">
        <v>0</v>
      </c>
    </row>
    <row r="57" spans="1:13" x14ac:dyDescent="0.3">
      <c r="A57">
        <v>3.44</v>
      </c>
      <c r="C57" s="6">
        <v>2.99</v>
      </c>
      <c r="D57" s="6">
        <v>4</v>
      </c>
      <c r="E57" s="28">
        <f t="shared" si="1"/>
        <v>3.8424591738712775E-3</v>
      </c>
      <c r="H57" s="6">
        <v>3.1</v>
      </c>
      <c r="I57" s="6">
        <v>0</v>
      </c>
      <c r="K57" s="6">
        <v>2</v>
      </c>
      <c r="M57" s="6">
        <v>0</v>
      </c>
    </row>
    <row r="58" spans="1:13" x14ac:dyDescent="0.3">
      <c r="A58">
        <v>3.44</v>
      </c>
      <c r="C58" s="6">
        <v>2.98</v>
      </c>
      <c r="D58" s="6">
        <v>3</v>
      </c>
      <c r="E58" s="28">
        <f t="shared" si="1"/>
        <v>2.881844380403458E-3</v>
      </c>
      <c r="H58" s="6">
        <v>3.03</v>
      </c>
      <c r="I58" s="6">
        <v>0</v>
      </c>
      <c r="K58" s="6">
        <v>4</v>
      </c>
      <c r="M58" s="6">
        <v>0</v>
      </c>
    </row>
    <row r="59" spans="1:13" x14ac:dyDescent="0.3">
      <c r="A59">
        <v>3.42</v>
      </c>
      <c r="C59" s="6">
        <v>2.97</v>
      </c>
      <c r="D59" s="6">
        <v>3</v>
      </c>
      <c r="E59" s="28">
        <f t="shared" si="1"/>
        <v>2.881844380403458E-3</v>
      </c>
      <c r="H59" s="6">
        <v>3.02</v>
      </c>
      <c r="I59" s="6">
        <v>0</v>
      </c>
      <c r="K59" s="6">
        <v>6</v>
      </c>
      <c r="M59" s="6">
        <v>0</v>
      </c>
    </row>
    <row r="60" spans="1:13" x14ac:dyDescent="0.3">
      <c r="A60">
        <v>3.43</v>
      </c>
      <c r="C60" s="6">
        <v>2.96</v>
      </c>
      <c r="D60" s="6">
        <v>4</v>
      </c>
      <c r="E60" s="28">
        <f t="shared" si="1"/>
        <v>3.8424591738712775E-3</v>
      </c>
      <c r="H60" s="6">
        <v>3.01</v>
      </c>
      <c r="I60" s="6">
        <v>0</v>
      </c>
      <c r="K60" s="6">
        <v>5</v>
      </c>
      <c r="M60" s="6">
        <v>0</v>
      </c>
    </row>
    <row r="61" spans="1:13" x14ac:dyDescent="0.3">
      <c r="A61">
        <v>3.42</v>
      </c>
      <c r="C61" s="6">
        <v>2.95</v>
      </c>
      <c r="D61" s="6">
        <v>4</v>
      </c>
      <c r="E61" s="28">
        <f t="shared" si="1"/>
        <v>3.8424591738712775E-3</v>
      </c>
      <c r="H61" s="6">
        <v>3</v>
      </c>
      <c r="I61" s="6">
        <v>0</v>
      </c>
      <c r="K61" s="6">
        <v>5</v>
      </c>
      <c r="M61" s="6">
        <v>0</v>
      </c>
    </row>
    <row r="62" spans="1:13" x14ac:dyDescent="0.3">
      <c r="A62">
        <v>3.43</v>
      </c>
      <c r="C62" s="6">
        <v>2.94</v>
      </c>
      <c r="D62" s="6">
        <v>1</v>
      </c>
      <c r="E62" s="28">
        <f t="shared" si="1"/>
        <v>9.6061479346781938E-4</v>
      </c>
      <c r="H62" s="6">
        <v>2.99</v>
      </c>
      <c r="I62" s="6">
        <v>0</v>
      </c>
      <c r="K62" s="6">
        <v>4</v>
      </c>
      <c r="M62" s="6">
        <v>0</v>
      </c>
    </row>
    <row r="63" spans="1:13" x14ac:dyDescent="0.3">
      <c r="A63">
        <v>3.43</v>
      </c>
      <c r="C63" s="6">
        <v>2.93</v>
      </c>
      <c r="D63" s="6">
        <v>2</v>
      </c>
      <c r="E63" s="28">
        <f t="shared" si="1"/>
        <v>1.9212295869356388E-3</v>
      </c>
      <c r="H63" s="6">
        <v>2.98</v>
      </c>
      <c r="I63" s="6">
        <v>0</v>
      </c>
      <c r="K63" s="6">
        <v>3</v>
      </c>
      <c r="M63" s="6">
        <v>0</v>
      </c>
    </row>
    <row r="64" spans="1:13" x14ac:dyDescent="0.3">
      <c r="A64">
        <v>3.42</v>
      </c>
      <c r="C64" s="6">
        <v>2.92</v>
      </c>
      <c r="D64" s="6">
        <v>3</v>
      </c>
      <c r="E64" s="28">
        <f t="shared" si="1"/>
        <v>2.881844380403458E-3</v>
      </c>
      <c r="H64" s="6">
        <v>2.97</v>
      </c>
      <c r="I64" s="6">
        <v>0</v>
      </c>
      <c r="K64" s="6">
        <v>3</v>
      </c>
      <c r="M64" s="6">
        <v>0</v>
      </c>
    </row>
    <row r="65" spans="1:13" x14ac:dyDescent="0.3">
      <c r="A65">
        <v>3.42</v>
      </c>
      <c r="C65" s="6">
        <v>2.91</v>
      </c>
      <c r="D65" s="6">
        <v>8</v>
      </c>
      <c r="E65" s="28">
        <f t="shared" si="1"/>
        <v>7.684918347742555E-3</v>
      </c>
      <c r="H65" s="6">
        <v>2.96</v>
      </c>
      <c r="I65" s="6">
        <v>0</v>
      </c>
      <c r="K65" s="6">
        <v>4</v>
      </c>
      <c r="M65" s="6">
        <v>0</v>
      </c>
    </row>
    <row r="66" spans="1:13" x14ac:dyDescent="0.3">
      <c r="A66">
        <v>3.37</v>
      </c>
      <c r="C66" s="6">
        <v>2.9</v>
      </c>
      <c r="D66" s="6">
        <v>5</v>
      </c>
      <c r="E66" s="28">
        <f t="shared" ref="E66:E86" si="2">D66/COUNTA(esp1basetotal)</f>
        <v>4.8030739673390974E-3</v>
      </c>
      <c r="H66" s="6">
        <v>2.95</v>
      </c>
      <c r="I66" s="6">
        <v>0</v>
      </c>
      <c r="K66" s="6">
        <v>4</v>
      </c>
      <c r="M66" s="6">
        <v>0</v>
      </c>
    </row>
    <row r="67" spans="1:13" x14ac:dyDescent="0.3">
      <c r="A67">
        <v>3.42</v>
      </c>
      <c r="C67" s="6">
        <v>2.89</v>
      </c>
      <c r="D67" s="6">
        <v>4</v>
      </c>
      <c r="E67" s="28">
        <f t="shared" si="2"/>
        <v>3.8424591738712775E-3</v>
      </c>
      <c r="H67" s="6">
        <v>2.94</v>
      </c>
      <c r="I67" s="6">
        <v>0</v>
      </c>
      <c r="K67" s="6">
        <v>1</v>
      </c>
      <c r="M67" s="6">
        <v>0</v>
      </c>
    </row>
    <row r="68" spans="1:13" x14ac:dyDescent="0.3">
      <c r="A68">
        <v>3.4</v>
      </c>
      <c r="C68" s="6">
        <v>2.88</v>
      </c>
      <c r="D68" s="6">
        <v>7</v>
      </c>
      <c r="E68" s="28">
        <f t="shared" si="2"/>
        <v>6.7243035542747355E-3</v>
      </c>
      <c r="H68" s="6">
        <v>2.93</v>
      </c>
      <c r="I68" s="6">
        <v>0</v>
      </c>
      <c r="K68" s="6">
        <v>2</v>
      </c>
      <c r="M68" s="6">
        <v>0</v>
      </c>
    </row>
    <row r="69" spans="1:13" x14ac:dyDescent="0.3">
      <c r="A69">
        <v>3.33</v>
      </c>
      <c r="C69" s="6">
        <v>2.87</v>
      </c>
      <c r="D69" s="6">
        <v>1</v>
      </c>
      <c r="E69" s="28">
        <f t="shared" si="2"/>
        <v>9.6061479346781938E-4</v>
      </c>
      <c r="H69" s="6">
        <v>2.92</v>
      </c>
      <c r="I69" s="6">
        <v>0</v>
      </c>
      <c r="K69" s="6">
        <v>3</v>
      </c>
      <c r="M69" s="6">
        <v>0</v>
      </c>
    </row>
    <row r="70" spans="1:13" x14ac:dyDescent="0.3">
      <c r="A70">
        <v>3.39</v>
      </c>
      <c r="C70" s="6">
        <v>2.86</v>
      </c>
      <c r="D70" s="6">
        <v>7</v>
      </c>
      <c r="E70" s="28">
        <f t="shared" si="2"/>
        <v>6.7243035542747355E-3</v>
      </c>
      <c r="H70" s="6">
        <v>2.91</v>
      </c>
      <c r="I70" s="6">
        <v>0</v>
      </c>
      <c r="K70" s="6">
        <v>8</v>
      </c>
      <c r="M70" s="6">
        <v>0</v>
      </c>
    </row>
    <row r="71" spans="1:13" x14ac:dyDescent="0.3">
      <c r="A71">
        <v>3.4</v>
      </c>
      <c r="C71" s="6">
        <v>2.85</v>
      </c>
      <c r="D71" s="6">
        <v>4</v>
      </c>
      <c r="E71" s="28">
        <f t="shared" si="2"/>
        <v>3.8424591738712775E-3</v>
      </c>
      <c r="H71" s="6">
        <v>2.9</v>
      </c>
      <c r="I71" s="6">
        <v>0</v>
      </c>
      <c r="K71" s="6">
        <v>5</v>
      </c>
      <c r="M71" s="6">
        <v>0</v>
      </c>
    </row>
    <row r="72" spans="1:13" x14ac:dyDescent="0.3">
      <c r="A72">
        <v>3.35</v>
      </c>
      <c r="C72" s="6">
        <v>2.84</v>
      </c>
      <c r="D72" s="6">
        <v>5</v>
      </c>
      <c r="E72" s="28">
        <f t="shared" si="2"/>
        <v>4.8030739673390974E-3</v>
      </c>
      <c r="H72" s="6">
        <v>2.89</v>
      </c>
      <c r="I72" s="6">
        <v>0</v>
      </c>
      <c r="K72" s="6">
        <v>4</v>
      </c>
      <c r="M72" s="6">
        <v>0</v>
      </c>
    </row>
    <row r="73" spans="1:13" x14ac:dyDescent="0.3">
      <c r="A73">
        <v>3.4</v>
      </c>
      <c r="C73" s="6">
        <v>2.83</v>
      </c>
      <c r="D73" s="6">
        <v>6</v>
      </c>
      <c r="E73" s="28">
        <f t="shared" si="2"/>
        <v>5.763688760806916E-3</v>
      </c>
      <c r="H73" s="6">
        <v>2.88</v>
      </c>
      <c r="I73" s="6">
        <v>0</v>
      </c>
      <c r="K73" s="6">
        <v>2</v>
      </c>
      <c r="M73" s="6">
        <v>5</v>
      </c>
    </row>
    <row r="74" spans="1:13" x14ac:dyDescent="0.3">
      <c r="A74">
        <v>3.39</v>
      </c>
      <c r="C74" s="6">
        <v>2.82</v>
      </c>
      <c r="D74" s="6">
        <v>3</v>
      </c>
      <c r="E74" s="28">
        <f t="shared" si="2"/>
        <v>2.881844380403458E-3</v>
      </c>
      <c r="H74" s="6">
        <v>2.87</v>
      </c>
      <c r="I74" s="6">
        <v>0</v>
      </c>
      <c r="K74" s="6">
        <v>0</v>
      </c>
      <c r="M74" s="6">
        <v>1</v>
      </c>
    </row>
    <row r="75" spans="1:13" x14ac:dyDescent="0.3">
      <c r="A75">
        <v>3.39</v>
      </c>
      <c r="C75" s="6">
        <v>2.81</v>
      </c>
      <c r="D75" s="6">
        <v>4</v>
      </c>
      <c r="E75" s="28">
        <f t="shared" si="2"/>
        <v>3.8424591738712775E-3</v>
      </c>
      <c r="H75" s="6">
        <v>2.86</v>
      </c>
      <c r="I75" s="6">
        <v>0</v>
      </c>
      <c r="K75" s="6">
        <v>0</v>
      </c>
      <c r="M75" s="6">
        <v>7</v>
      </c>
    </row>
    <row r="76" spans="1:13" x14ac:dyDescent="0.3">
      <c r="A76">
        <v>3.38</v>
      </c>
      <c r="C76" s="6">
        <v>2.8</v>
      </c>
      <c r="D76" s="6">
        <v>7</v>
      </c>
      <c r="E76" s="28">
        <f t="shared" si="2"/>
        <v>6.7243035542747355E-3</v>
      </c>
      <c r="H76" s="6">
        <v>2.85</v>
      </c>
      <c r="I76" s="6">
        <v>0</v>
      </c>
      <c r="K76" s="6">
        <v>0</v>
      </c>
      <c r="M76" s="6">
        <v>4</v>
      </c>
    </row>
    <row r="77" spans="1:13" x14ac:dyDescent="0.3">
      <c r="A77">
        <v>3.37</v>
      </c>
      <c r="C77" s="6">
        <v>2.79</v>
      </c>
      <c r="D77" s="6">
        <v>2</v>
      </c>
      <c r="E77" s="28">
        <f t="shared" si="2"/>
        <v>1.9212295869356388E-3</v>
      </c>
      <c r="H77" s="6">
        <v>2.84</v>
      </c>
      <c r="I77" s="6">
        <v>0</v>
      </c>
      <c r="K77" s="6">
        <v>0</v>
      </c>
      <c r="M77" s="6">
        <v>5</v>
      </c>
    </row>
    <row r="78" spans="1:13" x14ac:dyDescent="0.3">
      <c r="A78">
        <v>3.37</v>
      </c>
      <c r="C78" s="6">
        <v>2.77</v>
      </c>
      <c r="D78" s="6">
        <v>1</v>
      </c>
      <c r="E78" s="28">
        <f t="shared" si="2"/>
        <v>9.6061479346781938E-4</v>
      </c>
      <c r="H78" s="6">
        <v>2.83</v>
      </c>
      <c r="I78" s="6">
        <v>0</v>
      </c>
      <c r="K78" s="6">
        <v>0</v>
      </c>
      <c r="M78" s="6">
        <v>6</v>
      </c>
    </row>
    <row r="79" spans="1:13" x14ac:dyDescent="0.3">
      <c r="A79">
        <v>3.35</v>
      </c>
      <c r="C79" s="6"/>
      <c r="D79" s="6">
        <v>0</v>
      </c>
      <c r="E79" s="28">
        <f t="shared" si="2"/>
        <v>0</v>
      </c>
      <c r="H79" s="6">
        <v>2.82</v>
      </c>
      <c r="I79" s="6">
        <v>0</v>
      </c>
      <c r="K79" s="6">
        <v>0</v>
      </c>
      <c r="M79" s="6">
        <v>3</v>
      </c>
    </row>
    <row r="80" spans="1:13" x14ac:dyDescent="0.3">
      <c r="A80">
        <v>3.36</v>
      </c>
      <c r="C80" s="6"/>
      <c r="D80" s="6">
        <v>0</v>
      </c>
      <c r="E80" s="28">
        <f t="shared" si="2"/>
        <v>0</v>
      </c>
      <c r="H80" s="6">
        <v>2.81</v>
      </c>
      <c r="I80" s="6">
        <v>0</v>
      </c>
      <c r="K80" s="6">
        <v>0</v>
      </c>
      <c r="M80" s="6">
        <v>4</v>
      </c>
    </row>
    <row r="81" spans="1:13" x14ac:dyDescent="0.3">
      <c r="A81">
        <v>3.3</v>
      </c>
      <c r="C81" s="6"/>
      <c r="D81" s="6">
        <v>0</v>
      </c>
      <c r="E81" s="28">
        <f t="shared" si="2"/>
        <v>0</v>
      </c>
      <c r="H81" s="6"/>
      <c r="I81" s="6">
        <v>0</v>
      </c>
      <c r="K81" s="6">
        <v>0</v>
      </c>
      <c r="M81" s="6">
        <v>0</v>
      </c>
    </row>
    <row r="82" spans="1:13" x14ac:dyDescent="0.3">
      <c r="A82">
        <v>3.35</v>
      </c>
      <c r="C82" s="6"/>
      <c r="D82" s="6">
        <v>0</v>
      </c>
      <c r="E82" s="28">
        <f t="shared" si="2"/>
        <v>0</v>
      </c>
      <c r="H82" s="6"/>
      <c r="I82" s="6">
        <v>0</v>
      </c>
      <c r="K82" s="6">
        <v>0</v>
      </c>
      <c r="M82" s="6">
        <v>0</v>
      </c>
    </row>
    <row r="83" spans="1:13" x14ac:dyDescent="0.3">
      <c r="A83">
        <v>3.35</v>
      </c>
      <c r="C83" s="6"/>
      <c r="D83" s="6">
        <v>0</v>
      </c>
      <c r="E83" s="28">
        <f t="shared" si="2"/>
        <v>0</v>
      </c>
      <c r="H83" s="6"/>
      <c r="I83" s="6">
        <v>0</v>
      </c>
      <c r="K83" s="6">
        <v>0</v>
      </c>
      <c r="M83" s="6">
        <v>0</v>
      </c>
    </row>
    <row r="84" spans="1:13" x14ac:dyDescent="0.3">
      <c r="A84">
        <v>3.34</v>
      </c>
      <c r="C84" s="6"/>
      <c r="D84" s="6">
        <v>0</v>
      </c>
      <c r="E84" s="28">
        <f t="shared" si="2"/>
        <v>0</v>
      </c>
      <c r="H84" s="6"/>
      <c r="I84" s="6">
        <v>0</v>
      </c>
      <c r="K84" s="6">
        <v>0</v>
      </c>
      <c r="M84" s="6">
        <v>0</v>
      </c>
    </row>
    <row r="85" spans="1:13" x14ac:dyDescent="0.3">
      <c r="A85">
        <v>3.33</v>
      </c>
      <c r="C85" s="6"/>
      <c r="D85" s="6">
        <v>0</v>
      </c>
      <c r="E85" s="28">
        <f t="shared" si="2"/>
        <v>0</v>
      </c>
      <c r="H85" s="6"/>
      <c r="I85" s="6">
        <v>0</v>
      </c>
      <c r="K85" s="6">
        <v>0</v>
      </c>
      <c r="M85" s="6">
        <v>0</v>
      </c>
    </row>
    <row r="86" spans="1:13" x14ac:dyDescent="0.3">
      <c r="A86">
        <v>3.34</v>
      </c>
      <c r="C86" s="6"/>
      <c r="D86" s="6">
        <v>0</v>
      </c>
      <c r="E86" s="28">
        <f t="shared" si="2"/>
        <v>0</v>
      </c>
      <c r="H86" s="6"/>
      <c r="I86" s="6">
        <v>0</v>
      </c>
      <c r="K86" s="6">
        <v>0</v>
      </c>
      <c r="M86" s="6">
        <v>0</v>
      </c>
    </row>
    <row r="87" spans="1:13" x14ac:dyDescent="0.3">
      <c r="A87">
        <v>3.32</v>
      </c>
      <c r="H87" s="6"/>
      <c r="I87" s="6"/>
      <c r="K87" s="6"/>
      <c r="M87" s="6"/>
    </row>
    <row r="88" spans="1:13" x14ac:dyDescent="0.3">
      <c r="A88">
        <v>3.28</v>
      </c>
      <c r="H88" s="6"/>
      <c r="I88" s="6"/>
      <c r="K88" s="6"/>
      <c r="M88" s="6"/>
    </row>
    <row r="89" spans="1:13" x14ac:dyDescent="0.3">
      <c r="A89">
        <v>3.35</v>
      </c>
      <c r="H89" s="6"/>
      <c r="I89" s="6"/>
      <c r="K89" s="6"/>
      <c r="M89" s="6"/>
    </row>
    <row r="90" spans="1:13" x14ac:dyDescent="0.3">
      <c r="A90">
        <v>3.35</v>
      </c>
      <c r="H90" s="6"/>
      <c r="I90" s="6"/>
      <c r="K90" s="6"/>
      <c r="M90" s="6"/>
    </row>
    <row r="91" spans="1:13" x14ac:dyDescent="0.3">
      <c r="A91">
        <v>3.34</v>
      </c>
      <c r="H91" s="6"/>
      <c r="I91" s="6"/>
      <c r="K91" s="6"/>
      <c r="M91" s="6"/>
    </row>
    <row r="92" spans="1:13" x14ac:dyDescent="0.3">
      <c r="A92">
        <v>3.33</v>
      </c>
      <c r="H92" s="6"/>
      <c r="I92" s="6"/>
      <c r="K92" s="6"/>
      <c r="M92" s="6"/>
    </row>
    <row r="93" spans="1:13" x14ac:dyDescent="0.3">
      <c r="A93">
        <v>3.34</v>
      </c>
      <c r="I93" s="29">
        <f>SUM(I47:I92)</f>
        <v>1</v>
      </c>
      <c r="K93" s="29">
        <f>SUM(K47:K92)</f>
        <v>357</v>
      </c>
      <c r="M93" s="29">
        <f>SUM(M47:M92)</f>
        <v>35</v>
      </c>
    </row>
    <row r="94" spans="1:13" x14ac:dyDescent="0.3">
      <c r="A94">
        <v>3.32</v>
      </c>
      <c r="I94" t="s">
        <v>23</v>
      </c>
      <c r="K94" t="s">
        <v>26</v>
      </c>
      <c r="M94" t="s">
        <v>30</v>
      </c>
    </row>
    <row r="95" spans="1:13" x14ac:dyDescent="0.3">
      <c r="A95">
        <v>3.28</v>
      </c>
      <c r="H95" s="6">
        <v>2.8</v>
      </c>
      <c r="I95" s="6" cm="1">
        <f t="array" ref="I95:I108">COUNTIF(esp1basecheia,esp1voltvazio)</f>
        <v>0</v>
      </c>
      <c r="K95" s="6" cm="1">
        <f t="array" ref="K95:K108">COUNTIF(esp1basemed,esp1voltvazio)</f>
        <v>1</v>
      </c>
      <c r="M95" s="6" cm="1">
        <f t="array" ref="M95:M108">COUNTIF(esp1basevazia,esp1voltvazio)</f>
        <v>6</v>
      </c>
    </row>
    <row r="96" spans="1:13" x14ac:dyDescent="0.3">
      <c r="A96">
        <v>3.35</v>
      </c>
      <c r="H96" s="6">
        <v>2.79</v>
      </c>
      <c r="I96" s="6">
        <v>0</v>
      </c>
      <c r="K96" s="6">
        <v>0</v>
      </c>
      <c r="M96" s="6">
        <v>2</v>
      </c>
    </row>
    <row r="97" spans="1:13" x14ac:dyDescent="0.3">
      <c r="A97">
        <v>3.35</v>
      </c>
      <c r="H97" s="6">
        <v>2.77</v>
      </c>
      <c r="I97" s="6">
        <v>0</v>
      </c>
      <c r="K97" s="6">
        <v>0</v>
      </c>
      <c r="M97" s="6">
        <v>1</v>
      </c>
    </row>
    <row r="98" spans="1:13" x14ac:dyDescent="0.3">
      <c r="A98">
        <v>3.34</v>
      </c>
      <c r="H98" s="6"/>
      <c r="I98" s="6">
        <v>0</v>
      </c>
      <c r="K98" s="6">
        <v>0</v>
      </c>
      <c r="M98" s="6">
        <v>0</v>
      </c>
    </row>
    <row r="99" spans="1:13" x14ac:dyDescent="0.3">
      <c r="A99">
        <v>3.33</v>
      </c>
      <c r="H99" s="6"/>
      <c r="I99" s="6">
        <v>0</v>
      </c>
      <c r="K99" s="6">
        <v>0</v>
      </c>
      <c r="M99" s="6">
        <v>0</v>
      </c>
    </row>
    <row r="100" spans="1:13" x14ac:dyDescent="0.3">
      <c r="A100">
        <v>3.34</v>
      </c>
      <c r="H100" s="6"/>
      <c r="I100" s="6">
        <v>0</v>
      </c>
      <c r="K100" s="6">
        <v>0</v>
      </c>
      <c r="M100" s="6">
        <v>0</v>
      </c>
    </row>
    <row r="101" spans="1:13" x14ac:dyDescent="0.3">
      <c r="A101">
        <v>3.32</v>
      </c>
      <c r="H101" s="6"/>
      <c r="I101" s="6">
        <v>0</v>
      </c>
      <c r="K101" s="6">
        <v>0</v>
      </c>
      <c r="M101" s="6">
        <v>0</v>
      </c>
    </row>
    <row r="102" spans="1:13" x14ac:dyDescent="0.3">
      <c r="A102">
        <v>3.28</v>
      </c>
      <c r="H102" s="6"/>
      <c r="I102" s="6">
        <v>0</v>
      </c>
      <c r="K102" s="6">
        <v>0</v>
      </c>
      <c r="M102" s="6">
        <v>0</v>
      </c>
    </row>
    <row r="103" spans="1:13" x14ac:dyDescent="0.3">
      <c r="A103">
        <v>3.3</v>
      </c>
      <c r="H103" s="6"/>
      <c r="I103" s="6">
        <v>0</v>
      </c>
      <c r="K103" s="6">
        <v>0</v>
      </c>
      <c r="M103" s="6">
        <v>0</v>
      </c>
    </row>
    <row r="104" spans="1:13" x14ac:dyDescent="0.3">
      <c r="A104">
        <v>3.35</v>
      </c>
      <c r="H104" s="6"/>
      <c r="I104" s="6">
        <v>0</v>
      </c>
      <c r="K104" s="6">
        <v>0</v>
      </c>
      <c r="M104" s="6">
        <v>0</v>
      </c>
    </row>
    <row r="105" spans="1:13" x14ac:dyDescent="0.3">
      <c r="A105">
        <v>3.35</v>
      </c>
      <c r="H105" s="6"/>
      <c r="I105" s="6">
        <v>0</v>
      </c>
      <c r="K105" s="6">
        <v>0</v>
      </c>
      <c r="M105" s="6">
        <v>0</v>
      </c>
    </row>
    <row r="106" spans="1:13" x14ac:dyDescent="0.3">
      <c r="A106">
        <v>3.34</v>
      </c>
      <c r="H106" s="6"/>
      <c r="I106" s="6">
        <v>0</v>
      </c>
      <c r="K106" s="6">
        <v>0</v>
      </c>
      <c r="M106" s="6">
        <v>0</v>
      </c>
    </row>
    <row r="107" spans="1:13" x14ac:dyDescent="0.3">
      <c r="A107">
        <v>3.33</v>
      </c>
      <c r="H107" s="6"/>
      <c r="I107" s="6">
        <v>0</v>
      </c>
      <c r="K107" s="6">
        <v>0</v>
      </c>
      <c r="M107" s="6">
        <v>0</v>
      </c>
    </row>
    <row r="108" spans="1:13" x14ac:dyDescent="0.3">
      <c r="A108">
        <v>3.28</v>
      </c>
      <c r="H108" s="6"/>
      <c r="I108" s="6">
        <v>0</v>
      </c>
      <c r="K108" s="6">
        <v>0</v>
      </c>
      <c r="M108" s="6">
        <v>0</v>
      </c>
    </row>
    <row r="109" spans="1:13" x14ac:dyDescent="0.3">
      <c r="A109">
        <v>3.3</v>
      </c>
      <c r="H109" s="6"/>
      <c r="I109" s="6"/>
      <c r="K109" s="6"/>
      <c r="M109" s="6"/>
    </row>
    <row r="110" spans="1:13" x14ac:dyDescent="0.3">
      <c r="A110">
        <v>3.33</v>
      </c>
      <c r="H110" s="6"/>
      <c r="I110" s="6"/>
      <c r="K110" s="6"/>
      <c r="M110" s="6"/>
    </row>
    <row r="111" spans="1:13" x14ac:dyDescent="0.3">
      <c r="A111">
        <v>3.29</v>
      </c>
      <c r="H111" s="6"/>
      <c r="I111" s="6"/>
      <c r="K111" s="6"/>
      <c r="M111" s="6"/>
    </row>
    <row r="112" spans="1:13" x14ac:dyDescent="0.3">
      <c r="A112">
        <v>3.34</v>
      </c>
      <c r="H112" s="6"/>
      <c r="I112" s="6"/>
      <c r="K112" s="6"/>
      <c r="M112" s="6"/>
    </row>
    <row r="113" spans="1:13" x14ac:dyDescent="0.3">
      <c r="A113">
        <v>3.35</v>
      </c>
      <c r="H113" s="6"/>
      <c r="I113" s="6"/>
      <c r="K113" s="6"/>
      <c r="M113" s="6"/>
    </row>
    <row r="114" spans="1:13" x14ac:dyDescent="0.3">
      <c r="A114">
        <v>3.35</v>
      </c>
      <c r="H114" s="6"/>
      <c r="I114" s="6"/>
      <c r="K114" s="6"/>
      <c r="M114" s="6"/>
    </row>
    <row r="115" spans="1:13" x14ac:dyDescent="0.3">
      <c r="A115">
        <v>3.32</v>
      </c>
      <c r="H115" s="6"/>
      <c r="I115" s="6"/>
      <c r="K115" s="6"/>
      <c r="M115" s="6"/>
    </row>
    <row r="116" spans="1:13" x14ac:dyDescent="0.3">
      <c r="A116">
        <v>3.34</v>
      </c>
      <c r="I116" s="29">
        <f>SUM(_xlfn.ANCHORARRAY(I95))</f>
        <v>0</v>
      </c>
      <c r="K116" s="29">
        <f>SUM(_xlfn.ANCHORARRAY(K95))</f>
        <v>1</v>
      </c>
      <c r="M116" s="29">
        <f>SUM(_xlfn.ANCHORARRAY(M95))</f>
        <v>9</v>
      </c>
    </row>
    <row r="117" spans="1:13" x14ac:dyDescent="0.3">
      <c r="A117">
        <v>3.33</v>
      </c>
    </row>
    <row r="118" spans="1:13" x14ac:dyDescent="0.3">
      <c r="A118">
        <v>3.3</v>
      </c>
    </row>
    <row r="119" spans="1:13" x14ac:dyDescent="0.3">
      <c r="A119">
        <v>3.31</v>
      </c>
    </row>
    <row r="120" spans="1:13" x14ac:dyDescent="0.3">
      <c r="A120">
        <v>3.31</v>
      </c>
    </row>
    <row r="121" spans="1:13" x14ac:dyDescent="0.3">
      <c r="A121">
        <v>3.29</v>
      </c>
    </row>
    <row r="122" spans="1:13" x14ac:dyDescent="0.3">
      <c r="A122">
        <v>3.31</v>
      </c>
    </row>
    <row r="123" spans="1:13" x14ac:dyDescent="0.3">
      <c r="A123">
        <v>3.29</v>
      </c>
    </row>
    <row r="124" spans="1:13" x14ac:dyDescent="0.3">
      <c r="A124">
        <v>3.29</v>
      </c>
    </row>
    <row r="125" spans="1:13" x14ac:dyDescent="0.3">
      <c r="A125">
        <v>3.28</v>
      </c>
    </row>
    <row r="126" spans="1:13" x14ac:dyDescent="0.3">
      <c r="A126">
        <v>3.28</v>
      </c>
    </row>
    <row r="127" spans="1:13" x14ac:dyDescent="0.3">
      <c r="A127">
        <v>3.29</v>
      </c>
    </row>
    <row r="128" spans="1:13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 s="3">
        <v>3.2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</v>
      </c>
    </row>
    <row r="392" spans="1:1" x14ac:dyDescent="0.3">
      <c r="A392">
        <v>3.21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3.21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3.22</v>
      </c>
    </row>
    <row r="459" spans="1:1" x14ac:dyDescent="0.3">
      <c r="A459">
        <v>3.21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3.21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3.21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3.22</v>
      </c>
    </row>
    <row r="479" spans="1:1" x14ac:dyDescent="0.3">
      <c r="A479">
        <v>3.21</v>
      </c>
    </row>
    <row r="480" spans="1:1" x14ac:dyDescent="0.3">
      <c r="A480">
        <v>3.22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3.22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3.22</v>
      </c>
    </row>
    <row r="511" spans="1:1" x14ac:dyDescent="0.3">
      <c r="A511">
        <v>3.21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3.21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3.22</v>
      </c>
    </row>
    <row r="528" spans="1:1" x14ac:dyDescent="0.3">
      <c r="A528">
        <v>3.22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3.21</v>
      </c>
    </row>
    <row r="535" spans="1:1" x14ac:dyDescent="0.3">
      <c r="A535">
        <v>3.22</v>
      </c>
    </row>
    <row r="536" spans="1:1" x14ac:dyDescent="0.3">
      <c r="A536">
        <v>3.2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3.21</v>
      </c>
    </row>
    <row r="543" spans="1:1" x14ac:dyDescent="0.3">
      <c r="A543">
        <v>3.22</v>
      </c>
    </row>
    <row r="544" spans="1:1" x14ac:dyDescent="0.3">
      <c r="A544">
        <v>3.2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3.21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3.21</v>
      </c>
    </row>
    <row r="557" spans="1:1" x14ac:dyDescent="0.3">
      <c r="A557">
        <v>3.22</v>
      </c>
    </row>
    <row r="558" spans="1:1" x14ac:dyDescent="0.3">
      <c r="A558">
        <v>3.21</v>
      </c>
    </row>
    <row r="559" spans="1:1" x14ac:dyDescent="0.3">
      <c r="A559">
        <v>3.22</v>
      </c>
    </row>
    <row r="560" spans="1:1" x14ac:dyDescent="0.3">
      <c r="A560">
        <v>3.21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3.22</v>
      </c>
    </row>
    <row r="577" spans="1:1" x14ac:dyDescent="0.3">
      <c r="A577">
        <v>3.21</v>
      </c>
    </row>
    <row r="578" spans="1:1" x14ac:dyDescent="0.3">
      <c r="A578">
        <v>3.21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3.22</v>
      </c>
    </row>
    <row r="585" spans="1:1" x14ac:dyDescent="0.3">
      <c r="A585">
        <v>3.21</v>
      </c>
    </row>
    <row r="586" spans="1:1" x14ac:dyDescent="0.3">
      <c r="A586">
        <v>3.21</v>
      </c>
    </row>
    <row r="587" spans="1:1" x14ac:dyDescent="0.3">
      <c r="A587">
        <v>3.22</v>
      </c>
    </row>
    <row r="588" spans="1:1" x14ac:dyDescent="0.3">
      <c r="A588">
        <v>3.2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</v>
      </c>
    </row>
    <row r="592" spans="1:1" x14ac:dyDescent="0.3">
      <c r="A592">
        <v>3.21</v>
      </c>
    </row>
    <row r="593" spans="1:1" x14ac:dyDescent="0.3">
      <c r="A593">
        <v>3.22</v>
      </c>
    </row>
    <row r="594" spans="1:1" x14ac:dyDescent="0.3">
      <c r="A594">
        <v>3.2</v>
      </c>
    </row>
    <row r="595" spans="1:1" x14ac:dyDescent="0.3">
      <c r="A595">
        <v>3.22</v>
      </c>
    </row>
    <row r="596" spans="1:1" x14ac:dyDescent="0.3">
      <c r="A596">
        <v>3.2</v>
      </c>
    </row>
    <row r="597" spans="1:1" x14ac:dyDescent="0.3">
      <c r="A597">
        <v>3.22</v>
      </c>
    </row>
    <row r="598" spans="1:1" x14ac:dyDescent="0.3">
      <c r="A598">
        <v>3.21</v>
      </c>
    </row>
    <row r="599" spans="1:1" x14ac:dyDescent="0.3">
      <c r="A599">
        <v>3.22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3.22</v>
      </c>
    </row>
    <row r="605" spans="1:1" x14ac:dyDescent="0.3">
      <c r="A605">
        <v>3.2</v>
      </c>
    </row>
    <row r="606" spans="1:1" x14ac:dyDescent="0.3">
      <c r="A606">
        <v>3.22</v>
      </c>
    </row>
    <row r="607" spans="1:1" x14ac:dyDescent="0.3">
      <c r="A607">
        <v>3.2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3.22</v>
      </c>
    </row>
    <row r="612" spans="1:1" x14ac:dyDescent="0.3">
      <c r="A612">
        <v>3.21</v>
      </c>
    </row>
    <row r="613" spans="1:1" x14ac:dyDescent="0.3">
      <c r="A613">
        <v>3.22</v>
      </c>
    </row>
    <row r="614" spans="1:1" x14ac:dyDescent="0.3">
      <c r="A614">
        <v>3.22</v>
      </c>
    </row>
    <row r="615" spans="1:1" x14ac:dyDescent="0.3">
      <c r="A615">
        <v>3.21</v>
      </c>
    </row>
    <row r="616" spans="1:1" x14ac:dyDescent="0.3">
      <c r="A616">
        <v>3.22</v>
      </c>
    </row>
    <row r="617" spans="1:1" x14ac:dyDescent="0.3">
      <c r="A617">
        <v>3.21</v>
      </c>
    </row>
    <row r="618" spans="1:1" x14ac:dyDescent="0.3">
      <c r="A618">
        <v>3.22</v>
      </c>
    </row>
    <row r="619" spans="1:1" x14ac:dyDescent="0.3">
      <c r="A619">
        <v>3.21</v>
      </c>
    </row>
    <row r="620" spans="1:1" x14ac:dyDescent="0.3">
      <c r="A620">
        <v>3.21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3.22</v>
      </c>
    </row>
    <row r="624" spans="1:1" x14ac:dyDescent="0.3">
      <c r="A624">
        <v>3.2</v>
      </c>
    </row>
    <row r="625" spans="1:1" x14ac:dyDescent="0.3">
      <c r="A625">
        <v>3.22</v>
      </c>
    </row>
    <row r="626" spans="1:1" x14ac:dyDescent="0.3">
      <c r="A626">
        <v>3.21</v>
      </c>
    </row>
    <row r="627" spans="1:1" x14ac:dyDescent="0.3">
      <c r="A627">
        <v>3.22</v>
      </c>
    </row>
    <row r="628" spans="1:1" x14ac:dyDescent="0.3">
      <c r="A628">
        <v>3.21</v>
      </c>
    </row>
    <row r="629" spans="1:1" x14ac:dyDescent="0.3">
      <c r="A629">
        <v>3.21</v>
      </c>
    </row>
    <row r="630" spans="1:1" x14ac:dyDescent="0.3">
      <c r="A630">
        <v>3.22</v>
      </c>
    </row>
    <row r="631" spans="1:1" x14ac:dyDescent="0.3">
      <c r="A631">
        <v>3.2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</v>
      </c>
    </row>
    <row r="635" spans="1:1" x14ac:dyDescent="0.3">
      <c r="A635">
        <v>3.22</v>
      </c>
    </row>
    <row r="636" spans="1:1" x14ac:dyDescent="0.3">
      <c r="A636">
        <v>3.22</v>
      </c>
    </row>
    <row r="637" spans="1:1" x14ac:dyDescent="0.3">
      <c r="A637">
        <v>3.21</v>
      </c>
    </row>
    <row r="638" spans="1:1" x14ac:dyDescent="0.3">
      <c r="A638">
        <v>3.22</v>
      </c>
    </row>
    <row r="639" spans="1:1" x14ac:dyDescent="0.3">
      <c r="A639">
        <v>3.21</v>
      </c>
    </row>
    <row r="640" spans="1:1" x14ac:dyDescent="0.3">
      <c r="A640">
        <v>3.22</v>
      </c>
    </row>
    <row r="641" spans="1:1" x14ac:dyDescent="0.3">
      <c r="A641">
        <v>3.21</v>
      </c>
    </row>
    <row r="642" spans="1:1" x14ac:dyDescent="0.3">
      <c r="A642">
        <v>3.21</v>
      </c>
    </row>
    <row r="643" spans="1:1" x14ac:dyDescent="0.3">
      <c r="A643">
        <v>3.22</v>
      </c>
    </row>
    <row r="644" spans="1:1" x14ac:dyDescent="0.3">
      <c r="A644">
        <v>3.2</v>
      </c>
    </row>
    <row r="645" spans="1:1" x14ac:dyDescent="0.3">
      <c r="A645">
        <v>3.22</v>
      </c>
    </row>
    <row r="646" spans="1:1" x14ac:dyDescent="0.3">
      <c r="A646">
        <v>3.2</v>
      </c>
    </row>
    <row r="647" spans="1:1" x14ac:dyDescent="0.3">
      <c r="A647">
        <v>3.22</v>
      </c>
    </row>
    <row r="648" spans="1:1" x14ac:dyDescent="0.3">
      <c r="A648">
        <v>3.21</v>
      </c>
    </row>
    <row r="649" spans="1:1" x14ac:dyDescent="0.3">
      <c r="A649">
        <v>3.22</v>
      </c>
    </row>
    <row r="650" spans="1:1" x14ac:dyDescent="0.3">
      <c r="A650">
        <v>3.21</v>
      </c>
    </row>
    <row r="651" spans="1:1" x14ac:dyDescent="0.3">
      <c r="A651">
        <v>3.21</v>
      </c>
    </row>
    <row r="652" spans="1:1" x14ac:dyDescent="0.3">
      <c r="A652">
        <v>3.22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3.21</v>
      </c>
    </row>
    <row r="656" spans="1:1" x14ac:dyDescent="0.3">
      <c r="A656">
        <v>3.22</v>
      </c>
    </row>
    <row r="657" spans="1:1" x14ac:dyDescent="0.3">
      <c r="A657">
        <v>3.21</v>
      </c>
    </row>
    <row r="658" spans="1:1" x14ac:dyDescent="0.3">
      <c r="A658">
        <v>3.22</v>
      </c>
    </row>
    <row r="659" spans="1:1" x14ac:dyDescent="0.3">
      <c r="A659">
        <v>3.21</v>
      </c>
    </row>
    <row r="660" spans="1:1" x14ac:dyDescent="0.3">
      <c r="A660">
        <v>3.21</v>
      </c>
    </row>
    <row r="661" spans="1:1" x14ac:dyDescent="0.3">
      <c r="A661">
        <v>3.22</v>
      </c>
    </row>
    <row r="662" spans="1:1" x14ac:dyDescent="0.3">
      <c r="A662">
        <v>3.2</v>
      </c>
    </row>
    <row r="663" spans="1:1" x14ac:dyDescent="0.3">
      <c r="A663">
        <v>3.22</v>
      </c>
    </row>
    <row r="664" spans="1:1" x14ac:dyDescent="0.3">
      <c r="A664">
        <v>3.2</v>
      </c>
    </row>
    <row r="665" spans="1:1" x14ac:dyDescent="0.3">
      <c r="A665">
        <v>3.2</v>
      </c>
    </row>
    <row r="666" spans="1:1" x14ac:dyDescent="0.3">
      <c r="A666">
        <v>3.2</v>
      </c>
    </row>
    <row r="667" spans="1:1" x14ac:dyDescent="0.3">
      <c r="A667">
        <v>3.2</v>
      </c>
    </row>
    <row r="668" spans="1:1" x14ac:dyDescent="0.3">
      <c r="A668">
        <v>3.21</v>
      </c>
    </row>
    <row r="669" spans="1:1" x14ac:dyDescent="0.3">
      <c r="A669">
        <v>3.2</v>
      </c>
    </row>
    <row r="670" spans="1:1" x14ac:dyDescent="0.3">
      <c r="A670">
        <v>3.2</v>
      </c>
    </row>
    <row r="671" spans="1:1" x14ac:dyDescent="0.3">
      <c r="A671">
        <v>3.2</v>
      </c>
    </row>
    <row r="672" spans="1:1" x14ac:dyDescent="0.3">
      <c r="A672">
        <v>3.21</v>
      </c>
    </row>
    <row r="673" spans="1:1" x14ac:dyDescent="0.3">
      <c r="A673">
        <v>3.2</v>
      </c>
    </row>
    <row r="674" spans="1:1" x14ac:dyDescent="0.3">
      <c r="A674">
        <v>3.18</v>
      </c>
    </row>
    <row r="675" spans="1:1" x14ac:dyDescent="0.3">
      <c r="A675">
        <v>3.19</v>
      </c>
    </row>
    <row r="676" spans="1:1" x14ac:dyDescent="0.3">
      <c r="A676">
        <v>3.21</v>
      </c>
    </row>
    <row r="677" spans="1:1" x14ac:dyDescent="0.3">
      <c r="A677">
        <v>3.2</v>
      </c>
    </row>
    <row r="678" spans="1:1" x14ac:dyDescent="0.3">
      <c r="A678">
        <v>3.19</v>
      </c>
    </row>
    <row r="679" spans="1:1" x14ac:dyDescent="0.3">
      <c r="A679">
        <v>3.2</v>
      </c>
    </row>
    <row r="680" spans="1:1" x14ac:dyDescent="0.3">
      <c r="A680">
        <v>3.19</v>
      </c>
    </row>
    <row r="681" spans="1:1" x14ac:dyDescent="0.3">
      <c r="A681">
        <v>3.21</v>
      </c>
    </row>
    <row r="682" spans="1:1" x14ac:dyDescent="0.3">
      <c r="A682">
        <v>3.21</v>
      </c>
    </row>
    <row r="683" spans="1:1" x14ac:dyDescent="0.3">
      <c r="A683">
        <v>3.18</v>
      </c>
    </row>
    <row r="684" spans="1:1" x14ac:dyDescent="0.3">
      <c r="A684">
        <v>3.19</v>
      </c>
    </row>
    <row r="685" spans="1:1" x14ac:dyDescent="0.3">
      <c r="A685">
        <v>3.19</v>
      </c>
    </row>
    <row r="686" spans="1:1" x14ac:dyDescent="0.3">
      <c r="A686">
        <v>3.2</v>
      </c>
    </row>
    <row r="687" spans="1:1" x14ac:dyDescent="0.3">
      <c r="A687">
        <v>3.19</v>
      </c>
    </row>
    <row r="688" spans="1:1" x14ac:dyDescent="0.3">
      <c r="A688">
        <v>3.16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3.2</v>
      </c>
    </row>
    <row r="692" spans="1:1" x14ac:dyDescent="0.3">
      <c r="A692">
        <v>3.19</v>
      </c>
    </row>
    <row r="693" spans="1:1" x14ac:dyDescent="0.3">
      <c r="A693">
        <v>3.2</v>
      </c>
    </row>
    <row r="694" spans="1:1" x14ac:dyDescent="0.3">
      <c r="A694">
        <v>3.18</v>
      </c>
    </row>
    <row r="695" spans="1:1" x14ac:dyDescent="0.3">
      <c r="A695">
        <v>3.2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3.19</v>
      </c>
    </row>
    <row r="699" spans="1:1" x14ac:dyDescent="0.3">
      <c r="A699">
        <v>3.2</v>
      </c>
    </row>
    <row r="700" spans="1:1" x14ac:dyDescent="0.3">
      <c r="A700">
        <v>3.2</v>
      </c>
    </row>
    <row r="701" spans="1:1" x14ac:dyDescent="0.3">
      <c r="A701">
        <v>3.2</v>
      </c>
    </row>
    <row r="702" spans="1:1" x14ac:dyDescent="0.3">
      <c r="A702">
        <v>3.21</v>
      </c>
    </row>
    <row r="703" spans="1:1" x14ac:dyDescent="0.3">
      <c r="A703">
        <v>3.21</v>
      </c>
    </row>
    <row r="704" spans="1:1" x14ac:dyDescent="0.3">
      <c r="A704">
        <v>3.18</v>
      </c>
    </row>
    <row r="705" spans="1:1" x14ac:dyDescent="0.3">
      <c r="A705">
        <v>3.21</v>
      </c>
    </row>
    <row r="706" spans="1:1" x14ac:dyDescent="0.3">
      <c r="A706">
        <v>3.19</v>
      </c>
    </row>
    <row r="707" spans="1:1" x14ac:dyDescent="0.3">
      <c r="A707">
        <v>3.18</v>
      </c>
    </row>
    <row r="708" spans="1:1" x14ac:dyDescent="0.3">
      <c r="A708">
        <v>3.19</v>
      </c>
    </row>
    <row r="709" spans="1:1" x14ac:dyDescent="0.3">
      <c r="A709">
        <v>3.19</v>
      </c>
    </row>
    <row r="710" spans="1:1" x14ac:dyDescent="0.3">
      <c r="A710">
        <v>3.19</v>
      </c>
    </row>
    <row r="711" spans="1:1" x14ac:dyDescent="0.3">
      <c r="A711">
        <v>3.19</v>
      </c>
    </row>
    <row r="712" spans="1:1" x14ac:dyDescent="0.3">
      <c r="A712">
        <v>3.18</v>
      </c>
    </row>
    <row r="713" spans="1:1" x14ac:dyDescent="0.3">
      <c r="A713">
        <v>3.19</v>
      </c>
    </row>
    <row r="714" spans="1:1" x14ac:dyDescent="0.3">
      <c r="A714">
        <v>3.19</v>
      </c>
    </row>
    <row r="715" spans="1:1" x14ac:dyDescent="0.3">
      <c r="A715">
        <v>3.18</v>
      </c>
    </row>
    <row r="716" spans="1:1" x14ac:dyDescent="0.3">
      <c r="A716">
        <v>3.19</v>
      </c>
    </row>
    <row r="717" spans="1:1" x14ac:dyDescent="0.3">
      <c r="A717">
        <v>3.19</v>
      </c>
    </row>
    <row r="718" spans="1:1" x14ac:dyDescent="0.3">
      <c r="A718">
        <v>3.18</v>
      </c>
    </row>
    <row r="719" spans="1:1" x14ac:dyDescent="0.3">
      <c r="A719">
        <v>3.19</v>
      </c>
    </row>
    <row r="720" spans="1:1" x14ac:dyDescent="0.3">
      <c r="A720">
        <v>3.19</v>
      </c>
    </row>
    <row r="721" spans="1:1" x14ac:dyDescent="0.3">
      <c r="A721">
        <v>3.18</v>
      </c>
    </row>
    <row r="722" spans="1:1" x14ac:dyDescent="0.3">
      <c r="A722">
        <v>3.19</v>
      </c>
    </row>
    <row r="723" spans="1:1" x14ac:dyDescent="0.3">
      <c r="A723">
        <v>3.19</v>
      </c>
    </row>
    <row r="724" spans="1:1" x14ac:dyDescent="0.3">
      <c r="A724">
        <v>3.18</v>
      </c>
    </row>
    <row r="725" spans="1:1" x14ac:dyDescent="0.3">
      <c r="A725">
        <v>3.19</v>
      </c>
    </row>
    <row r="726" spans="1:1" x14ac:dyDescent="0.3">
      <c r="A726">
        <v>3.19</v>
      </c>
    </row>
    <row r="727" spans="1:1" x14ac:dyDescent="0.3">
      <c r="A727">
        <v>3.18</v>
      </c>
    </row>
    <row r="728" spans="1:1" x14ac:dyDescent="0.3">
      <c r="A728">
        <v>3.19</v>
      </c>
    </row>
    <row r="729" spans="1:1" x14ac:dyDescent="0.3">
      <c r="A729">
        <v>3.19</v>
      </c>
    </row>
    <row r="730" spans="1:1" x14ac:dyDescent="0.3">
      <c r="A730">
        <v>3.18</v>
      </c>
    </row>
    <row r="731" spans="1:1" x14ac:dyDescent="0.3">
      <c r="A731">
        <v>3.19</v>
      </c>
    </row>
    <row r="732" spans="1:1" x14ac:dyDescent="0.3">
      <c r="A732">
        <v>3.19</v>
      </c>
    </row>
    <row r="733" spans="1:1" x14ac:dyDescent="0.3">
      <c r="A733">
        <v>3.18</v>
      </c>
    </row>
    <row r="734" spans="1:1" x14ac:dyDescent="0.3">
      <c r="A734">
        <v>3.19</v>
      </c>
    </row>
    <row r="735" spans="1:1" x14ac:dyDescent="0.3">
      <c r="A735">
        <v>3.18</v>
      </c>
    </row>
    <row r="736" spans="1:1" x14ac:dyDescent="0.3">
      <c r="A736">
        <v>3.19</v>
      </c>
    </row>
    <row r="737" spans="1:1" x14ac:dyDescent="0.3">
      <c r="A737">
        <v>3.19</v>
      </c>
    </row>
    <row r="738" spans="1:1" x14ac:dyDescent="0.3">
      <c r="A738">
        <v>3.18</v>
      </c>
    </row>
    <row r="739" spans="1:1" x14ac:dyDescent="0.3">
      <c r="A739">
        <v>3.19</v>
      </c>
    </row>
    <row r="740" spans="1:1" x14ac:dyDescent="0.3">
      <c r="A740">
        <v>3.19</v>
      </c>
    </row>
    <row r="741" spans="1:1" x14ac:dyDescent="0.3">
      <c r="A741">
        <v>3.18</v>
      </c>
    </row>
    <row r="742" spans="1:1" x14ac:dyDescent="0.3">
      <c r="A742">
        <v>3.19</v>
      </c>
    </row>
    <row r="743" spans="1:1" x14ac:dyDescent="0.3">
      <c r="A743">
        <v>3.19</v>
      </c>
    </row>
    <row r="744" spans="1:1" x14ac:dyDescent="0.3">
      <c r="A744">
        <v>3.18</v>
      </c>
    </row>
    <row r="745" spans="1:1" x14ac:dyDescent="0.3">
      <c r="A745">
        <v>3.19</v>
      </c>
    </row>
    <row r="746" spans="1:1" x14ac:dyDescent="0.3">
      <c r="A746">
        <v>3.18</v>
      </c>
    </row>
    <row r="747" spans="1:1" x14ac:dyDescent="0.3">
      <c r="A747">
        <v>3.18</v>
      </c>
    </row>
    <row r="748" spans="1:1" x14ac:dyDescent="0.3">
      <c r="A748">
        <v>3.18</v>
      </c>
    </row>
    <row r="749" spans="1:1" x14ac:dyDescent="0.3">
      <c r="A749">
        <v>3.19</v>
      </c>
    </row>
    <row r="750" spans="1:1" x14ac:dyDescent="0.3">
      <c r="A750">
        <v>3.18</v>
      </c>
    </row>
    <row r="751" spans="1:1" x14ac:dyDescent="0.3">
      <c r="A751">
        <v>3.18</v>
      </c>
    </row>
    <row r="752" spans="1:1" x14ac:dyDescent="0.3">
      <c r="A752">
        <v>3.18</v>
      </c>
    </row>
    <row r="753" spans="1:1" x14ac:dyDescent="0.3">
      <c r="A753">
        <v>3.19</v>
      </c>
    </row>
    <row r="754" spans="1:1" x14ac:dyDescent="0.3">
      <c r="A754">
        <v>3.18</v>
      </c>
    </row>
    <row r="755" spans="1:1" x14ac:dyDescent="0.3">
      <c r="A755">
        <v>3.18</v>
      </c>
    </row>
    <row r="756" spans="1:1" x14ac:dyDescent="0.3">
      <c r="A756">
        <v>3.19</v>
      </c>
    </row>
    <row r="757" spans="1:1" x14ac:dyDescent="0.3">
      <c r="A757">
        <v>3.18</v>
      </c>
    </row>
    <row r="758" spans="1:1" x14ac:dyDescent="0.3">
      <c r="A758">
        <v>3.18</v>
      </c>
    </row>
    <row r="759" spans="1:1" x14ac:dyDescent="0.3">
      <c r="A759">
        <v>3.18</v>
      </c>
    </row>
    <row r="760" spans="1:1" x14ac:dyDescent="0.3">
      <c r="A760">
        <v>3.19</v>
      </c>
    </row>
    <row r="761" spans="1:1" x14ac:dyDescent="0.3">
      <c r="A761">
        <v>3.18</v>
      </c>
    </row>
    <row r="762" spans="1:1" x14ac:dyDescent="0.3">
      <c r="A762">
        <v>3.18</v>
      </c>
    </row>
    <row r="763" spans="1:1" x14ac:dyDescent="0.3">
      <c r="A763">
        <v>3.19</v>
      </c>
    </row>
    <row r="764" spans="1:1" x14ac:dyDescent="0.3">
      <c r="A764">
        <v>3.18</v>
      </c>
    </row>
    <row r="765" spans="1:1" x14ac:dyDescent="0.3">
      <c r="A765">
        <v>3.18</v>
      </c>
    </row>
    <row r="766" spans="1:1" x14ac:dyDescent="0.3">
      <c r="A766">
        <v>3.18</v>
      </c>
    </row>
    <row r="767" spans="1:1" x14ac:dyDescent="0.3">
      <c r="A767">
        <v>3.19</v>
      </c>
    </row>
    <row r="768" spans="1:1" x14ac:dyDescent="0.3">
      <c r="A768">
        <v>3.18</v>
      </c>
    </row>
    <row r="769" spans="1:1" x14ac:dyDescent="0.3">
      <c r="A769">
        <v>3.18</v>
      </c>
    </row>
    <row r="770" spans="1:1" x14ac:dyDescent="0.3">
      <c r="A770">
        <v>3.19</v>
      </c>
    </row>
    <row r="771" spans="1:1" x14ac:dyDescent="0.3">
      <c r="A771">
        <v>3.18</v>
      </c>
    </row>
    <row r="772" spans="1:1" x14ac:dyDescent="0.3">
      <c r="A772">
        <v>3.18</v>
      </c>
    </row>
    <row r="773" spans="1:1" x14ac:dyDescent="0.3">
      <c r="A773">
        <v>3.18</v>
      </c>
    </row>
    <row r="774" spans="1:1" x14ac:dyDescent="0.3">
      <c r="A774">
        <v>3.19</v>
      </c>
    </row>
    <row r="775" spans="1:1" x14ac:dyDescent="0.3">
      <c r="A775">
        <v>3.18</v>
      </c>
    </row>
    <row r="776" spans="1:1" x14ac:dyDescent="0.3">
      <c r="A776">
        <v>3.18</v>
      </c>
    </row>
    <row r="777" spans="1:1" x14ac:dyDescent="0.3">
      <c r="A777">
        <v>3.19</v>
      </c>
    </row>
    <row r="778" spans="1:1" x14ac:dyDescent="0.3">
      <c r="A778">
        <v>3.18</v>
      </c>
    </row>
    <row r="779" spans="1:1" x14ac:dyDescent="0.3">
      <c r="A779">
        <v>3.18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3.18</v>
      </c>
    </row>
    <row r="783" spans="1:1" x14ac:dyDescent="0.3">
      <c r="A783">
        <v>3.18</v>
      </c>
    </row>
    <row r="784" spans="1:1" x14ac:dyDescent="0.3">
      <c r="A784">
        <v>3.19</v>
      </c>
    </row>
    <row r="785" spans="1:1" x14ac:dyDescent="0.3">
      <c r="A785">
        <v>3.18</v>
      </c>
    </row>
    <row r="786" spans="1:1" x14ac:dyDescent="0.3">
      <c r="A786">
        <v>3.18</v>
      </c>
    </row>
    <row r="787" spans="1:1" x14ac:dyDescent="0.3">
      <c r="A787">
        <v>3.18</v>
      </c>
    </row>
    <row r="788" spans="1:1" x14ac:dyDescent="0.3">
      <c r="A788">
        <v>3.19</v>
      </c>
    </row>
    <row r="789" spans="1:1" x14ac:dyDescent="0.3">
      <c r="A789">
        <v>3.18</v>
      </c>
    </row>
    <row r="790" spans="1:1" x14ac:dyDescent="0.3">
      <c r="A790">
        <v>3.18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3.18</v>
      </c>
    </row>
    <row r="794" spans="1:1" x14ac:dyDescent="0.3">
      <c r="A794">
        <v>3.18</v>
      </c>
    </row>
    <row r="795" spans="1:1" x14ac:dyDescent="0.3">
      <c r="A795">
        <v>3.19</v>
      </c>
    </row>
    <row r="796" spans="1:1" x14ac:dyDescent="0.3">
      <c r="A796">
        <v>3.18</v>
      </c>
    </row>
    <row r="797" spans="1:1" x14ac:dyDescent="0.3">
      <c r="A797">
        <v>3.18</v>
      </c>
    </row>
    <row r="798" spans="1:1" x14ac:dyDescent="0.3">
      <c r="A798">
        <v>3.19</v>
      </c>
    </row>
    <row r="799" spans="1:1" x14ac:dyDescent="0.3">
      <c r="A799">
        <v>3.18</v>
      </c>
    </row>
    <row r="800" spans="1:1" x14ac:dyDescent="0.3">
      <c r="A800">
        <v>3.18</v>
      </c>
    </row>
    <row r="801" spans="1:1" x14ac:dyDescent="0.3">
      <c r="A801">
        <v>3.18</v>
      </c>
    </row>
    <row r="802" spans="1:1" x14ac:dyDescent="0.3">
      <c r="A802">
        <v>3.19</v>
      </c>
    </row>
    <row r="803" spans="1:1" x14ac:dyDescent="0.3">
      <c r="A803">
        <v>3.18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3.18</v>
      </c>
    </row>
    <row r="807" spans="1:1" x14ac:dyDescent="0.3">
      <c r="A807">
        <v>3.18</v>
      </c>
    </row>
    <row r="808" spans="1:1" x14ac:dyDescent="0.3">
      <c r="A808">
        <v>3.18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3.18</v>
      </c>
    </row>
    <row r="812" spans="1:1" x14ac:dyDescent="0.3">
      <c r="A812">
        <v>3.19</v>
      </c>
    </row>
    <row r="813" spans="1:1" x14ac:dyDescent="0.3">
      <c r="A813">
        <v>3.18</v>
      </c>
    </row>
    <row r="814" spans="1:1" x14ac:dyDescent="0.3">
      <c r="A814">
        <v>3.18</v>
      </c>
    </row>
    <row r="815" spans="1:1" x14ac:dyDescent="0.3">
      <c r="A815">
        <v>3.18</v>
      </c>
    </row>
    <row r="816" spans="1:1" x14ac:dyDescent="0.3">
      <c r="A816">
        <v>3.19</v>
      </c>
    </row>
    <row r="817" spans="1:1" x14ac:dyDescent="0.3">
      <c r="A817">
        <v>3.18</v>
      </c>
    </row>
    <row r="818" spans="1:1" x14ac:dyDescent="0.3">
      <c r="A818">
        <v>3.18</v>
      </c>
    </row>
    <row r="819" spans="1:1" x14ac:dyDescent="0.3">
      <c r="A819">
        <v>3.19</v>
      </c>
    </row>
    <row r="820" spans="1:1" x14ac:dyDescent="0.3">
      <c r="A820">
        <v>3.18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3.19</v>
      </c>
    </row>
    <row r="824" spans="1:1" x14ac:dyDescent="0.3">
      <c r="A824">
        <v>3.18</v>
      </c>
    </row>
    <row r="825" spans="1:1" x14ac:dyDescent="0.3">
      <c r="A825">
        <v>3.19</v>
      </c>
    </row>
    <row r="826" spans="1:1" x14ac:dyDescent="0.3">
      <c r="A826">
        <v>3.18</v>
      </c>
    </row>
    <row r="827" spans="1:1" x14ac:dyDescent="0.3">
      <c r="A827">
        <v>3.19</v>
      </c>
    </row>
    <row r="828" spans="1:1" x14ac:dyDescent="0.3">
      <c r="A828">
        <v>3.18</v>
      </c>
    </row>
    <row r="829" spans="1:1" x14ac:dyDescent="0.3">
      <c r="A829">
        <v>3.19</v>
      </c>
    </row>
    <row r="830" spans="1:1" x14ac:dyDescent="0.3">
      <c r="A830">
        <v>3.18</v>
      </c>
    </row>
    <row r="831" spans="1:1" x14ac:dyDescent="0.3">
      <c r="A831">
        <v>3.19</v>
      </c>
    </row>
    <row r="832" spans="1:1" x14ac:dyDescent="0.3">
      <c r="A832">
        <v>3.18</v>
      </c>
    </row>
    <row r="833" spans="1:1" x14ac:dyDescent="0.3">
      <c r="A833">
        <v>3.19</v>
      </c>
    </row>
    <row r="834" spans="1:1" x14ac:dyDescent="0.3">
      <c r="A834">
        <v>3.18</v>
      </c>
    </row>
    <row r="835" spans="1:1" x14ac:dyDescent="0.3">
      <c r="A835">
        <v>3.19</v>
      </c>
    </row>
    <row r="836" spans="1:1" x14ac:dyDescent="0.3">
      <c r="A836">
        <v>3.18</v>
      </c>
    </row>
    <row r="837" spans="1:1" x14ac:dyDescent="0.3">
      <c r="A837">
        <v>3.19</v>
      </c>
    </row>
    <row r="838" spans="1:1" x14ac:dyDescent="0.3">
      <c r="A838">
        <v>3.18</v>
      </c>
    </row>
    <row r="839" spans="1:1" x14ac:dyDescent="0.3">
      <c r="A839">
        <v>3.19</v>
      </c>
    </row>
    <row r="840" spans="1:1" x14ac:dyDescent="0.3">
      <c r="A840">
        <v>3.18</v>
      </c>
    </row>
    <row r="841" spans="1:1" x14ac:dyDescent="0.3">
      <c r="A841">
        <v>3.19</v>
      </c>
    </row>
    <row r="842" spans="1:1" x14ac:dyDescent="0.3">
      <c r="A842">
        <v>3.18</v>
      </c>
    </row>
    <row r="843" spans="1:1" x14ac:dyDescent="0.3">
      <c r="A843">
        <v>3.19</v>
      </c>
    </row>
    <row r="844" spans="1:1" x14ac:dyDescent="0.3">
      <c r="A844">
        <v>3.18</v>
      </c>
    </row>
    <row r="845" spans="1:1" x14ac:dyDescent="0.3">
      <c r="A845">
        <v>3.19</v>
      </c>
    </row>
    <row r="846" spans="1:1" x14ac:dyDescent="0.3">
      <c r="A846">
        <v>3.18</v>
      </c>
    </row>
    <row r="847" spans="1:1" x14ac:dyDescent="0.3">
      <c r="A847">
        <v>3.19</v>
      </c>
    </row>
    <row r="848" spans="1:1" x14ac:dyDescent="0.3">
      <c r="A848">
        <v>3.18</v>
      </c>
    </row>
    <row r="849" spans="1:1" x14ac:dyDescent="0.3">
      <c r="A849">
        <v>3.19</v>
      </c>
    </row>
    <row r="850" spans="1:1" x14ac:dyDescent="0.3">
      <c r="A850">
        <v>3.18</v>
      </c>
    </row>
    <row r="851" spans="1:1" x14ac:dyDescent="0.3">
      <c r="A851">
        <v>3.19</v>
      </c>
    </row>
    <row r="852" spans="1:1" x14ac:dyDescent="0.3">
      <c r="A852">
        <v>3.18</v>
      </c>
    </row>
    <row r="853" spans="1:1" x14ac:dyDescent="0.3">
      <c r="A853">
        <v>3.19</v>
      </c>
    </row>
    <row r="854" spans="1:1" x14ac:dyDescent="0.3">
      <c r="A854">
        <v>3.18</v>
      </c>
    </row>
    <row r="855" spans="1:1" x14ac:dyDescent="0.3">
      <c r="A855">
        <v>3.19</v>
      </c>
    </row>
    <row r="856" spans="1:1" x14ac:dyDescent="0.3">
      <c r="A856">
        <v>3.18</v>
      </c>
    </row>
    <row r="857" spans="1:1" x14ac:dyDescent="0.3">
      <c r="A857">
        <v>3.19</v>
      </c>
    </row>
    <row r="858" spans="1:1" x14ac:dyDescent="0.3">
      <c r="A858">
        <v>3.18</v>
      </c>
    </row>
    <row r="859" spans="1:1" x14ac:dyDescent="0.3">
      <c r="A859">
        <v>3.19</v>
      </c>
    </row>
    <row r="860" spans="1:1" x14ac:dyDescent="0.3">
      <c r="A860">
        <v>3.18</v>
      </c>
    </row>
    <row r="861" spans="1:1" x14ac:dyDescent="0.3">
      <c r="A861">
        <v>3.16</v>
      </c>
    </row>
    <row r="862" spans="1:1" x14ac:dyDescent="0.3">
      <c r="A862">
        <v>3.19</v>
      </c>
    </row>
    <row r="863" spans="1:1" x14ac:dyDescent="0.3">
      <c r="A863">
        <v>3.19</v>
      </c>
    </row>
    <row r="864" spans="1:1" x14ac:dyDescent="0.3">
      <c r="A864">
        <v>3.18</v>
      </c>
    </row>
    <row r="865" spans="1:1" x14ac:dyDescent="0.3">
      <c r="A865">
        <v>3.17</v>
      </c>
    </row>
    <row r="866" spans="1:1" x14ac:dyDescent="0.3">
      <c r="A866">
        <v>3.17</v>
      </c>
    </row>
    <row r="867" spans="1:1" x14ac:dyDescent="0.3">
      <c r="A867">
        <v>3.18</v>
      </c>
    </row>
    <row r="868" spans="1:1" x14ac:dyDescent="0.3">
      <c r="A868">
        <v>3.11</v>
      </c>
    </row>
    <row r="869" spans="1:1" x14ac:dyDescent="0.3">
      <c r="A869">
        <v>3.17</v>
      </c>
    </row>
    <row r="870" spans="1:1" x14ac:dyDescent="0.3">
      <c r="A870">
        <v>3.17</v>
      </c>
    </row>
    <row r="871" spans="1:1" x14ac:dyDescent="0.3">
      <c r="A871">
        <v>3.17</v>
      </c>
    </row>
    <row r="872" spans="1:1" x14ac:dyDescent="0.3">
      <c r="A872">
        <v>3.17</v>
      </c>
    </row>
    <row r="873" spans="1:1" x14ac:dyDescent="0.3">
      <c r="A873">
        <v>3.17</v>
      </c>
    </row>
    <row r="874" spans="1:1" x14ac:dyDescent="0.3">
      <c r="A874">
        <v>3.12</v>
      </c>
    </row>
    <row r="875" spans="1:1" x14ac:dyDescent="0.3">
      <c r="A875">
        <v>3.17</v>
      </c>
    </row>
    <row r="876" spans="1:1" x14ac:dyDescent="0.3">
      <c r="A876">
        <v>3.17</v>
      </c>
    </row>
    <row r="877" spans="1:1" x14ac:dyDescent="0.3">
      <c r="A877">
        <v>3.15</v>
      </c>
    </row>
    <row r="878" spans="1:1" x14ac:dyDescent="0.3">
      <c r="A878">
        <v>3.17</v>
      </c>
    </row>
    <row r="879" spans="1:1" x14ac:dyDescent="0.3">
      <c r="A879">
        <v>3.17</v>
      </c>
    </row>
    <row r="880" spans="1:1" x14ac:dyDescent="0.3">
      <c r="A880">
        <v>3.17</v>
      </c>
    </row>
    <row r="881" spans="1:1" x14ac:dyDescent="0.3">
      <c r="A881">
        <v>3.13</v>
      </c>
    </row>
    <row r="882" spans="1:1" x14ac:dyDescent="0.3">
      <c r="A882">
        <v>3.17</v>
      </c>
    </row>
    <row r="883" spans="1:1" x14ac:dyDescent="0.3">
      <c r="A883">
        <v>3.17</v>
      </c>
    </row>
    <row r="884" spans="1:1" x14ac:dyDescent="0.3">
      <c r="A884">
        <v>3.17</v>
      </c>
    </row>
    <row r="885" spans="1:1" x14ac:dyDescent="0.3">
      <c r="A885">
        <v>3.15</v>
      </c>
    </row>
    <row r="886" spans="1:1" x14ac:dyDescent="0.3">
      <c r="A886">
        <v>3.17</v>
      </c>
    </row>
    <row r="887" spans="1:1" x14ac:dyDescent="0.3">
      <c r="A887">
        <v>3.17</v>
      </c>
    </row>
    <row r="888" spans="1:1" x14ac:dyDescent="0.3">
      <c r="A888">
        <v>3.17</v>
      </c>
    </row>
    <row r="889" spans="1:1" x14ac:dyDescent="0.3">
      <c r="A889">
        <v>3.15</v>
      </c>
    </row>
    <row r="890" spans="1:1" x14ac:dyDescent="0.3">
      <c r="A890">
        <v>3.17</v>
      </c>
    </row>
    <row r="891" spans="1:1" x14ac:dyDescent="0.3">
      <c r="A891">
        <v>3.17</v>
      </c>
    </row>
    <row r="892" spans="1:1" x14ac:dyDescent="0.3">
      <c r="A892">
        <v>3.11</v>
      </c>
    </row>
    <row r="893" spans="1:1" x14ac:dyDescent="0.3">
      <c r="A893">
        <v>3.17</v>
      </c>
    </row>
    <row r="894" spans="1:1" x14ac:dyDescent="0.3">
      <c r="A894">
        <v>3.16</v>
      </c>
    </row>
    <row r="895" spans="1:1" x14ac:dyDescent="0.3">
      <c r="A895">
        <v>3.13</v>
      </c>
    </row>
    <row r="896" spans="1:1" x14ac:dyDescent="0.3">
      <c r="A896">
        <v>3.17</v>
      </c>
    </row>
    <row r="897" spans="1:1" x14ac:dyDescent="0.3">
      <c r="A897">
        <v>3.16</v>
      </c>
    </row>
    <row r="898" spans="1:1" x14ac:dyDescent="0.3">
      <c r="A898">
        <v>3.17</v>
      </c>
    </row>
    <row r="899" spans="1:1" x14ac:dyDescent="0.3">
      <c r="A899">
        <v>3.16</v>
      </c>
    </row>
    <row r="900" spans="1:1" x14ac:dyDescent="0.3">
      <c r="A900">
        <v>3.17</v>
      </c>
    </row>
    <row r="901" spans="1:1" x14ac:dyDescent="0.3">
      <c r="A901">
        <v>3.17</v>
      </c>
    </row>
    <row r="902" spans="1:1" x14ac:dyDescent="0.3">
      <c r="A902">
        <v>3.16</v>
      </c>
    </row>
    <row r="903" spans="1:1" x14ac:dyDescent="0.3">
      <c r="A903">
        <v>3.17</v>
      </c>
    </row>
    <row r="904" spans="1:1" x14ac:dyDescent="0.3">
      <c r="A904">
        <v>3.1</v>
      </c>
    </row>
    <row r="905" spans="1:1" x14ac:dyDescent="0.3">
      <c r="A905">
        <v>3.16</v>
      </c>
    </row>
    <row r="906" spans="1:1" x14ac:dyDescent="0.3">
      <c r="A906">
        <v>3.17</v>
      </c>
    </row>
    <row r="907" spans="1:1" x14ac:dyDescent="0.3">
      <c r="A907">
        <v>3.19</v>
      </c>
    </row>
    <row r="908" spans="1:1" x14ac:dyDescent="0.3">
      <c r="A908">
        <v>3.15</v>
      </c>
    </row>
    <row r="909" spans="1:1" x14ac:dyDescent="0.3">
      <c r="A909">
        <v>3.18</v>
      </c>
    </row>
    <row r="910" spans="1:1" x14ac:dyDescent="0.3">
      <c r="A910">
        <v>3.18</v>
      </c>
    </row>
    <row r="911" spans="1:1" x14ac:dyDescent="0.3">
      <c r="A911">
        <v>3.17</v>
      </c>
    </row>
    <row r="912" spans="1:1" x14ac:dyDescent="0.3">
      <c r="A912">
        <v>3.12</v>
      </c>
    </row>
    <row r="913" spans="1:1" x14ac:dyDescent="0.3">
      <c r="A913">
        <v>3.16</v>
      </c>
    </row>
    <row r="914" spans="1:1" x14ac:dyDescent="0.3">
      <c r="A914">
        <v>3.17</v>
      </c>
    </row>
    <row r="915" spans="1:1" x14ac:dyDescent="0.3">
      <c r="A915">
        <v>3.19</v>
      </c>
    </row>
    <row r="916" spans="1:1" x14ac:dyDescent="0.3">
      <c r="A916">
        <v>3.15</v>
      </c>
    </row>
    <row r="917" spans="1:1" x14ac:dyDescent="0.3">
      <c r="A917">
        <v>3.18</v>
      </c>
    </row>
    <row r="918" spans="1:1" x14ac:dyDescent="0.3">
      <c r="A918">
        <v>3.18</v>
      </c>
    </row>
    <row r="919" spans="1:1" x14ac:dyDescent="0.3">
      <c r="A919">
        <v>3.14</v>
      </c>
    </row>
    <row r="920" spans="1:1" x14ac:dyDescent="0.3">
      <c r="A920">
        <v>3.17</v>
      </c>
    </row>
    <row r="921" spans="1:1" x14ac:dyDescent="0.3">
      <c r="A921">
        <v>3.17</v>
      </c>
    </row>
    <row r="922" spans="1:1" x14ac:dyDescent="0.3">
      <c r="A922">
        <v>3.18</v>
      </c>
    </row>
    <row r="923" spans="1:1" x14ac:dyDescent="0.3">
      <c r="A923">
        <v>3.1</v>
      </c>
    </row>
    <row r="924" spans="1:1" x14ac:dyDescent="0.3">
      <c r="A924">
        <v>3.17</v>
      </c>
    </row>
    <row r="925" spans="1:1" x14ac:dyDescent="0.3">
      <c r="A925">
        <v>3.17</v>
      </c>
    </row>
    <row r="926" spans="1:1" x14ac:dyDescent="0.3">
      <c r="A926">
        <v>3.15</v>
      </c>
    </row>
    <row r="927" spans="1:1" x14ac:dyDescent="0.3">
      <c r="A927">
        <v>3.15</v>
      </c>
    </row>
    <row r="928" spans="1:1" x14ac:dyDescent="0.3">
      <c r="A928">
        <v>3.16</v>
      </c>
    </row>
    <row r="929" spans="1:1" x14ac:dyDescent="0.3">
      <c r="A929">
        <v>3.17</v>
      </c>
    </row>
    <row r="930" spans="1:1" x14ac:dyDescent="0.3">
      <c r="A930">
        <v>3.15</v>
      </c>
    </row>
    <row r="931" spans="1:1" x14ac:dyDescent="0.3">
      <c r="A931">
        <v>3.18</v>
      </c>
    </row>
    <row r="932" spans="1:1" x14ac:dyDescent="0.3">
      <c r="A932">
        <v>3.15</v>
      </c>
    </row>
    <row r="933" spans="1:1" x14ac:dyDescent="0.3">
      <c r="A933">
        <v>3.16</v>
      </c>
    </row>
    <row r="934" spans="1:1" x14ac:dyDescent="0.3">
      <c r="A934">
        <v>3.02</v>
      </c>
    </row>
    <row r="935" spans="1:1" x14ac:dyDescent="0.3">
      <c r="A935">
        <v>3.02</v>
      </c>
    </row>
    <row r="936" spans="1:1" x14ac:dyDescent="0.3">
      <c r="A936">
        <v>3.01</v>
      </c>
    </row>
    <row r="937" spans="1:1" x14ac:dyDescent="0.3">
      <c r="A937">
        <v>3.01</v>
      </c>
    </row>
    <row r="938" spans="1:1" x14ac:dyDescent="0.3">
      <c r="A938">
        <v>3.03</v>
      </c>
    </row>
    <row r="939" spans="1:1" x14ac:dyDescent="0.3">
      <c r="A939">
        <v>3.03</v>
      </c>
    </row>
    <row r="940" spans="1:1" x14ac:dyDescent="0.3">
      <c r="A940">
        <v>3.02</v>
      </c>
    </row>
    <row r="941" spans="1:1" x14ac:dyDescent="0.3">
      <c r="A941">
        <v>3.02</v>
      </c>
    </row>
    <row r="942" spans="1:1" x14ac:dyDescent="0.3">
      <c r="A942">
        <v>3.01</v>
      </c>
    </row>
    <row r="943" spans="1:1" x14ac:dyDescent="0.3">
      <c r="A943">
        <v>3.01</v>
      </c>
    </row>
    <row r="944" spans="1:1" x14ac:dyDescent="0.3">
      <c r="A944">
        <v>3.03</v>
      </c>
    </row>
    <row r="945" spans="1:1" x14ac:dyDescent="0.3">
      <c r="A945">
        <v>3.03</v>
      </c>
    </row>
    <row r="946" spans="1:1" x14ac:dyDescent="0.3">
      <c r="A946">
        <v>3.02</v>
      </c>
    </row>
    <row r="947" spans="1:1" x14ac:dyDescent="0.3">
      <c r="A947">
        <v>3.02</v>
      </c>
    </row>
    <row r="948" spans="1:1" x14ac:dyDescent="0.3">
      <c r="A948">
        <v>3.01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2.98</v>
      </c>
    </row>
    <row r="952" spans="1:1" x14ac:dyDescent="0.3">
      <c r="A952">
        <v>2.99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2.99</v>
      </c>
    </row>
    <row r="956" spans="1:1" x14ac:dyDescent="0.3">
      <c r="A956">
        <v>3</v>
      </c>
    </row>
    <row r="957" spans="1:1" x14ac:dyDescent="0.3">
      <c r="A957">
        <v>2.99</v>
      </c>
    </row>
    <row r="958" spans="1:1" x14ac:dyDescent="0.3">
      <c r="A958">
        <v>2.98</v>
      </c>
    </row>
    <row r="959" spans="1:1" x14ac:dyDescent="0.3">
      <c r="A959">
        <v>2.98</v>
      </c>
    </row>
    <row r="960" spans="1:1" x14ac:dyDescent="0.3">
      <c r="A960">
        <v>2.95</v>
      </c>
    </row>
    <row r="961" spans="1:1" x14ac:dyDescent="0.3">
      <c r="A961">
        <v>2.97</v>
      </c>
    </row>
    <row r="962" spans="1:1" x14ac:dyDescent="0.3">
      <c r="A962">
        <v>2.96</v>
      </c>
    </row>
    <row r="963" spans="1:1" x14ac:dyDescent="0.3">
      <c r="A963">
        <v>2.97</v>
      </c>
    </row>
    <row r="964" spans="1:1" x14ac:dyDescent="0.3">
      <c r="A964">
        <v>2.96</v>
      </c>
    </row>
    <row r="965" spans="1:1" x14ac:dyDescent="0.3">
      <c r="A965">
        <v>2.97</v>
      </c>
    </row>
    <row r="966" spans="1:1" x14ac:dyDescent="0.3">
      <c r="A966">
        <v>2.96</v>
      </c>
    </row>
    <row r="967" spans="1:1" x14ac:dyDescent="0.3">
      <c r="A967">
        <v>2.95</v>
      </c>
    </row>
    <row r="968" spans="1:1" x14ac:dyDescent="0.3">
      <c r="A968">
        <v>2.99</v>
      </c>
    </row>
    <row r="969" spans="1:1" x14ac:dyDescent="0.3">
      <c r="A969">
        <v>2.95</v>
      </c>
    </row>
    <row r="970" spans="1:1" x14ac:dyDescent="0.3">
      <c r="A970">
        <v>2.95</v>
      </c>
    </row>
    <row r="971" spans="1:1" x14ac:dyDescent="0.3">
      <c r="A971">
        <v>2.94</v>
      </c>
    </row>
    <row r="972" spans="1:1" x14ac:dyDescent="0.3">
      <c r="A972">
        <v>2.93</v>
      </c>
    </row>
    <row r="973" spans="1:1" x14ac:dyDescent="0.3">
      <c r="A973">
        <v>2.96</v>
      </c>
    </row>
    <row r="974" spans="1:1" x14ac:dyDescent="0.3">
      <c r="A974">
        <v>2.92</v>
      </c>
    </row>
    <row r="975" spans="1:1" x14ac:dyDescent="0.3">
      <c r="A975">
        <v>2.93</v>
      </c>
    </row>
    <row r="976" spans="1:1" x14ac:dyDescent="0.3">
      <c r="A976">
        <v>2.91</v>
      </c>
    </row>
    <row r="977" spans="1:1" x14ac:dyDescent="0.3">
      <c r="A977">
        <v>2.91</v>
      </c>
    </row>
    <row r="978" spans="1:1" x14ac:dyDescent="0.3">
      <c r="A978">
        <v>2.92</v>
      </c>
    </row>
    <row r="979" spans="1:1" x14ac:dyDescent="0.3">
      <c r="A979">
        <v>2.91</v>
      </c>
    </row>
    <row r="980" spans="1:1" x14ac:dyDescent="0.3">
      <c r="A980">
        <v>2.91</v>
      </c>
    </row>
    <row r="981" spans="1:1" x14ac:dyDescent="0.3">
      <c r="A981">
        <v>2.91</v>
      </c>
    </row>
    <row r="982" spans="1:1" x14ac:dyDescent="0.3">
      <c r="A982">
        <v>2.9</v>
      </c>
    </row>
    <row r="983" spans="1:1" x14ac:dyDescent="0.3">
      <c r="A983">
        <v>2.9</v>
      </c>
    </row>
    <row r="984" spans="1:1" x14ac:dyDescent="0.3">
      <c r="A984">
        <v>2.91</v>
      </c>
    </row>
    <row r="985" spans="1:1" x14ac:dyDescent="0.3">
      <c r="A985">
        <v>2.9</v>
      </c>
    </row>
    <row r="986" spans="1:1" x14ac:dyDescent="0.3">
      <c r="A986">
        <v>2.91</v>
      </c>
    </row>
    <row r="987" spans="1:1" x14ac:dyDescent="0.3">
      <c r="A987">
        <v>2.92</v>
      </c>
    </row>
    <row r="988" spans="1:1" x14ac:dyDescent="0.3">
      <c r="A988">
        <v>2.9</v>
      </c>
    </row>
    <row r="989" spans="1:1" x14ac:dyDescent="0.3">
      <c r="A989">
        <v>2.9</v>
      </c>
    </row>
    <row r="990" spans="1:1" x14ac:dyDescent="0.3">
      <c r="A990">
        <v>2.91</v>
      </c>
    </row>
    <row r="991" spans="1:1" x14ac:dyDescent="0.3">
      <c r="A991">
        <v>2.89</v>
      </c>
    </row>
    <row r="992" spans="1:1" x14ac:dyDescent="0.3">
      <c r="A992">
        <v>2.89</v>
      </c>
    </row>
    <row r="993" spans="1:1" x14ac:dyDescent="0.3">
      <c r="A993">
        <v>2.88</v>
      </c>
    </row>
    <row r="994" spans="1:1" x14ac:dyDescent="0.3">
      <c r="A994">
        <v>2.89</v>
      </c>
    </row>
    <row r="995" spans="1:1" x14ac:dyDescent="0.3">
      <c r="A995">
        <v>2.89</v>
      </c>
    </row>
    <row r="996" spans="1:1" x14ac:dyDescent="0.3">
      <c r="A996">
        <v>2.88</v>
      </c>
    </row>
    <row r="997" spans="1:1" x14ac:dyDescent="0.3">
      <c r="A997" s="3">
        <v>2.8</v>
      </c>
    </row>
    <row r="998" spans="1:1" x14ac:dyDescent="0.3">
      <c r="A998">
        <v>2.88</v>
      </c>
    </row>
    <row r="999" spans="1:1" x14ac:dyDescent="0.3">
      <c r="A999">
        <v>2.85</v>
      </c>
    </row>
    <row r="1000" spans="1:1" x14ac:dyDescent="0.3">
      <c r="A1000">
        <v>2.87</v>
      </c>
    </row>
    <row r="1001" spans="1:1" x14ac:dyDescent="0.3">
      <c r="A1001">
        <v>2.8</v>
      </c>
    </row>
    <row r="1002" spans="1:1" x14ac:dyDescent="0.3">
      <c r="A1002">
        <v>2.88</v>
      </c>
    </row>
    <row r="1003" spans="1:1" x14ac:dyDescent="0.3">
      <c r="A1003">
        <v>2.88</v>
      </c>
    </row>
    <row r="1004" spans="1:1" x14ac:dyDescent="0.3">
      <c r="A1004">
        <v>2.86</v>
      </c>
    </row>
    <row r="1005" spans="1:1" x14ac:dyDescent="0.3">
      <c r="A1005">
        <v>2.86</v>
      </c>
    </row>
    <row r="1006" spans="1:1" x14ac:dyDescent="0.3">
      <c r="A1006">
        <v>2.86</v>
      </c>
    </row>
    <row r="1007" spans="1:1" x14ac:dyDescent="0.3">
      <c r="A1007">
        <v>2.86</v>
      </c>
    </row>
    <row r="1008" spans="1:1" x14ac:dyDescent="0.3">
      <c r="A1008">
        <v>2.85</v>
      </c>
    </row>
    <row r="1009" spans="1:1" x14ac:dyDescent="0.3">
      <c r="A1009">
        <v>2.8</v>
      </c>
    </row>
    <row r="1010" spans="1:1" x14ac:dyDescent="0.3">
      <c r="A1010">
        <v>2.86</v>
      </c>
    </row>
    <row r="1011" spans="1:1" x14ac:dyDescent="0.3">
      <c r="A1011">
        <v>2.86</v>
      </c>
    </row>
    <row r="1012" spans="1:1" x14ac:dyDescent="0.3">
      <c r="A1012">
        <v>2.84</v>
      </c>
    </row>
    <row r="1013" spans="1:1" x14ac:dyDescent="0.3">
      <c r="A1013">
        <v>2.84</v>
      </c>
    </row>
    <row r="1014" spans="1:1" x14ac:dyDescent="0.3">
      <c r="A1014">
        <v>2.85</v>
      </c>
    </row>
    <row r="1015" spans="1:1" x14ac:dyDescent="0.3">
      <c r="A1015">
        <v>2.85</v>
      </c>
    </row>
    <row r="1016" spans="1:1" x14ac:dyDescent="0.3">
      <c r="A1016">
        <v>2.83</v>
      </c>
    </row>
    <row r="1017" spans="1:1" x14ac:dyDescent="0.3">
      <c r="A1017">
        <v>2.83</v>
      </c>
    </row>
    <row r="1018" spans="1:1" x14ac:dyDescent="0.3">
      <c r="A1018">
        <v>2.84</v>
      </c>
    </row>
    <row r="1019" spans="1:1" x14ac:dyDescent="0.3">
      <c r="A1019">
        <v>2.84</v>
      </c>
    </row>
    <row r="1020" spans="1:1" x14ac:dyDescent="0.3">
      <c r="A1020">
        <v>2.82</v>
      </c>
    </row>
    <row r="1021" spans="1:1" x14ac:dyDescent="0.3">
      <c r="A1021">
        <v>2.82</v>
      </c>
    </row>
    <row r="1022" spans="1:1" x14ac:dyDescent="0.3">
      <c r="A1022">
        <v>2.8</v>
      </c>
    </row>
    <row r="1023" spans="1:1" x14ac:dyDescent="0.3">
      <c r="A1023">
        <v>2.83</v>
      </c>
    </row>
    <row r="1024" spans="1:1" x14ac:dyDescent="0.3">
      <c r="A1024">
        <v>2.8</v>
      </c>
    </row>
    <row r="1025" spans="1:1" x14ac:dyDescent="0.3">
      <c r="A1025">
        <v>2.82</v>
      </c>
    </row>
    <row r="1026" spans="1:1" x14ac:dyDescent="0.3">
      <c r="A1026">
        <v>2.83</v>
      </c>
    </row>
    <row r="1027" spans="1:1" x14ac:dyDescent="0.3">
      <c r="A1027">
        <v>2.83</v>
      </c>
    </row>
    <row r="1028" spans="1:1" x14ac:dyDescent="0.3">
      <c r="A1028">
        <v>2.8</v>
      </c>
    </row>
    <row r="1029" spans="1:1" x14ac:dyDescent="0.3">
      <c r="A1029">
        <v>2.81</v>
      </c>
    </row>
    <row r="1030" spans="1:1" x14ac:dyDescent="0.3">
      <c r="A1030">
        <v>2.81</v>
      </c>
    </row>
    <row r="1031" spans="1:1" x14ac:dyDescent="0.3">
      <c r="A1031">
        <v>2.88</v>
      </c>
    </row>
    <row r="1032" spans="1:1" x14ac:dyDescent="0.3">
      <c r="A1032">
        <v>2.8</v>
      </c>
    </row>
    <row r="1033" spans="1:1" x14ac:dyDescent="0.3">
      <c r="A1033">
        <v>2.88</v>
      </c>
    </row>
    <row r="1034" spans="1:1" x14ac:dyDescent="0.3">
      <c r="A1034">
        <v>2.81</v>
      </c>
    </row>
    <row r="1035" spans="1:1" x14ac:dyDescent="0.3">
      <c r="A1035">
        <v>2.86</v>
      </c>
    </row>
    <row r="1036" spans="1:1" x14ac:dyDescent="0.3">
      <c r="A1036">
        <v>2.79</v>
      </c>
    </row>
    <row r="1037" spans="1:1" x14ac:dyDescent="0.3">
      <c r="A1037">
        <v>2.84</v>
      </c>
    </row>
    <row r="1038" spans="1:1" x14ac:dyDescent="0.3">
      <c r="A1038">
        <v>2.79</v>
      </c>
    </row>
    <row r="1039" spans="1:1" x14ac:dyDescent="0.3">
      <c r="A1039">
        <v>2.83</v>
      </c>
    </row>
    <row r="1040" spans="1:1" x14ac:dyDescent="0.3">
      <c r="A1040">
        <v>2.77</v>
      </c>
    </row>
    <row r="1041" spans="1:1" x14ac:dyDescent="0.3">
      <c r="A1041">
        <v>2.81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1032"/>
  <sheetViews>
    <sheetView topLeftCell="A96" workbookViewId="0">
      <selection activeCell="I94" sqref="I94:I97"/>
    </sheetView>
  </sheetViews>
  <sheetFormatPr defaultRowHeight="14.4" x14ac:dyDescent="0.3"/>
  <sheetData>
    <row r="1" spans="1:19" x14ac:dyDescent="0.3">
      <c r="A1">
        <v>3.56</v>
      </c>
      <c r="I1" s="6"/>
      <c r="J1" s="6" t="s">
        <v>21</v>
      </c>
      <c r="L1" s="6" t="s">
        <v>24</v>
      </c>
      <c r="N1" s="6" t="s">
        <v>28</v>
      </c>
    </row>
    <row r="2" spans="1:19" x14ac:dyDescent="0.3">
      <c r="A2">
        <v>3.59</v>
      </c>
      <c r="D2" s="6">
        <v>3.6</v>
      </c>
      <c r="E2" s="6" cm="1">
        <f t="array" ref="E2:E85">COUNTIF(esp2basetotal,esp2volttotal)</f>
        <v>1</v>
      </c>
      <c r="F2" s="28">
        <f t="shared" ref="F2:F33" si="0">E2/COUNTA(esp2basetotal)</f>
        <v>9.6899224806201549E-4</v>
      </c>
      <c r="I2" s="6">
        <v>3.6</v>
      </c>
      <c r="J2" s="6" cm="1">
        <f t="array" ref="J2:J43">COUNTIF(esp2basecheia,esp2voltcheio)</f>
        <v>1</v>
      </c>
      <c r="L2" s="6" cm="1">
        <f t="array" ref="L2:L43">COUNTIF(esp2basemed,esp2voltcheio)</f>
        <v>0</v>
      </c>
      <c r="N2" s="6" cm="1">
        <f t="array" ref="N2:N43">COUNTIF(esp2basevazia,esp2voltcheio)</f>
        <v>0</v>
      </c>
      <c r="Q2" s="6" t="s">
        <v>21</v>
      </c>
      <c r="R2" s="6" t="s">
        <v>24</v>
      </c>
      <c r="S2" s="6" t="s">
        <v>28</v>
      </c>
    </row>
    <row r="3" spans="1:19" x14ac:dyDescent="0.3">
      <c r="A3">
        <v>3.6</v>
      </c>
      <c r="D3" s="6">
        <v>3.59</v>
      </c>
      <c r="E3" s="6">
        <v>2</v>
      </c>
      <c r="F3" s="28">
        <f t="shared" si="0"/>
        <v>1.937984496124031E-3</v>
      </c>
      <c r="I3" s="6">
        <v>3.59</v>
      </c>
      <c r="J3" s="6">
        <v>2</v>
      </c>
      <c r="L3" s="6">
        <v>0</v>
      </c>
      <c r="N3" s="6">
        <v>0</v>
      </c>
      <c r="Q3" s="6">
        <f>J44</f>
        <v>219</v>
      </c>
      <c r="R3" s="6">
        <f>L44</f>
        <v>381</v>
      </c>
      <c r="S3" s="6">
        <f>N44</f>
        <v>0</v>
      </c>
    </row>
    <row r="4" spans="1:19" x14ac:dyDescent="0.3">
      <c r="A4">
        <v>3.58</v>
      </c>
      <c r="D4" s="6">
        <v>3.58</v>
      </c>
      <c r="E4" s="6">
        <v>4</v>
      </c>
      <c r="F4" s="28">
        <f t="shared" si="0"/>
        <v>3.875968992248062E-3</v>
      </c>
      <c r="I4" s="6">
        <v>3.58</v>
      </c>
      <c r="J4" s="6">
        <v>4</v>
      </c>
      <c r="L4" s="6">
        <v>0</v>
      </c>
      <c r="N4" s="6">
        <v>0</v>
      </c>
      <c r="Q4" s="6" t="s">
        <v>22</v>
      </c>
      <c r="R4" s="6" t="s">
        <v>25</v>
      </c>
      <c r="S4" s="6" t="s">
        <v>29</v>
      </c>
    </row>
    <row r="5" spans="1:19" x14ac:dyDescent="0.3">
      <c r="A5">
        <v>3.59</v>
      </c>
      <c r="D5" s="6">
        <v>3.57</v>
      </c>
      <c r="E5" s="6">
        <v>4</v>
      </c>
      <c r="F5" s="28">
        <f t="shared" si="0"/>
        <v>3.875968992248062E-3</v>
      </c>
      <c r="I5" s="6">
        <v>3.57</v>
      </c>
      <c r="J5" s="6">
        <v>4</v>
      </c>
      <c r="L5" s="6">
        <v>0</v>
      </c>
      <c r="N5" s="6">
        <v>0</v>
      </c>
      <c r="Q5" s="6">
        <f>J92</f>
        <v>1</v>
      </c>
      <c r="R5" s="6">
        <f>L92</f>
        <v>388</v>
      </c>
      <c r="S5" s="6">
        <f>N92</f>
        <v>32</v>
      </c>
    </row>
    <row r="6" spans="1:19" x14ac:dyDescent="0.3">
      <c r="A6">
        <v>3.57</v>
      </c>
      <c r="D6" s="6">
        <v>3.56</v>
      </c>
      <c r="E6" s="6">
        <v>4</v>
      </c>
      <c r="F6" s="28">
        <f t="shared" si="0"/>
        <v>3.875968992248062E-3</v>
      </c>
      <c r="I6" s="6">
        <v>3.56</v>
      </c>
      <c r="J6" s="6">
        <v>4</v>
      </c>
      <c r="L6" s="6">
        <v>0</v>
      </c>
      <c r="N6" s="6">
        <v>0</v>
      </c>
      <c r="Q6" s="6" t="s">
        <v>23</v>
      </c>
      <c r="R6" s="6" t="s">
        <v>26</v>
      </c>
      <c r="S6" s="6" t="s">
        <v>30</v>
      </c>
    </row>
    <row r="7" spans="1:19" x14ac:dyDescent="0.3">
      <c r="A7">
        <v>3.58</v>
      </c>
      <c r="D7" s="6">
        <v>3.55</v>
      </c>
      <c r="E7" s="6">
        <v>2</v>
      </c>
      <c r="F7" s="28">
        <f t="shared" si="0"/>
        <v>1.937984496124031E-3</v>
      </c>
      <c r="I7" s="6">
        <v>3.55</v>
      </c>
      <c r="J7" s="6">
        <v>2</v>
      </c>
      <c r="L7" s="6">
        <v>0</v>
      </c>
      <c r="N7" s="6">
        <v>0</v>
      </c>
      <c r="Q7" s="6">
        <f>J115</f>
        <v>0</v>
      </c>
      <c r="R7" s="6">
        <f>L115</f>
        <v>1</v>
      </c>
      <c r="S7" s="6">
        <f>N115</f>
        <v>10</v>
      </c>
    </row>
    <row r="8" spans="1:19" x14ac:dyDescent="0.3">
      <c r="A8">
        <v>3.56</v>
      </c>
      <c r="D8" s="6">
        <v>3.54</v>
      </c>
      <c r="E8" s="6">
        <v>3</v>
      </c>
      <c r="F8" s="28">
        <f t="shared" si="0"/>
        <v>2.9069767441860465E-3</v>
      </c>
      <c r="I8" s="6">
        <v>3.54</v>
      </c>
      <c r="J8" s="6">
        <v>3</v>
      </c>
      <c r="L8" s="6">
        <v>0</v>
      </c>
      <c r="N8" s="6">
        <v>0</v>
      </c>
      <c r="Q8" s="6">
        <f>Q3+Q5+Q7</f>
        <v>220</v>
      </c>
      <c r="R8" s="6">
        <f>R3+R5+R7</f>
        <v>770</v>
      </c>
      <c r="S8" s="6">
        <f>S3+S5+S7</f>
        <v>42</v>
      </c>
    </row>
    <row r="9" spans="1:19" x14ac:dyDescent="0.3">
      <c r="A9">
        <v>3.58</v>
      </c>
      <c r="D9" s="6">
        <v>3.53</v>
      </c>
      <c r="E9" s="6">
        <v>5</v>
      </c>
      <c r="F9" s="28">
        <f t="shared" si="0"/>
        <v>4.8449612403100775E-3</v>
      </c>
      <c r="I9" s="6">
        <v>3.53</v>
      </c>
      <c r="J9" s="6">
        <v>5</v>
      </c>
      <c r="L9" s="6">
        <v>0</v>
      </c>
      <c r="N9" s="6">
        <v>0</v>
      </c>
    </row>
    <row r="10" spans="1:19" x14ac:dyDescent="0.3">
      <c r="A10">
        <v>3.57</v>
      </c>
      <c r="D10" s="6">
        <v>3.52</v>
      </c>
      <c r="E10" s="6">
        <v>6</v>
      </c>
      <c r="F10" s="28">
        <f t="shared" si="0"/>
        <v>5.8139534883720929E-3</v>
      </c>
      <c r="I10" s="6">
        <v>3.52</v>
      </c>
      <c r="J10" s="6">
        <v>6</v>
      </c>
      <c r="L10" s="6">
        <v>0</v>
      </c>
      <c r="N10" s="6">
        <v>0</v>
      </c>
    </row>
    <row r="11" spans="1:19" x14ac:dyDescent="0.3">
      <c r="A11">
        <v>3.58</v>
      </c>
      <c r="D11" s="6">
        <v>3.51</v>
      </c>
      <c r="E11" s="6">
        <v>4</v>
      </c>
      <c r="F11" s="28">
        <f t="shared" si="0"/>
        <v>3.875968992248062E-3</v>
      </c>
      <c r="I11" s="6">
        <v>3.51</v>
      </c>
      <c r="J11" s="6">
        <v>4</v>
      </c>
      <c r="L11" s="6">
        <v>0</v>
      </c>
      <c r="N11" s="6">
        <v>0</v>
      </c>
    </row>
    <row r="12" spans="1:19" x14ac:dyDescent="0.3">
      <c r="A12">
        <v>3.57</v>
      </c>
      <c r="D12" s="6">
        <v>3.5</v>
      </c>
      <c r="E12" s="6">
        <v>3</v>
      </c>
      <c r="F12" s="28">
        <f t="shared" si="0"/>
        <v>2.9069767441860465E-3</v>
      </c>
      <c r="I12" s="6">
        <v>3.5</v>
      </c>
      <c r="J12" s="6">
        <v>3</v>
      </c>
      <c r="L12" s="6">
        <v>0</v>
      </c>
      <c r="N12" s="6">
        <v>0</v>
      </c>
    </row>
    <row r="13" spans="1:19" x14ac:dyDescent="0.3">
      <c r="A13">
        <v>3.56</v>
      </c>
      <c r="D13" s="6">
        <v>3.49</v>
      </c>
      <c r="E13" s="6">
        <v>3</v>
      </c>
      <c r="F13" s="28">
        <f t="shared" si="0"/>
        <v>2.9069767441860465E-3</v>
      </c>
      <c r="I13" s="6">
        <v>3.49</v>
      </c>
      <c r="J13" s="6">
        <v>3</v>
      </c>
      <c r="L13" s="6">
        <v>0</v>
      </c>
      <c r="N13" s="6">
        <v>0</v>
      </c>
    </row>
    <row r="14" spans="1:19" x14ac:dyDescent="0.3">
      <c r="A14">
        <v>3.57</v>
      </c>
      <c r="D14" s="6">
        <v>3.48</v>
      </c>
      <c r="E14" s="6">
        <v>3</v>
      </c>
      <c r="F14" s="28">
        <f t="shared" si="0"/>
        <v>2.9069767441860465E-3</v>
      </c>
      <c r="I14" s="6">
        <v>3.48</v>
      </c>
      <c r="J14" s="6">
        <v>3</v>
      </c>
      <c r="L14" s="6">
        <v>0</v>
      </c>
      <c r="N14" s="6">
        <v>0</v>
      </c>
    </row>
    <row r="15" spans="1:19" x14ac:dyDescent="0.3">
      <c r="A15">
        <v>3.55</v>
      </c>
      <c r="D15" s="6">
        <v>3.47</v>
      </c>
      <c r="E15" s="6">
        <v>3</v>
      </c>
      <c r="F15" s="28">
        <f t="shared" si="0"/>
        <v>2.9069767441860465E-3</v>
      </c>
      <c r="I15" s="6">
        <v>3.47</v>
      </c>
      <c r="J15" s="6">
        <v>3</v>
      </c>
      <c r="L15" s="6">
        <v>0</v>
      </c>
      <c r="N15" s="6">
        <v>0</v>
      </c>
    </row>
    <row r="16" spans="1:19" x14ac:dyDescent="0.3">
      <c r="A16">
        <v>3.56</v>
      </c>
      <c r="D16" s="6">
        <v>3.46</v>
      </c>
      <c r="E16" s="6">
        <v>2</v>
      </c>
      <c r="F16" s="28">
        <f t="shared" si="0"/>
        <v>1.937984496124031E-3</v>
      </c>
      <c r="I16" s="6">
        <v>3.46</v>
      </c>
      <c r="J16" s="6">
        <v>2</v>
      </c>
      <c r="L16" s="6">
        <v>0</v>
      </c>
      <c r="N16" s="6">
        <v>0</v>
      </c>
    </row>
    <row r="17" spans="1:14" x14ac:dyDescent="0.3">
      <c r="A17">
        <v>3.55</v>
      </c>
      <c r="D17" s="6">
        <v>3.45</v>
      </c>
      <c r="E17" s="6">
        <v>3</v>
      </c>
      <c r="F17" s="28">
        <f t="shared" si="0"/>
        <v>2.9069767441860465E-3</v>
      </c>
      <c r="I17" s="6">
        <v>3.45</v>
      </c>
      <c r="J17" s="6">
        <v>3</v>
      </c>
      <c r="L17" s="6">
        <v>0</v>
      </c>
      <c r="N17" s="6">
        <v>0</v>
      </c>
    </row>
    <row r="18" spans="1:14" x14ac:dyDescent="0.3">
      <c r="A18">
        <v>3.53</v>
      </c>
      <c r="D18" s="6">
        <v>3.44</v>
      </c>
      <c r="E18" s="6">
        <v>3</v>
      </c>
      <c r="F18" s="28">
        <f t="shared" si="0"/>
        <v>2.9069767441860465E-3</v>
      </c>
      <c r="I18" s="6">
        <v>3.44</v>
      </c>
      <c r="J18" s="6">
        <v>3</v>
      </c>
      <c r="L18" s="6">
        <v>0</v>
      </c>
      <c r="N18" s="6">
        <v>0</v>
      </c>
    </row>
    <row r="19" spans="1:14" x14ac:dyDescent="0.3">
      <c r="A19">
        <v>3.54</v>
      </c>
      <c r="D19" s="6">
        <v>3.43</v>
      </c>
      <c r="E19" s="6">
        <v>4</v>
      </c>
      <c r="F19" s="28">
        <f t="shared" si="0"/>
        <v>3.875968992248062E-3</v>
      </c>
      <c r="I19" s="6">
        <v>3.43</v>
      </c>
      <c r="J19" s="6">
        <v>4</v>
      </c>
      <c r="L19" s="6">
        <v>0</v>
      </c>
      <c r="N19" s="6">
        <v>0</v>
      </c>
    </row>
    <row r="20" spans="1:14" x14ac:dyDescent="0.3">
      <c r="A20">
        <v>3.52</v>
      </c>
      <c r="D20" s="6">
        <v>3.42</v>
      </c>
      <c r="E20" s="6">
        <v>5</v>
      </c>
      <c r="F20" s="28">
        <f t="shared" si="0"/>
        <v>4.8449612403100775E-3</v>
      </c>
      <c r="I20" s="6">
        <v>3.42</v>
      </c>
      <c r="J20" s="6">
        <v>5</v>
      </c>
      <c r="L20" s="6">
        <v>0</v>
      </c>
      <c r="N20" s="6">
        <v>0</v>
      </c>
    </row>
    <row r="21" spans="1:14" x14ac:dyDescent="0.3">
      <c r="A21">
        <v>3.53</v>
      </c>
      <c r="D21" s="6">
        <v>3.41</v>
      </c>
      <c r="E21" s="6">
        <v>1</v>
      </c>
      <c r="F21" s="28">
        <f t="shared" si="0"/>
        <v>9.6899224806201549E-4</v>
      </c>
      <c r="I21" s="6">
        <v>3.41</v>
      </c>
      <c r="J21" s="6">
        <v>1</v>
      </c>
      <c r="L21" s="6">
        <v>0</v>
      </c>
      <c r="N21" s="6">
        <v>0</v>
      </c>
    </row>
    <row r="22" spans="1:14" x14ac:dyDescent="0.3">
      <c r="A22">
        <v>3.54</v>
      </c>
      <c r="D22" s="6">
        <v>3.4</v>
      </c>
      <c r="E22" s="6">
        <v>4</v>
      </c>
      <c r="F22" s="28">
        <f t="shared" si="0"/>
        <v>3.875968992248062E-3</v>
      </c>
      <c r="I22" s="6">
        <v>3.4</v>
      </c>
      <c r="J22" s="6">
        <v>4</v>
      </c>
      <c r="L22" s="6">
        <v>0</v>
      </c>
      <c r="N22" s="6">
        <v>0</v>
      </c>
    </row>
    <row r="23" spans="1:14" x14ac:dyDescent="0.3">
      <c r="A23">
        <v>3.54</v>
      </c>
      <c r="D23" s="6">
        <v>3.39</v>
      </c>
      <c r="E23" s="6">
        <v>3</v>
      </c>
      <c r="F23" s="28">
        <f t="shared" si="0"/>
        <v>2.9069767441860465E-3</v>
      </c>
      <c r="I23" s="6">
        <v>3.39</v>
      </c>
      <c r="J23" s="6">
        <v>3</v>
      </c>
      <c r="L23" s="6">
        <v>0</v>
      </c>
      <c r="N23" s="6">
        <v>0</v>
      </c>
    </row>
    <row r="24" spans="1:14" x14ac:dyDescent="0.3">
      <c r="A24">
        <v>3.52</v>
      </c>
      <c r="D24" s="6">
        <v>3.38</v>
      </c>
      <c r="E24" s="6">
        <v>1</v>
      </c>
      <c r="F24" s="28">
        <f t="shared" si="0"/>
        <v>9.6899224806201549E-4</v>
      </c>
      <c r="I24" s="6">
        <v>3.38</v>
      </c>
      <c r="J24" s="6">
        <v>1</v>
      </c>
      <c r="L24" s="6">
        <v>0</v>
      </c>
      <c r="N24" s="6">
        <v>0</v>
      </c>
    </row>
    <row r="25" spans="1:14" x14ac:dyDescent="0.3">
      <c r="A25">
        <v>3.53</v>
      </c>
      <c r="D25" s="6">
        <v>3.37</v>
      </c>
      <c r="E25" s="6">
        <v>3</v>
      </c>
      <c r="F25" s="28">
        <f t="shared" si="0"/>
        <v>2.9069767441860465E-3</v>
      </c>
      <c r="I25" s="6">
        <v>3.37</v>
      </c>
      <c r="J25" s="6">
        <v>3</v>
      </c>
      <c r="L25" s="6">
        <v>0</v>
      </c>
      <c r="N25" s="6">
        <v>0</v>
      </c>
    </row>
    <row r="26" spans="1:14" x14ac:dyDescent="0.3">
      <c r="A26">
        <v>3.53</v>
      </c>
      <c r="D26" s="6">
        <v>3.36</v>
      </c>
      <c r="E26" s="6">
        <v>1</v>
      </c>
      <c r="F26" s="28">
        <f t="shared" si="0"/>
        <v>9.6899224806201549E-4</v>
      </c>
      <c r="I26" s="6">
        <v>3.36</v>
      </c>
      <c r="J26" s="6">
        <v>1</v>
      </c>
      <c r="L26" s="6">
        <v>0</v>
      </c>
      <c r="N26" s="6">
        <v>0</v>
      </c>
    </row>
    <row r="27" spans="1:14" x14ac:dyDescent="0.3">
      <c r="A27">
        <v>3.52</v>
      </c>
      <c r="D27" s="6">
        <v>3.35</v>
      </c>
      <c r="E27" s="6">
        <v>12</v>
      </c>
      <c r="F27" s="28">
        <f t="shared" si="0"/>
        <v>1.1627906976744186E-2</v>
      </c>
      <c r="I27" s="6">
        <v>3.35</v>
      </c>
      <c r="J27" s="6">
        <v>12</v>
      </c>
      <c r="L27" s="6">
        <v>0</v>
      </c>
      <c r="N27" s="6">
        <v>0</v>
      </c>
    </row>
    <row r="28" spans="1:14" x14ac:dyDescent="0.3">
      <c r="A28">
        <v>3.51</v>
      </c>
      <c r="D28" s="6">
        <v>3.34</v>
      </c>
      <c r="E28" s="6">
        <v>9</v>
      </c>
      <c r="F28" s="28">
        <f t="shared" si="0"/>
        <v>8.7209302325581394E-3</v>
      </c>
      <c r="I28" s="6">
        <v>3.34</v>
      </c>
      <c r="J28" s="6">
        <v>9</v>
      </c>
      <c r="L28" s="6">
        <v>0</v>
      </c>
      <c r="N28" s="6">
        <v>0</v>
      </c>
    </row>
    <row r="29" spans="1:14" x14ac:dyDescent="0.3">
      <c r="A29">
        <v>3.52</v>
      </c>
      <c r="D29" s="6">
        <v>3.33</v>
      </c>
      <c r="E29" s="6">
        <v>7</v>
      </c>
      <c r="F29" s="28">
        <f t="shared" si="0"/>
        <v>6.7829457364341084E-3</v>
      </c>
      <c r="I29" s="6">
        <v>3.33</v>
      </c>
      <c r="J29" s="6">
        <v>7</v>
      </c>
      <c r="L29" s="6">
        <v>0</v>
      </c>
      <c r="N29" s="6">
        <v>0</v>
      </c>
    </row>
    <row r="30" spans="1:14" x14ac:dyDescent="0.3">
      <c r="A30">
        <v>3.53</v>
      </c>
      <c r="D30" s="6">
        <v>3.32</v>
      </c>
      <c r="E30" s="6">
        <v>4</v>
      </c>
      <c r="F30" s="28">
        <f t="shared" si="0"/>
        <v>3.875968992248062E-3</v>
      </c>
      <c r="I30" s="6">
        <v>3.32</v>
      </c>
      <c r="J30" s="6">
        <v>4</v>
      </c>
      <c r="L30" s="6">
        <v>0</v>
      </c>
      <c r="N30" s="6">
        <v>0</v>
      </c>
    </row>
    <row r="31" spans="1:14" x14ac:dyDescent="0.3">
      <c r="A31">
        <v>3.51</v>
      </c>
      <c r="D31" s="6">
        <v>3.31</v>
      </c>
      <c r="E31" s="6">
        <v>3</v>
      </c>
      <c r="F31" s="28">
        <f t="shared" si="0"/>
        <v>2.9069767441860465E-3</v>
      </c>
      <c r="I31" s="6">
        <v>3.31</v>
      </c>
      <c r="J31" s="6">
        <v>3</v>
      </c>
      <c r="L31" s="6">
        <v>0</v>
      </c>
      <c r="N31" s="6">
        <v>0</v>
      </c>
    </row>
    <row r="32" spans="1:14" x14ac:dyDescent="0.3">
      <c r="A32">
        <v>3.52</v>
      </c>
      <c r="D32" s="6">
        <v>3.3</v>
      </c>
      <c r="E32" s="6">
        <v>4</v>
      </c>
      <c r="F32" s="28">
        <f t="shared" si="0"/>
        <v>3.875968992248062E-3</v>
      </c>
      <c r="I32" s="6">
        <v>3.3</v>
      </c>
      <c r="J32" s="6">
        <v>4</v>
      </c>
      <c r="L32" s="6">
        <v>0</v>
      </c>
      <c r="N32" s="6">
        <v>0</v>
      </c>
    </row>
    <row r="33" spans="1:14" x14ac:dyDescent="0.3">
      <c r="A33">
        <v>3.51</v>
      </c>
      <c r="D33" s="6">
        <v>3.29</v>
      </c>
      <c r="E33" s="6">
        <v>7</v>
      </c>
      <c r="F33" s="28">
        <f t="shared" si="0"/>
        <v>6.7829457364341084E-3</v>
      </c>
      <c r="I33" s="6">
        <v>3.29</v>
      </c>
      <c r="J33" s="6">
        <v>7</v>
      </c>
      <c r="L33" s="6">
        <v>0</v>
      </c>
      <c r="N33" s="6">
        <v>0</v>
      </c>
    </row>
    <row r="34" spans="1:14" x14ac:dyDescent="0.3">
      <c r="A34">
        <v>3.52</v>
      </c>
      <c r="D34" s="6">
        <v>3.28</v>
      </c>
      <c r="E34" s="6">
        <v>11</v>
      </c>
      <c r="F34" s="28">
        <f t="shared" ref="F34:F65" si="1">E34/COUNTA(esp2basetotal)</f>
        <v>1.065891472868217E-2</v>
      </c>
      <c r="I34" s="6">
        <v>3.28</v>
      </c>
      <c r="J34" s="6">
        <v>11</v>
      </c>
      <c r="L34" s="6">
        <v>0</v>
      </c>
      <c r="N34" s="6">
        <v>0</v>
      </c>
    </row>
    <row r="35" spans="1:14" x14ac:dyDescent="0.3">
      <c r="A35">
        <v>3.5</v>
      </c>
      <c r="D35" s="6">
        <v>3.27</v>
      </c>
      <c r="E35" s="6">
        <v>10</v>
      </c>
      <c r="F35" s="28">
        <f t="shared" si="1"/>
        <v>9.6899224806201549E-3</v>
      </c>
      <c r="I35" s="6">
        <v>3.27</v>
      </c>
      <c r="J35" s="6">
        <v>10</v>
      </c>
      <c r="L35" s="6">
        <v>0</v>
      </c>
      <c r="N35" s="6">
        <v>0</v>
      </c>
    </row>
    <row r="36" spans="1:14" x14ac:dyDescent="0.3">
      <c r="A36">
        <v>3.51</v>
      </c>
      <c r="D36" s="6">
        <v>3.26</v>
      </c>
      <c r="E36" s="6">
        <v>10</v>
      </c>
      <c r="F36" s="28">
        <f t="shared" si="1"/>
        <v>9.6899224806201549E-3</v>
      </c>
      <c r="I36" s="6">
        <v>3.26</v>
      </c>
      <c r="J36" s="6">
        <v>9</v>
      </c>
      <c r="L36" s="6">
        <v>1</v>
      </c>
      <c r="N36" s="6">
        <v>0</v>
      </c>
    </row>
    <row r="37" spans="1:14" x14ac:dyDescent="0.3">
      <c r="A37">
        <v>3.5</v>
      </c>
      <c r="D37" s="6">
        <v>3.25</v>
      </c>
      <c r="E37" s="6">
        <v>7</v>
      </c>
      <c r="F37" s="28">
        <f t="shared" si="1"/>
        <v>6.7829457364341084E-3</v>
      </c>
      <c r="I37" s="6">
        <v>3.25</v>
      </c>
      <c r="J37" s="6">
        <v>7</v>
      </c>
      <c r="L37" s="6">
        <v>0</v>
      </c>
      <c r="N37" s="6">
        <v>0</v>
      </c>
    </row>
    <row r="38" spans="1:14" x14ac:dyDescent="0.3">
      <c r="A38">
        <v>3.5</v>
      </c>
      <c r="D38" s="6">
        <v>3.24</v>
      </c>
      <c r="E38" s="6">
        <v>11</v>
      </c>
      <c r="F38" s="28">
        <f t="shared" si="1"/>
        <v>1.065891472868217E-2</v>
      </c>
      <c r="I38" s="6">
        <v>3.24</v>
      </c>
      <c r="J38" s="6">
        <v>9</v>
      </c>
      <c r="L38" s="6">
        <v>2</v>
      </c>
      <c r="N38" s="6">
        <v>0</v>
      </c>
    </row>
    <row r="39" spans="1:14" x14ac:dyDescent="0.3">
      <c r="A39">
        <v>3.49</v>
      </c>
      <c r="D39" s="6">
        <v>3.23</v>
      </c>
      <c r="E39" s="6">
        <v>34</v>
      </c>
      <c r="F39" s="28">
        <f t="shared" si="1"/>
        <v>3.294573643410853E-2</v>
      </c>
      <c r="I39" s="6">
        <v>3.23</v>
      </c>
      <c r="J39" s="6">
        <v>24</v>
      </c>
      <c r="L39" s="6">
        <v>10</v>
      </c>
      <c r="N39" s="6">
        <v>0</v>
      </c>
    </row>
    <row r="40" spans="1:14" x14ac:dyDescent="0.3">
      <c r="A40">
        <v>3.47</v>
      </c>
      <c r="D40" s="6">
        <v>3.22</v>
      </c>
      <c r="E40" s="6">
        <v>256</v>
      </c>
      <c r="F40" s="28">
        <f t="shared" si="1"/>
        <v>0.24806201550387597</v>
      </c>
      <c r="I40" s="6">
        <v>3.22</v>
      </c>
      <c r="J40" s="6">
        <v>19</v>
      </c>
      <c r="L40" s="6">
        <v>237</v>
      </c>
      <c r="N40" s="6">
        <v>0</v>
      </c>
    </row>
    <row r="41" spans="1:14" x14ac:dyDescent="0.3">
      <c r="A41">
        <v>3.48</v>
      </c>
      <c r="D41" s="6">
        <v>3.21</v>
      </c>
      <c r="E41" s="6">
        <v>138</v>
      </c>
      <c r="F41" s="28">
        <f t="shared" si="1"/>
        <v>0.13372093023255813</v>
      </c>
      <c r="I41" s="6">
        <v>3.21</v>
      </c>
      <c r="J41" s="6">
        <v>7</v>
      </c>
      <c r="L41" s="6">
        <v>131</v>
      </c>
      <c r="N41" s="6">
        <v>0</v>
      </c>
    </row>
    <row r="42" spans="1:14" x14ac:dyDescent="0.3">
      <c r="A42">
        <v>3.49</v>
      </c>
      <c r="D42" s="6">
        <v>3.2</v>
      </c>
      <c r="E42" s="6">
        <v>48</v>
      </c>
      <c r="F42" s="28">
        <f t="shared" si="1"/>
        <v>4.6511627906976744E-2</v>
      </c>
      <c r="I42" s="6"/>
      <c r="J42" s="6">
        <v>0</v>
      </c>
      <c r="L42" s="6">
        <v>0</v>
      </c>
      <c r="N42" s="6">
        <v>0</v>
      </c>
    </row>
    <row r="43" spans="1:14" x14ac:dyDescent="0.3">
      <c r="A43">
        <v>3.48</v>
      </c>
      <c r="D43" s="6">
        <v>3.19</v>
      </c>
      <c r="E43" s="6">
        <v>92</v>
      </c>
      <c r="F43" s="28">
        <f t="shared" si="1"/>
        <v>8.9147286821705432E-2</v>
      </c>
      <c r="I43" s="6"/>
      <c r="J43" s="6">
        <v>0</v>
      </c>
      <c r="L43" s="6">
        <v>0</v>
      </c>
      <c r="N43" s="6">
        <v>0</v>
      </c>
    </row>
    <row r="44" spans="1:14" x14ac:dyDescent="0.3">
      <c r="A44">
        <v>3.48</v>
      </c>
      <c r="D44" s="6">
        <v>3.18</v>
      </c>
      <c r="E44" s="6">
        <v>100</v>
      </c>
      <c r="F44" s="28">
        <f t="shared" si="1"/>
        <v>9.6899224806201556E-2</v>
      </c>
      <c r="J44" s="29">
        <f>SUM(_xlfn.ANCHORARRAY(J2))</f>
        <v>219</v>
      </c>
      <c r="L44" s="29">
        <f>SUM(_xlfn.ANCHORARRAY(L2))</f>
        <v>381</v>
      </c>
      <c r="N44" s="29">
        <f>SUM(_xlfn.ANCHORARRAY(N2))</f>
        <v>0</v>
      </c>
    </row>
    <row r="45" spans="1:14" x14ac:dyDescent="0.3">
      <c r="A45">
        <v>3.49</v>
      </c>
      <c r="D45" s="6">
        <v>3.17</v>
      </c>
      <c r="E45" s="6">
        <v>28</v>
      </c>
      <c r="F45" s="28">
        <f t="shared" si="1"/>
        <v>2.7131782945736434E-2</v>
      </c>
      <c r="J45" t="s">
        <v>22</v>
      </c>
      <c r="L45" t="s">
        <v>25</v>
      </c>
      <c r="N45" t="s">
        <v>29</v>
      </c>
    </row>
    <row r="46" spans="1:14" x14ac:dyDescent="0.3">
      <c r="A46">
        <v>3.43</v>
      </c>
      <c r="D46" s="6">
        <v>3.16</v>
      </c>
      <c r="E46" s="6">
        <v>17</v>
      </c>
      <c r="F46" s="28">
        <f t="shared" si="1"/>
        <v>1.6472868217054265E-2</v>
      </c>
      <c r="I46" s="6">
        <v>3.2</v>
      </c>
      <c r="J46" s="6" cm="1">
        <f t="array" ref="J46:J85">COUNTIF(esp2basecheia,esp2voltmed)</f>
        <v>1</v>
      </c>
      <c r="L46" s="6" cm="1">
        <f t="array" ref="L46:L85">COUNTIF(esp2basemed,esp2voltmed)</f>
        <v>47</v>
      </c>
      <c r="N46" s="6" cm="1">
        <f t="array" ref="N46:N85">COUNTIF(esp2basevazia,esp2voltmed)</f>
        <v>0</v>
      </c>
    </row>
    <row r="47" spans="1:14" x14ac:dyDescent="0.3">
      <c r="A47">
        <v>3.47</v>
      </c>
      <c r="D47" s="6">
        <v>3.15</v>
      </c>
      <c r="E47" s="6">
        <v>15</v>
      </c>
      <c r="F47" s="28">
        <f t="shared" si="1"/>
        <v>1.4534883720930232E-2</v>
      </c>
      <c r="I47" s="6">
        <v>3.19</v>
      </c>
      <c r="J47" s="6">
        <v>0</v>
      </c>
      <c r="L47" s="6">
        <v>92</v>
      </c>
      <c r="N47" s="6">
        <v>0</v>
      </c>
    </row>
    <row r="48" spans="1:14" x14ac:dyDescent="0.3">
      <c r="A48">
        <v>3.4</v>
      </c>
      <c r="D48" s="6">
        <v>3.14</v>
      </c>
      <c r="E48" s="6">
        <v>2</v>
      </c>
      <c r="F48" s="28">
        <f t="shared" si="1"/>
        <v>1.937984496124031E-3</v>
      </c>
      <c r="I48" s="6">
        <v>3.18</v>
      </c>
      <c r="J48" s="6">
        <v>0</v>
      </c>
      <c r="L48" s="6">
        <v>100</v>
      </c>
      <c r="N48" s="6">
        <v>0</v>
      </c>
    </row>
    <row r="49" spans="1:14" x14ac:dyDescent="0.3">
      <c r="A49">
        <v>3.47</v>
      </c>
      <c r="D49" s="6">
        <v>3.13</v>
      </c>
      <c r="E49" s="6">
        <v>2</v>
      </c>
      <c r="F49" s="28">
        <f t="shared" si="1"/>
        <v>1.937984496124031E-3</v>
      </c>
      <c r="I49" s="6">
        <v>3.17</v>
      </c>
      <c r="J49" s="6">
        <v>0</v>
      </c>
      <c r="L49" s="6">
        <v>28</v>
      </c>
      <c r="N49" s="6">
        <v>0</v>
      </c>
    </row>
    <row r="50" spans="1:14" x14ac:dyDescent="0.3">
      <c r="A50">
        <v>3.45</v>
      </c>
      <c r="D50" s="6">
        <v>3.12</v>
      </c>
      <c r="E50" s="6">
        <v>1</v>
      </c>
      <c r="F50" s="28">
        <f t="shared" si="1"/>
        <v>9.6899224806201549E-4</v>
      </c>
      <c r="I50" s="6">
        <v>3.16</v>
      </c>
      <c r="J50" s="6">
        <v>0</v>
      </c>
      <c r="L50" s="6">
        <v>17</v>
      </c>
      <c r="N50" s="6">
        <v>0</v>
      </c>
    </row>
    <row r="51" spans="1:14" x14ac:dyDescent="0.3">
      <c r="A51">
        <v>3.46</v>
      </c>
      <c r="D51" s="6">
        <v>3.11</v>
      </c>
      <c r="E51" s="6">
        <v>2</v>
      </c>
      <c r="F51" s="28">
        <f t="shared" si="1"/>
        <v>1.937984496124031E-3</v>
      </c>
      <c r="I51" s="6">
        <v>3.15</v>
      </c>
      <c r="J51" s="6">
        <v>0</v>
      </c>
      <c r="L51" s="6">
        <v>15</v>
      </c>
      <c r="N51" s="6">
        <v>0</v>
      </c>
    </row>
    <row r="52" spans="1:14" x14ac:dyDescent="0.3">
      <c r="A52">
        <v>3.44</v>
      </c>
      <c r="D52" s="6">
        <v>3.1</v>
      </c>
      <c r="E52" s="6">
        <v>3</v>
      </c>
      <c r="F52" s="28">
        <f t="shared" si="1"/>
        <v>2.9069767441860465E-3</v>
      </c>
      <c r="I52" s="6">
        <v>3.14</v>
      </c>
      <c r="J52" s="6">
        <v>0</v>
      </c>
      <c r="L52" s="6">
        <v>2</v>
      </c>
      <c r="N52" s="6">
        <v>0</v>
      </c>
    </row>
    <row r="53" spans="1:14" x14ac:dyDescent="0.3">
      <c r="A53">
        <v>3.46</v>
      </c>
      <c r="D53" s="6">
        <v>3.07</v>
      </c>
      <c r="E53" s="6">
        <v>2</v>
      </c>
      <c r="F53" s="28">
        <f t="shared" si="1"/>
        <v>1.937984496124031E-3</v>
      </c>
      <c r="I53" s="6">
        <v>3.13</v>
      </c>
      <c r="J53" s="6">
        <v>0</v>
      </c>
      <c r="L53" s="6">
        <v>2</v>
      </c>
      <c r="N53" s="6">
        <v>0</v>
      </c>
    </row>
    <row r="54" spans="1:14" x14ac:dyDescent="0.3">
      <c r="A54">
        <v>3.45</v>
      </c>
      <c r="D54" s="6">
        <v>3.06</v>
      </c>
      <c r="E54" s="6">
        <v>3</v>
      </c>
      <c r="F54" s="28">
        <f t="shared" si="1"/>
        <v>2.9069767441860465E-3</v>
      </c>
      <c r="I54" s="6">
        <v>3.12</v>
      </c>
      <c r="J54" s="6">
        <v>0</v>
      </c>
      <c r="L54" s="6">
        <v>1</v>
      </c>
      <c r="N54" s="6">
        <v>0</v>
      </c>
    </row>
    <row r="55" spans="1:14" x14ac:dyDescent="0.3">
      <c r="A55">
        <v>3.45</v>
      </c>
      <c r="D55" s="6">
        <v>3.05</v>
      </c>
      <c r="E55" s="6">
        <v>4</v>
      </c>
      <c r="F55" s="28">
        <f t="shared" si="1"/>
        <v>3.875968992248062E-3</v>
      </c>
      <c r="I55" s="6">
        <v>3.11</v>
      </c>
      <c r="J55" s="6">
        <v>0</v>
      </c>
      <c r="L55" s="6">
        <v>2</v>
      </c>
      <c r="N55" s="6">
        <v>0</v>
      </c>
    </row>
    <row r="56" spans="1:14" x14ac:dyDescent="0.3">
      <c r="A56">
        <v>3.41</v>
      </c>
      <c r="D56" s="6">
        <v>3.04</v>
      </c>
      <c r="E56" s="6">
        <v>3</v>
      </c>
      <c r="F56" s="28">
        <f t="shared" si="1"/>
        <v>2.9069767441860465E-3</v>
      </c>
      <c r="I56" s="6">
        <v>3.1</v>
      </c>
      <c r="J56" s="6">
        <v>0</v>
      </c>
      <c r="L56" s="6">
        <v>3</v>
      </c>
      <c r="N56" s="6">
        <v>0</v>
      </c>
    </row>
    <row r="57" spans="1:14" x14ac:dyDescent="0.3">
      <c r="A57">
        <v>3.44</v>
      </c>
      <c r="D57" s="6">
        <v>3.03</v>
      </c>
      <c r="E57" s="6">
        <v>3</v>
      </c>
      <c r="F57" s="28">
        <f t="shared" si="1"/>
        <v>2.9069767441860465E-3</v>
      </c>
      <c r="I57" s="6">
        <v>3.07</v>
      </c>
      <c r="J57" s="6">
        <v>0</v>
      </c>
      <c r="L57" s="6">
        <v>2</v>
      </c>
      <c r="N57" s="6">
        <v>0</v>
      </c>
    </row>
    <row r="58" spans="1:14" x14ac:dyDescent="0.3">
      <c r="A58">
        <v>3.44</v>
      </c>
      <c r="D58" s="6">
        <v>3.02</v>
      </c>
      <c r="E58" s="6">
        <v>5</v>
      </c>
      <c r="F58" s="28">
        <f t="shared" si="1"/>
        <v>4.8449612403100775E-3</v>
      </c>
      <c r="I58" s="6">
        <v>3.06</v>
      </c>
      <c r="J58" s="6">
        <v>0</v>
      </c>
      <c r="L58" s="6">
        <v>3</v>
      </c>
      <c r="N58" s="6">
        <v>0</v>
      </c>
    </row>
    <row r="59" spans="1:14" x14ac:dyDescent="0.3">
      <c r="A59">
        <v>3.42</v>
      </c>
      <c r="D59" s="6">
        <v>3.01</v>
      </c>
      <c r="E59" s="6">
        <v>5</v>
      </c>
      <c r="F59" s="28">
        <f t="shared" si="1"/>
        <v>4.8449612403100775E-3</v>
      </c>
      <c r="I59" s="6">
        <v>3.05</v>
      </c>
      <c r="J59" s="6">
        <v>0</v>
      </c>
      <c r="L59" s="6">
        <v>4</v>
      </c>
      <c r="N59" s="6">
        <v>0</v>
      </c>
    </row>
    <row r="60" spans="1:14" x14ac:dyDescent="0.3">
      <c r="A60">
        <v>3.43</v>
      </c>
      <c r="D60" s="6">
        <v>3</v>
      </c>
      <c r="E60" s="6">
        <v>5</v>
      </c>
      <c r="F60" s="28">
        <f t="shared" si="1"/>
        <v>4.8449612403100775E-3</v>
      </c>
      <c r="I60" s="6">
        <v>3.04</v>
      </c>
      <c r="J60" s="6">
        <v>0</v>
      </c>
      <c r="L60" s="6">
        <v>3</v>
      </c>
      <c r="N60" s="6">
        <v>0</v>
      </c>
    </row>
    <row r="61" spans="1:14" x14ac:dyDescent="0.3">
      <c r="A61">
        <v>3.42</v>
      </c>
      <c r="D61" s="6">
        <v>2.99</v>
      </c>
      <c r="E61" s="6">
        <v>6</v>
      </c>
      <c r="F61" s="28">
        <f t="shared" si="1"/>
        <v>5.8139534883720929E-3</v>
      </c>
      <c r="I61" s="6">
        <v>3.03</v>
      </c>
      <c r="J61" s="6">
        <v>0</v>
      </c>
      <c r="L61" s="6">
        <v>3</v>
      </c>
      <c r="N61" s="6">
        <v>0</v>
      </c>
    </row>
    <row r="62" spans="1:14" x14ac:dyDescent="0.3">
      <c r="A62">
        <v>3.43</v>
      </c>
      <c r="D62" s="6">
        <v>2.98</v>
      </c>
      <c r="E62" s="6">
        <v>5</v>
      </c>
      <c r="F62" s="28">
        <f t="shared" si="1"/>
        <v>4.8449612403100775E-3</v>
      </c>
      <c r="I62" s="6">
        <v>3.02</v>
      </c>
      <c r="J62" s="6">
        <v>0</v>
      </c>
      <c r="L62" s="6">
        <v>5</v>
      </c>
      <c r="N62" s="6">
        <v>0</v>
      </c>
    </row>
    <row r="63" spans="1:14" x14ac:dyDescent="0.3">
      <c r="A63">
        <v>3.43</v>
      </c>
      <c r="D63" s="6">
        <v>2.97</v>
      </c>
      <c r="E63" s="6">
        <v>4</v>
      </c>
      <c r="F63" s="28">
        <f t="shared" si="1"/>
        <v>3.875968992248062E-3</v>
      </c>
      <c r="I63" s="6">
        <v>3.01</v>
      </c>
      <c r="J63" s="6">
        <v>0</v>
      </c>
      <c r="L63" s="6">
        <v>5</v>
      </c>
      <c r="N63" s="6">
        <v>0</v>
      </c>
    </row>
    <row r="64" spans="1:14" x14ac:dyDescent="0.3">
      <c r="A64">
        <v>3.42</v>
      </c>
      <c r="D64" s="6">
        <v>2.96</v>
      </c>
      <c r="E64" s="6">
        <v>4</v>
      </c>
      <c r="F64" s="28">
        <f t="shared" si="1"/>
        <v>3.875968992248062E-3</v>
      </c>
      <c r="I64" s="6">
        <v>3</v>
      </c>
      <c r="J64" s="6">
        <v>0</v>
      </c>
      <c r="L64" s="6">
        <v>5</v>
      </c>
      <c r="N64" s="6">
        <v>0</v>
      </c>
    </row>
    <row r="65" spans="1:14" x14ac:dyDescent="0.3">
      <c r="A65">
        <v>3.42</v>
      </c>
      <c r="D65" s="6">
        <v>2.95</v>
      </c>
      <c r="E65" s="6">
        <v>4</v>
      </c>
      <c r="F65" s="28">
        <f t="shared" si="1"/>
        <v>3.875968992248062E-3</v>
      </c>
      <c r="I65" s="6">
        <v>2.99</v>
      </c>
      <c r="J65" s="6">
        <v>0</v>
      </c>
      <c r="L65" s="6">
        <v>6</v>
      </c>
      <c r="N65" s="6">
        <v>0</v>
      </c>
    </row>
    <row r="66" spans="1:14" x14ac:dyDescent="0.3">
      <c r="A66">
        <v>3.37</v>
      </c>
      <c r="D66" s="6">
        <v>2.94</v>
      </c>
      <c r="E66" s="6">
        <v>3</v>
      </c>
      <c r="F66" s="28">
        <f t="shared" ref="F66:F85" si="2">E66/COUNTA(esp2basetotal)</f>
        <v>2.9069767441860465E-3</v>
      </c>
      <c r="I66" s="6">
        <v>2.98</v>
      </c>
      <c r="J66" s="6">
        <v>0</v>
      </c>
      <c r="L66" s="6">
        <v>5</v>
      </c>
      <c r="N66" s="6">
        <v>0</v>
      </c>
    </row>
    <row r="67" spans="1:14" x14ac:dyDescent="0.3">
      <c r="A67">
        <v>3.42</v>
      </c>
      <c r="D67" s="6">
        <v>2.93</v>
      </c>
      <c r="E67" s="6">
        <v>3</v>
      </c>
      <c r="F67" s="28">
        <f t="shared" si="2"/>
        <v>2.9069767441860465E-3</v>
      </c>
      <c r="I67" s="6">
        <v>2.97</v>
      </c>
      <c r="J67" s="6">
        <v>0</v>
      </c>
      <c r="L67" s="6">
        <v>4</v>
      </c>
      <c r="N67" s="6">
        <v>0</v>
      </c>
    </row>
    <row r="68" spans="1:14" x14ac:dyDescent="0.3">
      <c r="A68">
        <v>3.4</v>
      </c>
      <c r="D68" s="6">
        <v>2.92</v>
      </c>
      <c r="E68" s="6">
        <v>6</v>
      </c>
      <c r="F68" s="28">
        <f t="shared" si="2"/>
        <v>5.8139534883720929E-3</v>
      </c>
      <c r="I68" s="6">
        <v>2.96</v>
      </c>
      <c r="J68" s="6">
        <v>0</v>
      </c>
      <c r="L68" s="6">
        <v>4</v>
      </c>
      <c r="N68" s="6">
        <v>0</v>
      </c>
    </row>
    <row r="69" spans="1:14" x14ac:dyDescent="0.3">
      <c r="A69">
        <v>3.33</v>
      </c>
      <c r="D69" s="6">
        <v>2.91</v>
      </c>
      <c r="E69" s="6">
        <v>8</v>
      </c>
      <c r="F69" s="28">
        <f t="shared" si="2"/>
        <v>7.7519379844961239E-3</v>
      </c>
      <c r="I69" s="6">
        <v>2.95</v>
      </c>
      <c r="J69" s="6">
        <v>0</v>
      </c>
      <c r="L69" s="6">
        <v>4</v>
      </c>
      <c r="N69" s="6">
        <v>0</v>
      </c>
    </row>
    <row r="70" spans="1:14" x14ac:dyDescent="0.3">
      <c r="A70">
        <v>3.39</v>
      </c>
      <c r="D70" s="6">
        <v>2.9</v>
      </c>
      <c r="E70" s="6">
        <v>5</v>
      </c>
      <c r="F70" s="28">
        <f t="shared" si="2"/>
        <v>4.8449612403100775E-3</v>
      </c>
      <c r="I70" s="6">
        <v>2.94</v>
      </c>
      <c r="J70" s="6">
        <v>0</v>
      </c>
      <c r="L70" s="6">
        <v>3</v>
      </c>
      <c r="N70" s="6">
        <v>0</v>
      </c>
    </row>
    <row r="71" spans="1:14" x14ac:dyDescent="0.3">
      <c r="A71">
        <v>3.4</v>
      </c>
      <c r="D71" s="6">
        <v>2.89</v>
      </c>
      <c r="E71" s="6">
        <v>3</v>
      </c>
      <c r="F71" s="28">
        <f t="shared" si="2"/>
        <v>2.9069767441860465E-3</v>
      </c>
      <c r="I71" s="6">
        <v>2.93</v>
      </c>
      <c r="J71" s="6">
        <v>0</v>
      </c>
      <c r="L71" s="6">
        <v>3</v>
      </c>
      <c r="N71" s="6">
        <v>0</v>
      </c>
    </row>
    <row r="72" spans="1:14" x14ac:dyDescent="0.3">
      <c r="A72">
        <v>3.35</v>
      </c>
      <c r="D72" s="6">
        <v>2.88</v>
      </c>
      <c r="E72" s="6">
        <v>6</v>
      </c>
      <c r="F72" s="28">
        <f t="shared" si="2"/>
        <v>5.8139534883720929E-3</v>
      </c>
      <c r="I72" s="6">
        <v>2.92</v>
      </c>
      <c r="J72" s="6">
        <v>0</v>
      </c>
      <c r="L72" s="6">
        <v>6</v>
      </c>
      <c r="N72" s="6">
        <v>0</v>
      </c>
    </row>
    <row r="73" spans="1:14" x14ac:dyDescent="0.3">
      <c r="A73">
        <v>3.4</v>
      </c>
      <c r="D73" s="6">
        <v>2.87</v>
      </c>
      <c r="E73" s="6">
        <v>1</v>
      </c>
      <c r="F73" s="28">
        <f t="shared" si="2"/>
        <v>9.6899224806201549E-4</v>
      </c>
      <c r="I73" s="6">
        <v>2.91</v>
      </c>
      <c r="J73" s="6">
        <v>0</v>
      </c>
      <c r="L73" s="6">
        <v>8</v>
      </c>
      <c r="N73" s="6">
        <v>0</v>
      </c>
    </row>
    <row r="74" spans="1:14" x14ac:dyDescent="0.3">
      <c r="A74">
        <v>3.39</v>
      </c>
      <c r="D74" s="6">
        <v>2.86</v>
      </c>
      <c r="E74" s="6">
        <v>6</v>
      </c>
      <c r="F74" s="28">
        <f t="shared" si="2"/>
        <v>5.8139534883720929E-3</v>
      </c>
      <c r="I74" s="6">
        <v>2.9</v>
      </c>
      <c r="J74" s="6">
        <v>0</v>
      </c>
      <c r="L74" s="6">
        <v>5</v>
      </c>
      <c r="N74" s="6">
        <v>0</v>
      </c>
    </row>
    <row r="75" spans="1:14" x14ac:dyDescent="0.3">
      <c r="A75">
        <v>3.39</v>
      </c>
      <c r="D75" s="6">
        <v>2.85</v>
      </c>
      <c r="E75" s="6">
        <v>4</v>
      </c>
      <c r="F75" s="28">
        <f t="shared" si="2"/>
        <v>3.875968992248062E-3</v>
      </c>
      <c r="I75" s="6">
        <v>2.89</v>
      </c>
      <c r="J75" s="6">
        <v>0</v>
      </c>
      <c r="L75" s="6">
        <v>0</v>
      </c>
      <c r="N75" s="6">
        <v>3</v>
      </c>
    </row>
    <row r="76" spans="1:14" x14ac:dyDescent="0.3">
      <c r="A76">
        <v>3.38</v>
      </c>
      <c r="D76" s="6">
        <v>2.84</v>
      </c>
      <c r="E76" s="6">
        <v>4</v>
      </c>
      <c r="F76" s="28">
        <f t="shared" si="2"/>
        <v>3.875968992248062E-3</v>
      </c>
      <c r="I76" s="6">
        <v>2.88</v>
      </c>
      <c r="J76" s="6">
        <v>0</v>
      </c>
      <c r="L76" s="6">
        <v>1</v>
      </c>
      <c r="N76" s="6">
        <v>5</v>
      </c>
    </row>
    <row r="77" spans="1:14" x14ac:dyDescent="0.3">
      <c r="A77">
        <v>3.37</v>
      </c>
      <c r="D77" s="6">
        <v>2.83</v>
      </c>
      <c r="E77" s="6">
        <v>5</v>
      </c>
      <c r="F77" s="28">
        <f t="shared" si="2"/>
        <v>4.8449612403100775E-3</v>
      </c>
      <c r="I77" s="6">
        <v>2.87</v>
      </c>
      <c r="J77" s="6">
        <v>0</v>
      </c>
      <c r="L77" s="6">
        <v>0</v>
      </c>
      <c r="N77" s="6">
        <v>1</v>
      </c>
    </row>
    <row r="78" spans="1:14" x14ac:dyDescent="0.3">
      <c r="A78">
        <v>3.37</v>
      </c>
      <c r="D78" s="6">
        <v>2.82</v>
      </c>
      <c r="E78" s="6">
        <v>3</v>
      </c>
      <c r="F78" s="28">
        <f t="shared" si="2"/>
        <v>2.9069767441860465E-3</v>
      </c>
      <c r="I78" s="6">
        <v>2.86</v>
      </c>
      <c r="J78" s="6">
        <v>0</v>
      </c>
      <c r="L78" s="6">
        <v>0</v>
      </c>
      <c r="N78" s="6">
        <v>6</v>
      </c>
    </row>
    <row r="79" spans="1:14" x14ac:dyDescent="0.3">
      <c r="A79">
        <v>3.35</v>
      </c>
      <c r="D79" s="6">
        <v>2.81</v>
      </c>
      <c r="E79" s="6">
        <v>1</v>
      </c>
      <c r="F79" s="28">
        <f t="shared" si="2"/>
        <v>9.6899224806201549E-4</v>
      </c>
      <c r="I79" s="6">
        <v>2.85</v>
      </c>
      <c r="J79" s="6">
        <v>0</v>
      </c>
      <c r="L79" s="6">
        <v>0</v>
      </c>
      <c r="N79" s="6">
        <v>4</v>
      </c>
    </row>
    <row r="80" spans="1:14" x14ac:dyDescent="0.3">
      <c r="A80">
        <v>3.36</v>
      </c>
      <c r="D80" s="6">
        <v>2.8</v>
      </c>
      <c r="E80" s="6">
        <v>7</v>
      </c>
      <c r="F80" s="28">
        <f t="shared" si="2"/>
        <v>6.7829457364341084E-3</v>
      </c>
      <c r="I80" s="6">
        <v>2.84</v>
      </c>
      <c r="J80" s="6">
        <v>0</v>
      </c>
      <c r="L80" s="6">
        <v>0</v>
      </c>
      <c r="N80" s="6">
        <v>4</v>
      </c>
    </row>
    <row r="81" spans="1:14" x14ac:dyDescent="0.3">
      <c r="A81">
        <v>3.3</v>
      </c>
      <c r="D81" s="6">
        <v>2.79</v>
      </c>
      <c r="E81" s="6">
        <v>2</v>
      </c>
      <c r="F81" s="28">
        <f t="shared" si="2"/>
        <v>1.937984496124031E-3</v>
      </c>
      <c r="I81" s="6">
        <v>2.83</v>
      </c>
      <c r="J81" s="6">
        <v>0</v>
      </c>
      <c r="L81" s="6">
        <v>0</v>
      </c>
      <c r="N81" s="6">
        <v>5</v>
      </c>
    </row>
    <row r="82" spans="1:14" x14ac:dyDescent="0.3">
      <c r="A82">
        <v>3.35</v>
      </c>
      <c r="D82" s="6">
        <v>2.78</v>
      </c>
      <c r="E82" s="6">
        <v>1</v>
      </c>
      <c r="F82" s="28">
        <f t="shared" si="2"/>
        <v>9.6899224806201549E-4</v>
      </c>
      <c r="I82" s="6">
        <v>2.82</v>
      </c>
      <c r="J82" s="6">
        <v>0</v>
      </c>
      <c r="L82" s="6">
        <v>0</v>
      </c>
      <c r="N82" s="6">
        <v>3</v>
      </c>
    </row>
    <row r="83" spans="1:14" x14ac:dyDescent="0.3">
      <c r="A83">
        <v>3.35</v>
      </c>
      <c r="D83" s="6">
        <v>2.77</v>
      </c>
      <c r="E83" s="6">
        <v>1</v>
      </c>
      <c r="F83" s="28">
        <f t="shared" si="2"/>
        <v>9.6899224806201549E-4</v>
      </c>
      <c r="I83" s="6">
        <v>2.81</v>
      </c>
      <c r="J83" s="6">
        <v>0</v>
      </c>
      <c r="L83" s="6">
        <v>0</v>
      </c>
      <c r="N83" s="6">
        <v>1</v>
      </c>
    </row>
    <row r="84" spans="1:14" x14ac:dyDescent="0.3">
      <c r="A84">
        <v>3.34</v>
      </c>
      <c r="E84" s="6">
        <v>0</v>
      </c>
      <c r="F84" s="28">
        <f t="shared" si="2"/>
        <v>0</v>
      </c>
      <c r="I84" s="6"/>
      <c r="J84" s="6">
        <v>0</v>
      </c>
      <c r="L84" s="6">
        <v>0</v>
      </c>
      <c r="N84" s="6">
        <v>0</v>
      </c>
    </row>
    <row r="85" spans="1:14" x14ac:dyDescent="0.3">
      <c r="A85">
        <v>3.33</v>
      </c>
      <c r="E85" s="6">
        <v>0</v>
      </c>
      <c r="F85" s="28">
        <f t="shared" si="2"/>
        <v>0</v>
      </c>
      <c r="I85" s="6"/>
      <c r="J85" s="6">
        <v>0</v>
      </c>
      <c r="L85" s="6">
        <v>0</v>
      </c>
      <c r="N85" s="6">
        <v>0</v>
      </c>
    </row>
    <row r="86" spans="1:14" x14ac:dyDescent="0.3">
      <c r="A86">
        <v>3.34</v>
      </c>
      <c r="I86" s="6"/>
      <c r="J86" s="6"/>
      <c r="L86" s="6"/>
      <c r="N86" s="6"/>
    </row>
    <row r="87" spans="1:14" x14ac:dyDescent="0.3">
      <c r="A87">
        <v>3.32</v>
      </c>
      <c r="I87" s="6"/>
      <c r="J87" s="6"/>
      <c r="L87" s="6"/>
      <c r="N87" s="6"/>
    </row>
    <row r="88" spans="1:14" x14ac:dyDescent="0.3">
      <c r="A88">
        <v>3.28</v>
      </c>
      <c r="I88" s="6"/>
      <c r="J88" s="6"/>
      <c r="L88" s="6"/>
      <c r="N88" s="6"/>
    </row>
    <row r="89" spans="1:14" x14ac:dyDescent="0.3">
      <c r="A89">
        <v>3.35</v>
      </c>
      <c r="I89" s="6"/>
      <c r="J89" s="6"/>
      <c r="L89" s="6"/>
      <c r="N89" s="6"/>
    </row>
    <row r="90" spans="1:14" x14ac:dyDescent="0.3">
      <c r="A90">
        <v>3.35</v>
      </c>
      <c r="I90" s="6"/>
      <c r="J90" s="6"/>
      <c r="L90" s="6"/>
      <c r="N90" s="6"/>
    </row>
    <row r="91" spans="1:14" x14ac:dyDescent="0.3">
      <c r="A91">
        <v>3.34</v>
      </c>
      <c r="I91" s="6"/>
      <c r="J91" s="6"/>
      <c r="L91" s="6"/>
      <c r="N91" s="6"/>
    </row>
    <row r="92" spans="1:14" x14ac:dyDescent="0.3">
      <c r="A92">
        <v>3.33</v>
      </c>
      <c r="J92" s="29">
        <f>SUM(J46:J91)</f>
        <v>1</v>
      </c>
      <c r="L92" s="29">
        <f>SUM(L46:L91)</f>
        <v>388</v>
      </c>
      <c r="N92" s="29">
        <f>SUM(N46:N91)</f>
        <v>32</v>
      </c>
    </row>
    <row r="93" spans="1:14" x14ac:dyDescent="0.3">
      <c r="A93">
        <v>3.34</v>
      </c>
      <c r="J93" t="s">
        <v>23</v>
      </c>
      <c r="L93" t="s">
        <v>26</v>
      </c>
      <c r="N93" t="s">
        <v>30</v>
      </c>
    </row>
    <row r="94" spans="1:14" x14ac:dyDescent="0.3">
      <c r="A94">
        <v>3.32</v>
      </c>
      <c r="I94" s="6">
        <v>2.8</v>
      </c>
      <c r="J94" s="6" cm="1">
        <f t="array" ref="J94:J106">COUNTIF(esp2basecheia,esp2voltvazio)</f>
        <v>0</v>
      </c>
      <c r="L94" s="6" cm="1">
        <f t="array" ref="L94:L106">COUNTIF(esp2basemed,esp2voltvazio)</f>
        <v>1</v>
      </c>
      <c r="N94" s="6" cm="1">
        <f t="array" ref="N94:N106">COUNTIF(esp2basevazia,esp2voltvazio)</f>
        <v>6</v>
      </c>
    </row>
    <row r="95" spans="1:14" x14ac:dyDescent="0.3">
      <c r="A95">
        <v>3.28</v>
      </c>
      <c r="I95" s="6">
        <v>2.79</v>
      </c>
      <c r="J95" s="6">
        <v>0</v>
      </c>
      <c r="L95" s="6">
        <v>0</v>
      </c>
      <c r="N95" s="6">
        <v>2</v>
      </c>
    </row>
    <row r="96" spans="1:14" x14ac:dyDescent="0.3">
      <c r="A96">
        <v>3.35</v>
      </c>
      <c r="I96" s="6">
        <v>2.78</v>
      </c>
      <c r="J96" s="6">
        <v>0</v>
      </c>
      <c r="L96" s="6">
        <v>0</v>
      </c>
      <c r="N96" s="6">
        <v>1</v>
      </c>
    </row>
    <row r="97" spans="1:14" x14ac:dyDescent="0.3">
      <c r="A97">
        <v>3.35</v>
      </c>
      <c r="I97" s="6">
        <v>2.77</v>
      </c>
      <c r="J97" s="6">
        <v>0</v>
      </c>
      <c r="L97" s="6">
        <v>0</v>
      </c>
      <c r="N97" s="6">
        <v>1</v>
      </c>
    </row>
    <row r="98" spans="1:14" x14ac:dyDescent="0.3">
      <c r="A98">
        <v>3.34</v>
      </c>
      <c r="I98" s="6"/>
      <c r="J98" s="6">
        <v>0</v>
      </c>
      <c r="L98" s="6">
        <v>0</v>
      </c>
      <c r="N98" s="6">
        <v>0</v>
      </c>
    </row>
    <row r="99" spans="1:14" x14ac:dyDescent="0.3">
      <c r="A99">
        <v>3.33</v>
      </c>
      <c r="I99" s="6"/>
      <c r="J99" s="6">
        <v>0</v>
      </c>
      <c r="L99" s="6">
        <v>0</v>
      </c>
      <c r="N99" s="6">
        <v>0</v>
      </c>
    </row>
    <row r="100" spans="1:14" x14ac:dyDescent="0.3">
      <c r="A100">
        <v>3.34</v>
      </c>
      <c r="I100" s="6"/>
      <c r="J100" s="6">
        <v>0</v>
      </c>
      <c r="L100" s="6">
        <v>0</v>
      </c>
      <c r="N100" s="6">
        <v>0</v>
      </c>
    </row>
    <row r="101" spans="1:14" x14ac:dyDescent="0.3">
      <c r="A101">
        <v>3.32</v>
      </c>
      <c r="I101" s="6"/>
      <c r="J101" s="6">
        <v>0</v>
      </c>
      <c r="L101" s="6">
        <v>0</v>
      </c>
      <c r="N101" s="6">
        <v>0</v>
      </c>
    </row>
    <row r="102" spans="1:14" x14ac:dyDescent="0.3">
      <c r="A102">
        <v>3.28</v>
      </c>
      <c r="I102" s="6"/>
      <c r="J102" s="6">
        <v>0</v>
      </c>
      <c r="L102" s="6">
        <v>0</v>
      </c>
      <c r="N102" s="6">
        <v>0</v>
      </c>
    </row>
    <row r="103" spans="1:14" x14ac:dyDescent="0.3">
      <c r="A103">
        <v>3.3</v>
      </c>
      <c r="I103" s="6"/>
      <c r="J103" s="6">
        <v>0</v>
      </c>
      <c r="L103" s="6">
        <v>0</v>
      </c>
      <c r="N103" s="6">
        <v>0</v>
      </c>
    </row>
    <row r="104" spans="1:14" x14ac:dyDescent="0.3">
      <c r="A104">
        <v>3.35</v>
      </c>
      <c r="I104" s="6"/>
      <c r="J104" s="6">
        <v>0</v>
      </c>
      <c r="L104" s="6">
        <v>0</v>
      </c>
      <c r="N104" s="6">
        <v>0</v>
      </c>
    </row>
    <row r="105" spans="1:14" x14ac:dyDescent="0.3">
      <c r="A105">
        <v>3.35</v>
      </c>
      <c r="I105" s="6"/>
      <c r="J105" s="6">
        <v>0</v>
      </c>
      <c r="L105" s="6">
        <v>0</v>
      </c>
      <c r="N105" s="6">
        <v>0</v>
      </c>
    </row>
    <row r="106" spans="1:14" x14ac:dyDescent="0.3">
      <c r="A106">
        <v>3.34</v>
      </c>
      <c r="I106" s="6"/>
      <c r="J106" s="6">
        <v>0</v>
      </c>
      <c r="L106" s="6">
        <v>0</v>
      </c>
      <c r="N106" s="6">
        <v>0</v>
      </c>
    </row>
    <row r="107" spans="1:14" x14ac:dyDescent="0.3">
      <c r="A107">
        <v>3.33</v>
      </c>
      <c r="I107" s="6"/>
      <c r="J107" s="6"/>
      <c r="L107" s="6"/>
      <c r="N107" s="6"/>
    </row>
    <row r="108" spans="1:14" x14ac:dyDescent="0.3">
      <c r="A108">
        <v>3.28</v>
      </c>
      <c r="I108" s="6"/>
      <c r="J108" s="6"/>
      <c r="L108" s="6"/>
      <c r="N108" s="6"/>
    </row>
    <row r="109" spans="1:14" x14ac:dyDescent="0.3">
      <c r="A109">
        <v>3.3</v>
      </c>
      <c r="I109" s="6"/>
      <c r="J109" s="6"/>
      <c r="L109" s="6"/>
      <c r="N109" s="6"/>
    </row>
    <row r="110" spans="1:14" x14ac:dyDescent="0.3">
      <c r="A110">
        <v>3.33</v>
      </c>
      <c r="I110" s="6"/>
      <c r="J110" s="6"/>
      <c r="L110" s="6"/>
      <c r="N110" s="6"/>
    </row>
    <row r="111" spans="1:14" x14ac:dyDescent="0.3">
      <c r="A111">
        <v>3.29</v>
      </c>
      <c r="I111" s="6"/>
      <c r="J111" s="6"/>
      <c r="L111" s="6"/>
      <c r="N111" s="6"/>
    </row>
    <row r="112" spans="1:14" x14ac:dyDescent="0.3">
      <c r="A112">
        <v>3.34</v>
      </c>
      <c r="I112" s="6"/>
      <c r="J112" s="6"/>
      <c r="L112" s="6"/>
      <c r="N112" s="6"/>
    </row>
    <row r="113" spans="1:14" x14ac:dyDescent="0.3">
      <c r="A113">
        <v>3.35</v>
      </c>
      <c r="I113" s="6"/>
      <c r="J113" s="6"/>
      <c r="L113" s="6"/>
      <c r="N113" s="6"/>
    </row>
    <row r="114" spans="1:14" x14ac:dyDescent="0.3">
      <c r="A114">
        <v>3.35</v>
      </c>
      <c r="I114" s="6"/>
      <c r="J114" s="6"/>
      <c r="L114" s="6"/>
      <c r="N114" s="6"/>
    </row>
    <row r="115" spans="1:14" x14ac:dyDescent="0.3">
      <c r="A115">
        <v>3.32</v>
      </c>
      <c r="J115" s="29">
        <f>SUM(_xlfn.ANCHORARRAY(J94))</f>
        <v>0</v>
      </c>
      <c r="L115" s="29">
        <f>SUM(_xlfn.ANCHORARRAY(L94))</f>
        <v>1</v>
      </c>
      <c r="N115" s="29">
        <f>SUM(_xlfn.ANCHORARRAY(N94))</f>
        <v>10</v>
      </c>
    </row>
    <row r="116" spans="1:14" x14ac:dyDescent="0.3">
      <c r="A116">
        <v>3.34</v>
      </c>
    </row>
    <row r="117" spans="1:14" x14ac:dyDescent="0.3">
      <c r="A117">
        <v>3.33</v>
      </c>
    </row>
    <row r="118" spans="1:14" x14ac:dyDescent="0.3">
      <c r="A118">
        <v>3.3</v>
      </c>
    </row>
    <row r="119" spans="1:14" x14ac:dyDescent="0.3">
      <c r="A119">
        <v>3.31</v>
      </c>
    </row>
    <row r="120" spans="1:14" x14ac:dyDescent="0.3">
      <c r="A120">
        <v>3.31</v>
      </c>
    </row>
    <row r="121" spans="1:14" x14ac:dyDescent="0.3">
      <c r="A121">
        <v>3.29</v>
      </c>
    </row>
    <row r="122" spans="1:14" x14ac:dyDescent="0.3">
      <c r="A122">
        <v>3.31</v>
      </c>
    </row>
    <row r="123" spans="1:14" x14ac:dyDescent="0.3">
      <c r="A123">
        <v>3.29</v>
      </c>
    </row>
    <row r="124" spans="1:14" x14ac:dyDescent="0.3">
      <c r="A124">
        <v>3.29</v>
      </c>
    </row>
    <row r="125" spans="1:14" x14ac:dyDescent="0.3">
      <c r="A125">
        <v>3.28</v>
      </c>
    </row>
    <row r="126" spans="1:14" x14ac:dyDescent="0.3">
      <c r="A126">
        <v>3.28</v>
      </c>
    </row>
    <row r="127" spans="1:14" x14ac:dyDescent="0.3">
      <c r="A127">
        <v>3.29</v>
      </c>
    </row>
    <row r="128" spans="1:14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 s="3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3.21</v>
      </c>
    </row>
    <row r="294" spans="1:1" x14ac:dyDescent="0.3">
      <c r="A294">
        <v>3.21</v>
      </c>
    </row>
    <row r="295" spans="1:1" x14ac:dyDescent="0.3">
      <c r="A295">
        <v>3.2</v>
      </c>
    </row>
    <row r="296" spans="1:1" x14ac:dyDescent="0.3">
      <c r="A296">
        <v>3.22</v>
      </c>
    </row>
    <row r="297" spans="1:1" x14ac:dyDescent="0.3">
      <c r="A297">
        <v>3.21</v>
      </c>
    </row>
    <row r="298" spans="1:1" x14ac:dyDescent="0.3">
      <c r="A298">
        <v>3.22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3.22</v>
      </c>
    </row>
    <row r="308" spans="1:1" x14ac:dyDescent="0.3">
      <c r="A308">
        <v>3.21</v>
      </c>
    </row>
    <row r="309" spans="1:1" x14ac:dyDescent="0.3">
      <c r="A309">
        <v>3.22</v>
      </c>
    </row>
    <row r="310" spans="1:1" x14ac:dyDescent="0.3">
      <c r="A310">
        <v>3.22</v>
      </c>
    </row>
    <row r="311" spans="1:1" x14ac:dyDescent="0.3">
      <c r="A311">
        <v>3.22</v>
      </c>
    </row>
    <row r="312" spans="1:1" x14ac:dyDescent="0.3">
      <c r="A312">
        <v>3.21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3.21</v>
      </c>
    </row>
    <row r="322" spans="1:1" x14ac:dyDescent="0.3">
      <c r="A322">
        <v>3.21</v>
      </c>
    </row>
    <row r="323" spans="1:1" x14ac:dyDescent="0.3">
      <c r="A323">
        <v>3.2</v>
      </c>
    </row>
    <row r="324" spans="1:1" x14ac:dyDescent="0.3">
      <c r="A324">
        <v>3.22</v>
      </c>
    </row>
    <row r="325" spans="1:1" x14ac:dyDescent="0.3">
      <c r="A325">
        <v>3.21</v>
      </c>
    </row>
    <row r="326" spans="1:1" x14ac:dyDescent="0.3">
      <c r="A326">
        <v>3.22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3.22</v>
      </c>
    </row>
    <row r="336" spans="1:1" x14ac:dyDescent="0.3">
      <c r="A336">
        <v>3.21</v>
      </c>
    </row>
    <row r="337" spans="1:1" x14ac:dyDescent="0.3">
      <c r="A337">
        <v>3.22</v>
      </c>
    </row>
    <row r="338" spans="1:1" x14ac:dyDescent="0.3">
      <c r="A338">
        <v>3.22</v>
      </c>
    </row>
    <row r="339" spans="1:1" x14ac:dyDescent="0.3">
      <c r="A339">
        <v>3.22</v>
      </c>
    </row>
    <row r="340" spans="1:1" x14ac:dyDescent="0.3">
      <c r="A340">
        <v>3.21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3.21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3.21</v>
      </c>
    </row>
    <row r="353" spans="1:1" x14ac:dyDescent="0.3">
      <c r="A353">
        <v>3.22</v>
      </c>
    </row>
    <row r="354" spans="1:1" x14ac:dyDescent="0.3">
      <c r="A354">
        <v>3.22</v>
      </c>
    </row>
    <row r="355" spans="1:1" x14ac:dyDescent="0.3">
      <c r="A355">
        <v>3.22</v>
      </c>
    </row>
    <row r="356" spans="1:1" x14ac:dyDescent="0.3">
      <c r="A356">
        <v>3.21</v>
      </c>
    </row>
    <row r="357" spans="1:1" x14ac:dyDescent="0.3">
      <c r="A357">
        <v>3.22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3.21</v>
      </c>
    </row>
    <row r="361" spans="1:1" x14ac:dyDescent="0.3">
      <c r="A361">
        <v>3.22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3.22</v>
      </c>
    </row>
    <row r="365" spans="1:1" x14ac:dyDescent="0.3">
      <c r="A365">
        <v>3.22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3.21</v>
      </c>
    </row>
    <row r="371" spans="1:1" x14ac:dyDescent="0.3">
      <c r="A371">
        <v>3.22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3.21</v>
      </c>
    </row>
    <row r="375" spans="1:1" x14ac:dyDescent="0.3">
      <c r="A375">
        <v>3.22</v>
      </c>
    </row>
    <row r="376" spans="1:1" x14ac:dyDescent="0.3">
      <c r="A376">
        <v>3.21</v>
      </c>
    </row>
    <row r="377" spans="1:1" x14ac:dyDescent="0.3">
      <c r="A377">
        <v>3.21</v>
      </c>
    </row>
    <row r="378" spans="1:1" x14ac:dyDescent="0.3">
      <c r="A378">
        <v>3.22</v>
      </c>
    </row>
    <row r="379" spans="1:1" x14ac:dyDescent="0.3">
      <c r="A379">
        <v>3.21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3.22</v>
      </c>
    </row>
    <row r="383" spans="1:1" x14ac:dyDescent="0.3">
      <c r="A383">
        <v>3.21</v>
      </c>
    </row>
    <row r="384" spans="1:1" x14ac:dyDescent="0.3">
      <c r="A384">
        <v>3.22</v>
      </c>
    </row>
    <row r="385" spans="1:1" x14ac:dyDescent="0.3">
      <c r="A385">
        <v>3.22</v>
      </c>
    </row>
    <row r="386" spans="1:1" x14ac:dyDescent="0.3">
      <c r="A386">
        <v>3.22</v>
      </c>
    </row>
    <row r="387" spans="1:1" x14ac:dyDescent="0.3">
      <c r="A387">
        <v>3.21</v>
      </c>
    </row>
    <row r="388" spans="1:1" x14ac:dyDescent="0.3">
      <c r="A388">
        <v>3.22</v>
      </c>
    </row>
    <row r="389" spans="1:1" x14ac:dyDescent="0.3">
      <c r="A389">
        <v>3.22</v>
      </c>
    </row>
    <row r="390" spans="1:1" x14ac:dyDescent="0.3">
      <c r="A390">
        <v>3.21</v>
      </c>
    </row>
    <row r="391" spans="1:1" x14ac:dyDescent="0.3">
      <c r="A391">
        <v>3.22</v>
      </c>
    </row>
    <row r="392" spans="1:1" x14ac:dyDescent="0.3">
      <c r="A392">
        <v>3.22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3.21</v>
      </c>
    </row>
    <row r="398" spans="1:1" x14ac:dyDescent="0.3">
      <c r="A398">
        <v>3.22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3.21</v>
      </c>
    </row>
    <row r="402" spans="1:1" x14ac:dyDescent="0.3">
      <c r="A402">
        <v>3.22</v>
      </c>
    </row>
    <row r="403" spans="1:1" x14ac:dyDescent="0.3">
      <c r="A403">
        <v>3.22</v>
      </c>
    </row>
    <row r="404" spans="1:1" x14ac:dyDescent="0.3">
      <c r="A404">
        <v>3.21</v>
      </c>
    </row>
    <row r="405" spans="1:1" x14ac:dyDescent="0.3">
      <c r="A405">
        <v>3.22</v>
      </c>
    </row>
    <row r="406" spans="1:1" x14ac:dyDescent="0.3">
      <c r="A406">
        <v>3.21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3.22</v>
      </c>
    </row>
    <row r="410" spans="1:1" x14ac:dyDescent="0.3">
      <c r="A410">
        <v>3.21</v>
      </c>
    </row>
    <row r="411" spans="1:1" x14ac:dyDescent="0.3">
      <c r="A411">
        <v>3.22</v>
      </c>
    </row>
    <row r="412" spans="1:1" x14ac:dyDescent="0.3">
      <c r="A412">
        <v>3.22</v>
      </c>
    </row>
    <row r="413" spans="1:1" x14ac:dyDescent="0.3">
      <c r="A413">
        <v>3.22</v>
      </c>
    </row>
    <row r="414" spans="1:1" x14ac:dyDescent="0.3">
      <c r="A414">
        <v>3.21</v>
      </c>
    </row>
    <row r="415" spans="1:1" x14ac:dyDescent="0.3">
      <c r="A415">
        <v>3.22</v>
      </c>
    </row>
    <row r="416" spans="1:1" x14ac:dyDescent="0.3">
      <c r="A416">
        <v>3.22</v>
      </c>
    </row>
    <row r="417" spans="1:1" x14ac:dyDescent="0.3">
      <c r="A417">
        <v>3.21</v>
      </c>
    </row>
    <row r="418" spans="1:1" x14ac:dyDescent="0.3">
      <c r="A418">
        <v>3.22</v>
      </c>
    </row>
    <row r="419" spans="1:1" x14ac:dyDescent="0.3">
      <c r="A419">
        <v>3.22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3.21</v>
      </c>
    </row>
    <row r="425" spans="1:1" x14ac:dyDescent="0.3">
      <c r="A425">
        <v>3.22</v>
      </c>
    </row>
    <row r="426" spans="1:1" x14ac:dyDescent="0.3">
      <c r="A426">
        <v>3.22</v>
      </c>
    </row>
    <row r="427" spans="1:1" x14ac:dyDescent="0.3">
      <c r="A427">
        <v>3.21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3.22</v>
      </c>
    </row>
    <row r="433" spans="1:1" x14ac:dyDescent="0.3">
      <c r="A433">
        <v>3.21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3.22</v>
      </c>
    </row>
    <row r="437" spans="1:1" x14ac:dyDescent="0.3">
      <c r="A437">
        <v>3.21</v>
      </c>
    </row>
    <row r="438" spans="1:1" x14ac:dyDescent="0.3">
      <c r="A438">
        <v>3.22</v>
      </c>
    </row>
    <row r="439" spans="1:1" x14ac:dyDescent="0.3">
      <c r="A439">
        <v>3.22</v>
      </c>
    </row>
    <row r="440" spans="1:1" x14ac:dyDescent="0.3">
      <c r="A440">
        <v>3.21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3.22</v>
      </c>
    </row>
    <row r="444" spans="1:1" x14ac:dyDescent="0.3">
      <c r="A444">
        <v>3.21</v>
      </c>
    </row>
    <row r="445" spans="1:1" x14ac:dyDescent="0.3">
      <c r="A445">
        <v>3.22</v>
      </c>
    </row>
    <row r="446" spans="1:1" x14ac:dyDescent="0.3">
      <c r="A446">
        <v>3.22</v>
      </c>
    </row>
    <row r="447" spans="1:1" x14ac:dyDescent="0.3">
      <c r="A447">
        <v>3.21</v>
      </c>
    </row>
    <row r="448" spans="1:1" x14ac:dyDescent="0.3">
      <c r="A448">
        <v>3.22</v>
      </c>
    </row>
    <row r="449" spans="1:1" x14ac:dyDescent="0.3">
      <c r="A449">
        <v>3.21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3.22</v>
      </c>
    </row>
    <row r="453" spans="1:1" x14ac:dyDescent="0.3">
      <c r="A453">
        <v>3.21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3.22</v>
      </c>
    </row>
    <row r="457" spans="1:1" x14ac:dyDescent="0.3">
      <c r="A457">
        <v>3.21</v>
      </c>
    </row>
    <row r="458" spans="1:1" x14ac:dyDescent="0.3">
      <c r="A458">
        <v>3.22</v>
      </c>
    </row>
    <row r="459" spans="1:1" x14ac:dyDescent="0.3">
      <c r="A459">
        <v>3.22</v>
      </c>
    </row>
    <row r="460" spans="1:1" x14ac:dyDescent="0.3">
      <c r="A460">
        <v>3.21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3.22</v>
      </c>
    </row>
    <row r="464" spans="1:1" x14ac:dyDescent="0.3">
      <c r="A464">
        <v>3.21</v>
      </c>
    </row>
    <row r="465" spans="1:1" x14ac:dyDescent="0.3">
      <c r="A465">
        <v>3.22</v>
      </c>
    </row>
    <row r="466" spans="1:1" x14ac:dyDescent="0.3">
      <c r="A466">
        <v>3.22</v>
      </c>
    </row>
    <row r="467" spans="1:1" x14ac:dyDescent="0.3">
      <c r="A467">
        <v>3.21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3.22</v>
      </c>
    </row>
    <row r="472" spans="1:1" x14ac:dyDescent="0.3">
      <c r="A472">
        <v>3.22</v>
      </c>
    </row>
    <row r="473" spans="1:1" x14ac:dyDescent="0.3">
      <c r="A473">
        <v>3.21</v>
      </c>
    </row>
    <row r="474" spans="1:1" x14ac:dyDescent="0.3">
      <c r="A474">
        <v>3.22</v>
      </c>
    </row>
    <row r="475" spans="1:1" x14ac:dyDescent="0.3">
      <c r="A475">
        <v>3.22</v>
      </c>
    </row>
    <row r="476" spans="1:1" x14ac:dyDescent="0.3">
      <c r="A476">
        <v>3.22</v>
      </c>
    </row>
    <row r="477" spans="1:1" x14ac:dyDescent="0.3">
      <c r="A477">
        <v>3.21</v>
      </c>
    </row>
    <row r="478" spans="1:1" x14ac:dyDescent="0.3">
      <c r="A478">
        <v>3.22</v>
      </c>
    </row>
    <row r="479" spans="1:1" x14ac:dyDescent="0.3">
      <c r="A479">
        <v>3.22</v>
      </c>
    </row>
    <row r="480" spans="1:1" x14ac:dyDescent="0.3">
      <c r="A480">
        <v>3.21</v>
      </c>
    </row>
    <row r="481" spans="1:1" x14ac:dyDescent="0.3">
      <c r="A481">
        <v>3.22</v>
      </c>
    </row>
    <row r="482" spans="1:1" x14ac:dyDescent="0.3">
      <c r="A482">
        <v>3.22</v>
      </c>
    </row>
    <row r="483" spans="1:1" x14ac:dyDescent="0.3">
      <c r="A483">
        <v>3.22</v>
      </c>
    </row>
    <row r="484" spans="1:1" x14ac:dyDescent="0.3">
      <c r="A484">
        <v>3.21</v>
      </c>
    </row>
    <row r="485" spans="1:1" x14ac:dyDescent="0.3">
      <c r="A485">
        <v>3.22</v>
      </c>
    </row>
    <row r="486" spans="1:1" x14ac:dyDescent="0.3">
      <c r="A486">
        <v>3.22</v>
      </c>
    </row>
    <row r="487" spans="1:1" x14ac:dyDescent="0.3">
      <c r="A487">
        <v>3.21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3.21</v>
      </c>
    </row>
    <row r="493" spans="1:1" x14ac:dyDescent="0.3">
      <c r="A493">
        <v>3.22</v>
      </c>
    </row>
    <row r="494" spans="1:1" x14ac:dyDescent="0.3">
      <c r="A494">
        <v>3.2</v>
      </c>
    </row>
    <row r="495" spans="1:1" x14ac:dyDescent="0.3">
      <c r="A495">
        <v>3.22</v>
      </c>
    </row>
    <row r="496" spans="1:1" x14ac:dyDescent="0.3">
      <c r="A496">
        <v>3.2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3.21</v>
      </c>
    </row>
    <row r="501" spans="1:1" x14ac:dyDescent="0.3">
      <c r="A501">
        <v>3.22</v>
      </c>
    </row>
    <row r="502" spans="1:1" x14ac:dyDescent="0.3">
      <c r="A502">
        <v>3.2</v>
      </c>
    </row>
    <row r="503" spans="1:1" x14ac:dyDescent="0.3">
      <c r="A503">
        <v>3.22</v>
      </c>
    </row>
    <row r="504" spans="1:1" x14ac:dyDescent="0.3">
      <c r="A504">
        <v>3.2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3.21</v>
      </c>
    </row>
    <row r="508" spans="1:1" x14ac:dyDescent="0.3">
      <c r="A508">
        <v>3.22</v>
      </c>
    </row>
    <row r="509" spans="1:1" x14ac:dyDescent="0.3">
      <c r="A509">
        <v>3.2</v>
      </c>
    </row>
    <row r="510" spans="1:1" x14ac:dyDescent="0.3">
      <c r="A510">
        <v>3.22</v>
      </c>
    </row>
    <row r="511" spans="1:1" x14ac:dyDescent="0.3">
      <c r="A511">
        <v>3.2</v>
      </c>
    </row>
    <row r="512" spans="1:1" x14ac:dyDescent="0.3">
      <c r="A512">
        <v>3.22</v>
      </c>
    </row>
    <row r="513" spans="1:1" x14ac:dyDescent="0.3">
      <c r="A513">
        <v>3.22</v>
      </c>
    </row>
    <row r="514" spans="1:1" x14ac:dyDescent="0.3">
      <c r="A514">
        <v>3.21</v>
      </c>
    </row>
    <row r="515" spans="1:1" x14ac:dyDescent="0.3">
      <c r="A515">
        <v>3.22</v>
      </c>
    </row>
    <row r="516" spans="1:1" x14ac:dyDescent="0.3">
      <c r="A516">
        <v>3.21</v>
      </c>
    </row>
    <row r="517" spans="1:1" x14ac:dyDescent="0.3">
      <c r="A517">
        <v>3.22</v>
      </c>
    </row>
    <row r="518" spans="1:1" x14ac:dyDescent="0.3">
      <c r="A518">
        <v>3.21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</v>
      </c>
    </row>
    <row r="522" spans="1:1" x14ac:dyDescent="0.3">
      <c r="A522">
        <v>3.22</v>
      </c>
    </row>
    <row r="523" spans="1:1" x14ac:dyDescent="0.3">
      <c r="A523">
        <v>3.2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3.22</v>
      </c>
    </row>
    <row r="527" spans="1:1" x14ac:dyDescent="0.3">
      <c r="A527">
        <v>3.22</v>
      </c>
    </row>
    <row r="528" spans="1:1" x14ac:dyDescent="0.3">
      <c r="A528">
        <v>3.21</v>
      </c>
    </row>
    <row r="529" spans="1:1" x14ac:dyDescent="0.3">
      <c r="A529">
        <v>3.22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3.22</v>
      </c>
    </row>
    <row r="535" spans="1:1" x14ac:dyDescent="0.3">
      <c r="A535">
        <v>3.21</v>
      </c>
    </row>
    <row r="536" spans="1:1" x14ac:dyDescent="0.3">
      <c r="A536">
        <v>3.21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</v>
      </c>
    </row>
    <row r="541" spans="1:1" x14ac:dyDescent="0.3">
      <c r="A541">
        <v>3.22</v>
      </c>
    </row>
    <row r="542" spans="1:1" x14ac:dyDescent="0.3">
      <c r="A542">
        <v>3.22</v>
      </c>
    </row>
    <row r="543" spans="1:1" x14ac:dyDescent="0.3">
      <c r="A543">
        <v>3.21</v>
      </c>
    </row>
    <row r="544" spans="1:1" x14ac:dyDescent="0.3">
      <c r="A544">
        <v>3.21</v>
      </c>
    </row>
    <row r="545" spans="1:1" x14ac:dyDescent="0.3">
      <c r="A545">
        <v>3.22</v>
      </c>
    </row>
    <row r="546" spans="1:1" x14ac:dyDescent="0.3">
      <c r="A546">
        <v>3.2</v>
      </c>
    </row>
    <row r="547" spans="1:1" x14ac:dyDescent="0.3">
      <c r="A547">
        <v>3.22</v>
      </c>
    </row>
    <row r="548" spans="1:1" x14ac:dyDescent="0.3">
      <c r="A548">
        <v>3.22</v>
      </c>
    </row>
    <row r="549" spans="1:1" x14ac:dyDescent="0.3">
      <c r="A549">
        <v>3.21</v>
      </c>
    </row>
    <row r="550" spans="1:1" x14ac:dyDescent="0.3">
      <c r="A550">
        <v>3.21</v>
      </c>
    </row>
    <row r="551" spans="1:1" x14ac:dyDescent="0.3">
      <c r="A551">
        <v>3.22</v>
      </c>
    </row>
    <row r="552" spans="1:1" x14ac:dyDescent="0.3">
      <c r="A552">
        <v>3.2</v>
      </c>
    </row>
    <row r="553" spans="1:1" x14ac:dyDescent="0.3">
      <c r="A553">
        <v>3.22</v>
      </c>
    </row>
    <row r="554" spans="1:1" x14ac:dyDescent="0.3">
      <c r="A554">
        <v>3.2</v>
      </c>
    </row>
    <row r="555" spans="1:1" x14ac:dyDescent="0.3">
      <c r="A555">
        <v>3.22</v>
      </c>
    </row>
    <row r="556" spans="1:1" x14ac:dyDescent="0.3">
      <c r="A556">
        <v>3.21</v>
      </c>
    </row>
    <row r="557" spans="1:1" x14ac:dyDescent="0.3">
      <c r="A557">
        <v>3.22</v>
      </c>
    </row>
    <row r="558" spans="1:1" x14ac:dyDescent="0.3">
      <c r="A558">
        <v>3.21</v>
      </c>
    </row>
    <row r="559" spans="1:1" x14ac:dyDescent="0.3">
      <c r="A559">
        <v>3.22</v>
      </c>
    </row>
    <row r="560" spans="1:1" x14ac:dyDescent="0.3">
      <c r="A560">
        <v>3.21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</v>
      </c>
    </row>
    <row r="564" spans="1:1" x14ac:dyDescent="0.3">
      <c r="A564">
        <v>3.22</v>
      </c>
    </row>
    <row r="565" spans="1:1" x14ac:dyDescent="0.3">
      <c r="A565">
        <v>3.2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3.22</v>
      </c>
    </row>
    <row r="569" spans="1:1" x14ac:dyDescent="0.3">
      <c r="A569">
        <v>3.22</v>
      </c>
    </row>
    <row r="570" spans="1:1" x14ac:dyDescent="0.3">
      <c r="A570">
        <v>3.21</v>
      </c>
    </row>
    <row r="571" spans="1:1" x14ac:dyDescent="0.3">
      <c r="A571">
        <v>3.22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3.22</v>
      </c>
    </row>
    <row r="577" spans="1:1" x14ac:dyDescent="0.3">
      <c r="A577">
        <v>3.21</v>
      </c>
    </row>
    <row r="578" spans="1:1" x14ac:dyDescent="0.3">
      <c r="A578">
        <v>3.21</v>
      </c>
    </row>
    <row r="579" spans="1:1" x14ac:dyDescent="0.3">
      <c r="A579">
        <v>3.22</v>
      </c>
    </row>
    <row r="580" spans="1:1" x14ac:dyDescent="0.3">
      <c r="A580">
        <v>3.2</v>
      </c>
    </row>
    <row r="581" spans="1:1" x14ac:dyDescent="0.3">
      <c r="A581">
        <v>3.22</v>
      </c>
    </row>
    <row r="582" spans="1:1" x14ac:dyDescent="0.3">
      <c r="A582">
        <v>3.2</v>
      </c>
    </row>
    <row r="583" spans="1:1" x14ac:dyDescent="0.3">
      <c r="A583">
        <v>3.22</v>
      </c>
    </row>
    <row r="584" spans="1:1" x14ac:dyDescent="0.3">
      <c r="A584">
        <v>3.21</v>
      </c>
    </row>
    <row r="585" spans="1:1" x14ac:dyDescent="0.3">
      <c r="A585">
        <v>3.22</v>
      </c>
    </row>
    <row r="586" spans="1:1" x14ac:dyDescent="0.3">
      <c r="A586">
        <v>3.21</v>
      </c>
    </row>
    <row r="587" spans="1:1" x14ac:dyDescent="0.3">
      <c r="A587">
        <v>3.21</v>
      </c>
    </row>
    <row r="588" spans="1:1" x14ac:dyDescent="0.3">
      <c r="A588">
        <v>3.22</v>
      </c>
    </row>
    <row r="589" spans="1:1" x14ac:dyDescent="0.3">
      <c r="A589">
        <v>3.2</v>
      </c>
    </row>
    <row r="590" spans="1:1" x14ac:dyDescent="0.3">
      <c r="A590">
        <v>3.22</v>
      </c>
    </row>
    <row r="591" spans="1:1" x14ac:dyDescent="0.3">
      <c r="A591">
        <v>3.22</v>
      </c>
    </row>
    <row r="592" spans="1:1" x14ac:dyDescent="0.3">
      <c r="A592">
        <v>3.21</v>
      </c>
    </row>
    <row r="593" spans="1:1" x14ac:dyDescent="0.3">
      <c r="A593">
        <v>3.22</v>
      </c>
    </row>
    <row r="594" spans="1:1" x14ac:dyDescent="0.3">
      <c r="A594">
        <v>3.22</v>
      </c>
    </row>
    <row r="595" spans="1:1" x14ac:dyDescent="0.3">
      <c r="A595">
        <v>3.21</v>
      </c>
    </row>
    <row r="596" spans="1:1" x14ac:dyDescent="0.3">
      <c r="A596">
        <v>3.22</v>
      </c>
    </row>
    <row r="597" spans="1:1" x14ac:dyDescent="0.3">
      <c r="A597">
        <v>3.21</v>
      </c>
    </row>
    <row r="598" spans="1:1" x14ac:dyDescent="0.3">
      <c r="A598">
        <v>3.22</v>
      </c>
    </row>
    <row r="599" spans="1:1" x14ac:dyDescent="0.3">
      <c r="A599">
        <v>3.21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</v>
      </c>
    </row>
    <row r="603" spans="1:1" x14ac:dyDescent="0.3">
      <c r="A603">
        <v>3.22</v>
      </c>
    </row>
    <row r="604" spans="1:1" x14ac:dyDescent="0.3">
      <c r="A604">
        <v>3.2</v>
      </c>
    </row>
    <row r="605" spans="1:1" x14ac:dyDescent="0.3">
      <c r="A605">
        <v>3.22</v>
      </c>
    </row>
    <row r="606" spans="1:1" x14ac:dyDescent="0.3">
      <c r="A606">
        <v>3.21</v>
      </c>
    </row>
    <row r="607" spans="1:1" x14ac:dyDescent="0.3">
      <c r="A607">
        <v>3.22</v>
      </c>
    </row>
    <row r="608" spans="1:1" x14ac:dyDescent="0.3">
      <c r="A608">
        <v>3.21</v>
      </c>
    </row>
    <row r="609" spans="1:1" x14ac:dyDescent="0.3">
      <c r="A609">
        <v>3.21</v>
      </c>
    </row>
    <row r="610" spans="1:1" x14ac:dyDescent="0.3">
      <c r="A610">
        <v>3.22</v>
      </c>
    </row>
    <row r="611" spans="1:1" x14ac:dyDescent="0.3">
      <c r="A611">
        <v>3.2</v>
      </c>
    </row>
    <row r="612" spans="1:1" x14ac:dyDescent="0.3">
      <c r="A612">
        <v>3.22</v>
      </c>
    </row>
    <row r="613" spans="1:1" x14ac:dyDescent="0.3">
      <c r="A613">
        <v>3.21</v>
      </c>
    </row>
    <row r="614" spans="1:1" x14ac:dyDescent="0.3">
      <c r="A614">
        <v>3.22</v>
      </c>
    </row>
    <row r="615" spans="1:1" x14ac:dyDescent="0.3">
      <c r="A615">
        <v>3.21</v>
      </c>
    </row>
    <row r="616" spans="1:1" x14ac:dyDescent="0.3">
      <c r="A616">
        <v>3.22</v>
      </c>
    </row>
    <row r="617" spans="1:1" x14ac:dyDescent="0.3">
      <c r="A617">
        <v>3.21</v>
      </c>
    </row>
    <row r="618" spans="1:1" x14ac:dyDescent="0.3">
      <c r="A618">
        <v>3.21</v>
      </c>
    </row>
    <row r="619" spans="1:1" x14ac:dyDescent="0.3">
      <c r="A619">
        <v>3.22</v>
      </c>
    </row>
    <row r="620" spans="1:1" x14ac:dyDescent="0.3">
      <c r="A620">
        <v>3.2</v>
      </c>
    </row>
    <row r="621" spans="1:1" x14ac:dyDescent="0.3">
      <c r="A621">
        <v>3.22</v>
      </c>
    </row>
    <row r="622" spans="1:1" x14ac:dyDescent="0.3">
      <c r="A622">
        <v>3.2</v>
      </c>
    </row>
    <row r="623" spans="1:1" x14ac:dyDescent="0.3">
      <c r="A623">
        <v>3.2</v>
      </c>
    </row>
    <row r="624" spans="1:1" x14ac:dyDescent="0.3">
      <c r="A624">
        <v>3.2</v>
      </c>
    </row>
    <row r="625" spans="1:1" x14ac:dyDescent="0.3">
      <c r="A625">
        <v>3.2</v>
      </c>
    </row>
    <row r="626" spans="1:1" x14ac:dyDescent="0.3">
      <c r="A626">
        <v>3.21</v>
      </c>
    </row>
    <row r="627" spans="1:1" x14ac:dyDescent="0.3">
      <c r="A627">
        <v>3.2</v>
      </c>
    </row>
    <row r="628" spans="1:1" x14ac:dyDescent="0.3">
      <c r="A628">
        <v>3.2</v>
      </c>
    </row>
    <row r="629" spans="1:1" x14ac:dyDescent="0.3">
      <c r="A629">
        <v>3.2</v>
      </c>
    </row>
    <row r="630" spans="1:1" x14ac:dyDescent="0.3">
      <c r="A630">
        <v>3.21</v>
      </c>
    </row>
    <row r="631" spans="1:1" x14ac:dyDescent="0.3">
      <c r="A631">
        <v>3.2</v>
      </c>
    </row>
    <row r="632" spans="1:1" x14ac:dyDescent="0.3">
      <c r="A632">
        <v>3.18</v>
      </c>
    </row>
    <row r="633" spans="1:1" x14ac:dyDescent="0.3">
      <c r="A633">
        <v>3.19</v>
      </c>
    </row>
    <row r="634" spans="1:1" x14ac:dyDescent="0.3">
      <c r="A634">
        <v>3.21</v>
      </c>
    </row>
    <row r="635" spans="1:1" x14ac:dyDescent="0.3">
      <c r="A635">
        <v>3.2</v>
      </c>
    </row>
    <row r="636" spans="1:1" x14ac:dyDescent="0.3">
      <c r="A636">
        <v>3.19</v>
      </c>
    </row>
    <row r="637" spans="1:1" x14ac:dyDescent="0.3">
      <c r="A637">
        <v>3.2</v>
      </c>
    </row>
    <row r="638" spans="1:1" x14ac:dyDescent="0.3">
      <c r="A638">
        <v>3.19</v>
      </c>
    </row>
    <row r="639" spans="1:1" x14ac:dyDescent="0.3">
      <c r="A639">
        <v>3.21</v>
      </c>
    </row>
    <row r="640" spans="1:1" x14ac:dyDescent="0.3">
      <c r="A640">
        <v>3.21</v>
      </c>
    </row>
    <row r="641" spans="1:1" x14ac:dyDescent="0.3">
      <c r="A641">
        <v>3.18</v>
      </c>
    </row>
    <row r="642" spans="1:1" x14ac:dyDescent="0.3">
      <c r="A642">
        <v>3.19</v>
      </c>
    </row>
    <row r="643" spans="1:1" x14ac:dyDescent="0.3">
      <c r="A643">
        <v>3.19</v>
      </c>
    </row>
    <row r="644" spans="1:1" x14ac:dyDescent="0.3">
      <c r="A644">
        <v>3.2</v>
      </c>
    </row>
    <row r="645" spans="1:1" x14ac:dyDescent="0.3">
      <c r="A645">
        <v>3.19</v>
      </c>
    </row>
    <row r="646" spans="1:1" x14ac:dyDescent="0.3">
      <c r="A646">
        <v>3.16</v>
      </c>
    </row>
    <row r="647" spans="1:1" x14ac:dyDescent="0.3">
      <c r="A647">
        <v>3.18</v>
      </c>
    </row>
    <row r="648" spans="1:1" x14ac:dyDescent="0.3">
      <c r="A648">
        <v>3.18</v>
      </c>
    </row>
    <row r="649" spans="1:1" x14ac:dyDescent="0.3">
      <c r="A649">
        <v>3.2</v>
      </c>
    </row>
    <row r="650" spans="1:1" x14ac:dyDescent="0.3">
      <c r="A650">
        <v>3.19</v>
      </c>
    </row>
    <row r="651" spans="1:1" x14ac:dyDescent="0.3">
      <c r="A651">
        <v>3.2</v>
      </c>
    </row>
    <row r="652" spans="1:1" x14ac:dyDescent="0.3">
      <c r="A652">
        <v>3.18</v>
      </c>
    </row>
    <row r="653" spans="1:1" x14ac:dyDescent="0.3">
      <c r="A653">
        <v>3.2</v>
      </c>
    </row>
    <row r="654" spans="1:1" x14ac:dyDescent="0.3">
      <c r="A654">
        <v>3.2</v>
      </c>
    </row>
    <row r="655" spans="1:1" x14ac:dyDescent="0.3">
      <c r="A655">
        <v>3.2</v>
      </c>
    </row>
    <row r="656" spans="1:1" x14ac:dyDescent="0.3">
      <c r="A656">
        <v>3.19</v>
      </c>
    </row>
    <row r="657" spans="1:1" x14ac:dyDescent="0.3">
      <c r="A657">
        <v>3.2</v>
      </c>
    </row>
    <row r="658" spans="1:1" x14ac:dyDescent="0.3">
      <c r="A658">
        <v>3.2</v>
      </c>
    </row>
    <row r="659" spans="1:1" x14ac:dyDescent="0.3">
      <c r="A659">
        <v>3.2</v>
      </c>
    </row>
    <row r="660" spans="1:1" x14ac:dyDescent="0.3">
      <c r="A660">
        <v>3.21</v>
      </c>
    </row>
    <row r="661" spans="1:1" x14ac:dyDescent="0.3">
      <c r="A661">
        <v>3.21</v>
      </c>
    </row>
    <row r="662" spans="1:1" x14ac:dyDescent="0.3">
      <c r="A662">
        <v>3.18</v>
      </c>
    </row>
    <row r="663" spans="1:1" x14ac:dyDescent="0.3">
      <c r="A663">
        <v>3.21</v>
      </c>
    </row>
    <row r="664" spans="1:1" x14ac:dyDescent="0.3">
      <c r="A664">
        <v>3.19</v>
      </c>
    </row>
    <row r="665" spans="1:1" x14ac:dyDescent="0.3">
      <c r="A665">
        <v>3.18</v>
      </c>
    </row>
    <row r="666" spans="1:1" x14ac:dyDescent="0.3">
      <c r="A666">
        <v>3.19</v>
      </c>
    </row>
    <row r="667" spans="1:1" x14ac:dyDescent="0.3">
      <c r="A667">
        <v>3.19</v>
      </c>
    </row>
    <row r="668" spans="1:1" x14ac:dyDescent="0.3">
      <c r="A668">
        <v>3.19</v>
      </c>
    </row>
    <row r="669" spans="1:1" x14ac:dyDescent="0.3">
      <c r="A669">
        <v>3.19</v>
      </c>
    </row>
    <row r="670" spans="1:1" x14ac:dyDescent="0.3">
      <c r="A670">
        <v>3.18</v>
      </c>
    </row>
    <row r="671" spans="1:1" x14ac:dyDescent="0.3">
      <c r="A671">
        <v>3.19</v>
      </c>
    </row>
    <row r="672" spans="1:1" x14ac:dyDescent="0.3">
      <c r="A672">
        <v>3.19</v>
      </c>
    </row>
    <row r="673" spans="1:1" x14ac:dyDescent="0.3">
      <c r="A673">
        <v>3.18</v>
      </c>
    </row>
    <row r="674" spans="1:1" x14ac:dyDescent="0.3">
      <c r="A674">
        <v>3.19</v>
      </c>
    </row>
    <row r="675" spans="1:1" x14ac:dyDescent="0.3">
      <c r="A675">
        <v>3.19</v>
      </c>
    </row>
    <row r="676" spans="1:1" x14ac:dyDescent="0.3">
      <c r="A676">
        <v>3.18</v>
      </c>
    </row>
    <row r="677" spans="1:1" x14ac:dyDescent="0.3">
      <c r="A677">
        <v>3.19</v>
      </c>
    </row>
    <row r="678" spans="1:1" x14ac:dyDescent="0.3">
      <c r="A678">
        <v>3.19</v>
      </c>
    </row>
    <row r="679" spans="1:1" x14ac:dyDescent="0.3">
      <c r="A679">
        <v>3.18</v>
      </c>
    </row>
    <row r="680" spans="1:1" x14ac:dyDescent="0.3">
      <c r="A680">
        <v>3.19</v>
      </c>
    </row>
    <row r="681" spans="1:1" x14ac:dyDescent="0.3">
      <c r="A681">
        <v>3.19</v>
      </c>
    </row>
    <row r="682" spans="1:1" x14ac:dyDescent="0.3">
      <c r="A682">
        <v>3.18</v>
      </c>
    </row>
    <row r="683" spans="1:1" x14ac:dyDescent="0.3">
      <c r="A683">
        <v>3.19</v>
      </c>
    </row>
    <row r="684" spans="1:1" x14ac:dyDescent="0.3">
      <c r="A684">
        <v>3.19</v>
      </c>
    </row>
    <row r="685" spans="1:1" x14ac:dyDescent="0.3">
      <c r="A685">
        <v>3.18</v>
      </c>
    </row>
    <row r="686" spans="1:1" x14ac:dyDescent="0.3">
      <c r="A686">
        <v>3.19</v>
      </c>
    </row>
    <row r="687" spans="1:1" x14ac:dyDescent="0.3">
      <c r="A687">
        <v>3.19</v>
      </c>
    </row>
    <row r="688" spans="1:1" x14ac:dyDescent="0.3">
      <c r="A688">
        <v>3.18</v>
      </c>
    </row>
    <row r="689" spans="1:1" x14ac:dyDescent="0.3">
      <c r="A689">
        <v>3.19</v>
      </c>
    </row>
    <row r="690" spans="1:1" x14ac:dyDescent="0.3">
      <c r="A690">
        <v>3.19</v>
      </c>
    </row>
    <row r="691" spans="1:1" x14ac:dyDescent="0.3">
      <c r="A691">
        <v>3.18</v>
      </c>
    </row>
    <row r="692" spans="1:1" x14ac:dyDescent="0.3">
      <c r="A692">
        <v>3.19</v>
      </c>
    </row>
    <row r="693" spans="1:1" x14ac:dyDescent="0.3">
      <c r="A693">
        <v>3.19</v>
      </c>
    </row>
    <row r="694" spans="1:1" x14ac:dyDescent="0.3">
      <c r="A694">
        <v>3.18</v>
      </c>
    </row>
    <row r="695" spans="1:1" x14ac:dyDescent="0.3">
      <c r="A695">
        <v>3.19</v>
      </c>
    </row>
    <row r="696" spans="1:1" x14ac:dyDescent="0.3">
      <c r="A696">
        <v>3.19</v>
      </c>
    </row>
    <row r="697" spans="1:1" x14ac:dyDescent="0.3">
      <c r="A697">
        <v>3.18</v>
      </c>
    </row>
    <row r="698" spans="1:1" x14ac:dyDescent="0.3">
      <c r="A698">
        <v>3.19</v>
      </c>
    </row>
    <row r="699" spans="1:1" x14ac:dyDescent="0.3">
      <c r="A699">
        <v>3.19</v>
      </c>
    </row>
    <row r="700" spans="1:1" x14ac:dyDescent="0.3">
      <c r="A700">
        <v>3.18</v>
      </c>
    </row>
    <row r="701" spans="1:1" x14ac:dyDescent="0.3">
      <c r="A701">
        <v>3.19</v>
      </c>
    </row>
    <row r="702" spans="1:1" x14ac:dyDescent="0.3">
      <c r="A702">
        <v>3.19</v>
      </c>
    </row>
    <row r="703" spans="1:1" x14ac:dyDescent="0.3">
      <c r="A703">
        <v>3.18</v>
      </c>
    </row>
    <row r="704" spans="1:1" x14ac:dyDescent="0.3">
      <c r="A704">
        <v>3.19</v>
      </c>
    </row>
    <row r="705" spans="1:1" x14ac:dyDescent="0.3">
      <c r="A705">
        <v>3.19</v>
      </c>
    </row>
    <row r="706" spans="1:1" x14ac:dyDescent="0.3">
      <c r="A706">
        <v>3.18</v>
      </c>
    </row>
    <row r="707" spans="1:1" x14ac:dyDescent="0.3">
      <c r="A707">
        <v>3.19</v>
      </c>
    </row>
    <row r="708" spans="1:1" x14ac:dyDescent="0.3">
      <c r="A708">
        <v>3.19</v>
      </c>
    </row>
    <row r="709" spans="1:1" x14ac:dyDescent="0.3">
      <c r="A709">
        <v>3.18</v>
      </c>
    </row>
    <row r="710" spans="1:1" x14ac:dyDescent="0.3">
      <c r="A710">
        <v>3.19</v>
      </c>
    </row>
    <row r="711" spans="1:1" x14ac:dyDescent="0.3">
      <c r="A711">
        <v>3.19</v>
      </c>
    </row>
    <row r="712" spans="1:1" x14ac:dyDescent="0.3">
      <c r="A712">
        <v>3.18</v>
      </c>
    </row>
    <row r="713" spans="1:1" x14ac:dyDescent="0.3">
      <c r="A713">
        <v>3.19</v>
      </c>
    </row>
    <row r="714" spans="1:1" x14ac:dyDescent="0.3">
      <c r="A714">
        <v>3.19</v>
      </c>
    </row>
    <row r="715" spans="1:1" x14ac:dyDescent="0.3">
      <c r="A715">
        <v>3.18</v>
      </c>
    </row>
    <row r="716" spans="1:1" x14ac:dyDescent="0.3">
      <c r="A716">
        <v>3.19</v>
      </c>
    </row>
    <row r="717" spans="1:1" x14ac:dyDescent="0.3">
      <c r="A717">
        <v>3.19</v>
      </c>
    </row>
    <row r="718" spans="1:1" x14ac:dyDescent="0.3">
      <c r="A718">
        <v>3.18</v>
      </c>
    </row>
    <row r="719" spans="1:1" x14ac:dyDescent="0.3">
      <c r="A719">
        <v>3.19</v>
      </c>
    </row>
    <row r="720" spans="1:1" x14ac:dyDescent="0.3">
      <c r="A720">
        <v>3.18</v>
      </c>
    </row>
    <row r="721" spans="1:1" x14ac:dyDescent="0.3">
      <c r="A721">
        <v>3.18</v>
      </c>
    </row>
    <row r="722" spans="1:1" x14ac:dyDescent="0.3">
      <c r="A722">
        <v>3.18</v>
      </c>
    </row>
    <row r="723" spans="1:1" x14ac:dyDescent="0.3">
      <c r="A723">
        <v>3.19</v>
      </c>
    </row>
    <row r="724" spans="1:1" x14ac:dyDescent="0.3">
      <c r="A724">
        <v>3.18</v>
      </c>
    </row>
    <row r="725" spans="1:1" x14ac:dyDescent="0.3">
      <c r="A725">
        <v>3.18</v>
      </c>
    </row>
    <row r="726" spans="1:1" x14ac:dyDescent="0.3">
      <c r="A726">
        <v>3.18</v>
      </c>
    </row>
    <row r="727" spans="1:1" x14ac:dyDescent="0.3">
      <c r="A727">
        <v>3.19</v>
      </c>
    </row>
    <row r="728" spans="1:1" x14ac:dyDescent="0.3">
      <c r="A728">
        <v>3.18</v>
      </c>
    </row>
    <row r="729" spans="1:1" x14ac:dyDescent="0.3">
      <c r="A729">
        <v>3.18</v>
      </c>
    </row>
    <row r="730" spans="1:1" x14ac:dyDescent="0.3">
      <c r="A730">
        <v>3.19</v>
      </c>
    </row>
    <row r="731" spans="1:1" x14ac:dyDescent="0.3">
      <c r="A731">
        <v>3.18</v>
      </c>
    </row>
    <row r="732" spans="1:1" x14ac:dyDescent="0.3">
      <c r="A732">
        <v>3.18</v>
      </c>
    </row>
    <row r="733" spans="1:1" x14ac:dyDescent="0.3">
      <c r="A733">
        <v>3.18</v>
      </c>
    </row>
    <row r="734" spans="1:1" x14ac:dyDescent="0.3">
      <c r="A734">
        <v>3.19</v>
      </c>
    </row>
    <row r="735" spans="1:1" x14ac:dyDescent="0.3">
      <c r="A735">
        <v>3.18</v>
      </c>
    </row>
    <row r="736" spans="1:1" x14ac:dyDescent="0.3">
      <c r="A736">
        <v>3.18</v>
      </c>
    </row>
    <row r="737" spans="1:1" x14ac:dyDescent="0.3">
      <c r="A737">
        <v>3.19</v>
      </c>
    </row>
    <row r="738" spans="1:1" x14ac:dyDescent="0.3">
      <c r="A738">
        <v>3.18</v>
      </c>
    </row>
    <row r="739" spans="1:1" x14ac:dyDescent="0.3">
      <c r="A739">
        <v>3.18</v>
      </c>
    </row>
    <row r="740" spans="1:1" x14ac:dyDescent="0.3">
      <c r="A740">
        <v>3.18</v>
      </c>
    </row>
    <row r="741" spans="1:1" x14ac:dyDescent="0.3">
      <c r="A741">
        <v>3.19</v>
      </c>
    </row>
    <row r="742" spans="1:1" x14ac:dyDescent="0.3">
      <c r="A742">
        <v>3.18</v>
      </c>
    </row>
    <row r="743" spans="1:1" x14ac:dyDescent="0.3">
      <c r="A743">
        <v>3.18</v>
      </c>
    </row>
    <row r="744" spans="1:1" x14ac:dyDescent="0.3">
      <c r="A744">
        <v>3.19</v>
      </c>
    </row>
    <row r="745" spans="1:1" x14ac:dyDescent="0.3">
      <c r="A745">
        <v>3.18</v>
      </c>
    </row>
    <row r="746" spans="1:1" x14ac:dyDescent="0.3">
      <c r="A746">
        <v>3.18</v>
      </c>
    </row>
    <row r="747" spans="1:1" x14ac:dyDescent="0.3">
      <c r="A747">
        <v>3.18</v>
      </c>
    </row>
    <row r="748" spans="1:1" x14ac:dyDescent="0.3">
      <c r="A748">
        <v>3.19</v>
      </c>
    </row>
    <row r="749" spans="1:1" x14ac:dyDescent="0.3">
      <c r="A749">
        <v>3.18</v>
      </c>
    </row>
    <row r="750" spans="1:1" x14ac:dyDescent="0.3">
      <c r="A750">
        <v>3.18</v>
      </c>
    </row>
    <row r="751" spans="1:1" x14ac:dyDescent="0.3">
      <c r="A751">
        <v>3.19</v>
      </c>
    </row>
    <row r="752" spans="1:1" x14ac:dyDescent="0.3">
      <c r="A752">
        <v>3.18</v>
      </c>
    </row>
    <row r="753" spans="1:1" x14ac:dyDescent="0.3">
      <c r="A753">
        <v>3.18</v>
      </c>
    </row>
    <row r="754" spans="1:1" x14ac:dyDescent="0.3">
      <c r="A754">
        <v>3.18</v>
      </c>
    </row>
    <row r="755" spans="1:1" x14ac:dyDescent="0.3">
      <c r="A755">
        <v>3.19</v>
      </c>
    </row>
    <row r="756" spans="1:1" x14ac:dyDescent="0.3">
      <c r="A756">
        <v>3.18</v>
      </c>
    </row>
    <row r="757" spans="1:1" x14ac:dyDescent="0.3">
      <c r="A757">
        <v>3.18</v>
      </c>
    </row>
    <row r="758" spans="1:1" x14ac:dyDescent="0.3">
      <c r="A758">
        <v>3.19</v>
      </c>
    </row>
    <row r="759" spans="1:1" x14ac:dyDescent="0.3">
      <c r="A759">
        <v>3.18</v>
      </c>
    </row>
    <row r="760" spans="1:1" x14ac:dyDescent="0.3">
      <c r="A760">
        <v>3.18</v>
      </c>
    </row>
    <row r="761" spans="1:1" x14ac:dyDescent="0.3">
      <c r="A761">
        <v>3.18</v>
      </c>
    </row>
    <row r="762" spans="1:1" x14ac:dyDescent="0.3">
      <c r="A762">
        <v>3.19</v>
      </c>
    </row>
    <row r="763" spans="1:1" x14ac:dyDescent="0.3">
      <c r="A763">
        <v>3.18</v>
      </c>
    </row>
    <row r="764" spans="1:1" x14ac:dyDescent="0.3">
      <c r="A764">
        <v>3.18</v>
      </c>
    </row>
    <row r="765" spans="1:1" x14ac:dyDescent="0.3">
      <c r="A765">
        <v>3.19</v>
      </c>
    </row>
    <row r="766" spans="1:1" x14ac:dyDescent="0.3">
      <c r="A766">
        <v>3.18</v>
      </c>
    </row>
    <row r="767" spans="1:1" x14ac:dyDescent="0.3">
      <c r="A767">
        <v>3.18</v>
      </c>
    </row>
    <row r="768" spans="1:1" x14ac:dyDescent="0.3">
      <c r="A768">
        <v>3.18</v>
      </c>
    </row>
    <row r="769" spans="1:1" x14ac:dyDescent="0.3">
      <c r="A769">
        <v>3.19</v>
      </c>
    </row>
    <row r="770" spans="1:1" x14ac:dyDescent="0.3">
      <c r="A770">
        <v>3.18</v>
      </c>
    </row>
    <row r="771" spans="1:1" x14ac:dyDescent="0.3">
      <c r="A771">
        <v>3.18</v>
      </c>
    </row>
    <row r="772" spans="1:1" x14ac:dyDescent="0.3">
      <c r="A772">
        <v>3.18</v>
      </c>
    </row>
    <row r="773" spans="1:1" x14ac:dyDescent="0.3">
      <c r="A773">
        <v>3.19</v>
      </c>
    </row>
    <row r="774" spans="1:1" x14ac:dyDescent="0.3">
      <c r="A774">
        <v>3.18</v>
      </c>
    </row>
    <row r="775" spans="1:1" x14ac:dyDescent="0.3">
      <c r="A775">
        <v>3.19</v>
      </c>
    </row>
    <row r="776" spans="1:1" x14ac:dyDescent="0.3">
      <c r="A776">
        <v>3.18</v>
      </c>
    </row>
    <row r="777" spans="1:1" x14ac:dyDescent="0.3">
      <c r="A777">
        <v>3.19</v>
      </c>
    </row>
    <row r="778" spans="1:1" x14ac:dyDescent="0.3">
      <c r="A778">
        <v>3.18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3.18</v>
      </c>
    </row>
    <row r="783" spans="1:1" x14ac:dyDescent="0.3">
      <c r="A783">
        <v>3.19</v>
      </c>
    </row>
    <row r="784" spans="1:1" x14ac:dyDescent="0.3">
      <c r="A784">
        <v>3.18</v>
      </c>
    </row>
    <row r="785" spans="1:1" x14ac:dyDescent="0.3">
      <c r="A785">
        <v>3.19</v>
      </c>
    </row>
    <row r="786" spans="1:1" x14ac:dyDescent="0.3">
      <c r="A786">
        <v>3.18</v>
      </c>
    </row>
    <row r="787" spans="1:1" x14ac:dyDescent="0.3">
      <c r="A787">
        <v>3.19</v>
      </c>
    </row>
    <row r="788" spans="1:1" x14ac:dyDescent="0.3">
      <c r="A788">
        <v>3.18</v>
      </c>
    </row>
    <row r="789" spans="1:1" x14ac:dyDescent="0.3">
      <c r="A789">
        <v>3.19</v>
      </c>
    </row>
    <row r="790" spans="1:1" x14ac:dyDescent="0.3">
      <c r="A790">
        <v>3.18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3.19</v>
      </c>
    </row>
    <row r="794" spans="1:1" x14ac:dyDescent="0.3">
      <c r="A794">
        <v>3.18</v>
      </c>
    </row>
    <row r="795" spans="1:1" x14ac:dyDescent="0.3">
      <c r="A795">
        <v>3.19</v>
      </c>
    </row>
    <row r="796" spans="1:1" x14ac:dyDescent="0.3">
      <c r="A796">
        <v>3.18</v>
      </c>
    </row>
    <row r="797" spans="1:1" x14ac:dyDescent="0.3">
      <c r="A797">
        <v>3.19</v>
      </c>
    </row>
    <row r="798" spans="1:1" x14ac:dyDescent="0.3">
      <c r="A798">
        <v>3.18</v>
      </c>
    </row>
    <row r="799" spans="1:1" x14ac:dyDescent="0.3">
      <c r="A799">
        <v>3.19</v>
      </c>
    </row>
    <row r="800" spans="1:1" x14ac:dyDescent="0.3">
      <c r="A800">
        <v>3.18</v>
      </c>
    </row>
    <row r="801" spans="1:1" x14ac:dyDescent="0.3">
      <c r="A801">
        <v>3.19</v>
      </c>
    </row>
    <row r="802" spans="1:1" x14ac:dyDescent="0.3">
      <c r="A802">
        <v>3.18</v>
      </c>
    </row>
    <row r="803" spans="1:1" x14ac:dyDescent="0.3">
      <c r="A803">
        <v>3.19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3.18</v>
      </c>
    </row>
    <row r="807" spans="1:1" x14ac:dyDescent="0.3">
      <c r="A807">
        <v>3.19</v>
      </c>
    </row>
    <row r="808" spans="1:1" x14ac:dyDescent="0.3">
      <c r="A808">
        <v>3.18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3.19</v>
      </c>
    </row>
    <row r="812" spans="1:1" x14ac:dyDescent="0.3">
      <c r="A812">
        <v>3.18</v>
      </c>
    </row>
    <row r="813" spans="1:1" x14ac:dyDescent="0.3">
      <c r="A813">
        <v>3.19</v>
      </c>
    </row>
    <row r="814" spans="1:1" x14ac:dyDescent="0.3">
      <c r="A814">
        <v>3.18</v>
      </c>
    </row>
    <row r="815" spans="1:1" x14ac:dyDescent="0.3">
      <c r="A815">
        <v>3.19</v>
      </c>
    </row>
    <row r="816" spans="1:1" x14ac:dyDescent="0.3">
      <c r="A816">
        <v>3.18</v>
      </c>
    </row>
    <row r="817" spans="1:1" x14ac:dyDescent="0.3">
      <c r="A817">
        <v>3.19</v>
      </c>
    </row>
    <row r="818" spans="1:1" x14ac:dyDescent="0.3">
      <c r="A818">
        <v>3.18</v>
      </c>
    </row>
    <row r="819" spans="1:1" x14ac:dyDescent="0.3">
      <c r="A819">
        <v>3.19</v>
      </c>
    </row>
    <row r="820" spans="1:1" x14ac:dyDescent="0.3">
      <c r="A820">
        <v>3.18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3.19</v>
      </c>
    </row>
    <row r="824" spans="1:1" x14ac:dyDescent="0.3">
      <c r="A824">
        <v>3.18</v>
      </c>
    </row>
    <row r="825" spans="1:1" x14ac:dyDescent="0.3">
      <c r="A825">
        <v>3.19</v>
      </c>
    </row>
    <row r="826" spans="1:1" x14ac:dyDescent="0.3">
      <c r="A826">
        <v>3.18</v>
      </c>
    </row>
    <row r="827" spans="1:1" x14ac:dyDescent="0.3">
      <c r="A827">
        <v>3.19</v>
      </c>
    </row>
    <row r="828" spans="1:1" x14ac:dyDescent="0.3">
      <c r="A828">
        <v>3.18</v>
      </c>
    </row>
    <row r="829" spans="1:1" x14ac:dyDescent="0.3">
      <c r="A829">
        <v>3.19</v>
      </c>
    </row>
    <row r="830" spans="1:1" x14ac:dyDescent="0.3">
      <c r="A830">
        <v>3.18</v>
      </c>
    </row>
    <row r="831" spans="1:1" x14ac:dyDescent="0.3">
      <c r="A831">
        <v>3.19</v>
      </c>
    </row>
    <row r="832" spans="1:1" x14ac:dyDescent="0.3">
      <c r="A832">
        <v>3.18</v>
      </c>
    </row>
    <row r="833" spans="1:1" x14ac:dyDescent="0.3">
      <c r="A833">
        <v>3.15</v>
      </c>
    </row>
    <row r="834" spans="1:1" x14ac:dyDescent="0.3">
      <c r="A834">
        <v>3.17</v>
      </c>
    </row>
    <row r="835" spans="1:1" x14ac:dyDescent="0.3">
      <c r="A835">
        <v>3.17</v>
      </c>
    </row>
    <row r="836" spans="1:1" x14ac:dyDescent="0.3">
      <c r="A836">
        <v>3.17</v>
      </c>
    </row>
    <row r="837" spans="1:1" x14ac:dyDescent="0.3">
      <c r="A837">
        <v>3.13</v>
      </c>
    </row>
    <row r="838" spans="1:1" x14ac:dyDescent="0.3">
      <c r="A838">
        <v>3.17</v>
      </c>
    </row>
    <row r="839" spans="1:1" x14ac:dyDescent="0.3">
      <c r="A839">
        <v>3.17</v>
      </c>
    </row>
    <row r="840" spans="1:1" x14ac:dyDescent="0.3">
      <c r="A840">
        <v>3.17</v>
      </c>
    </row>
    <row r="841" spans="1:1" x14ac:dyDescent="0.3">
      <c r="A841">
        <v>3.15</v>
      </c>
    </row>
    <row r="842" spans="1:1" x14ac:dyDescent="0.3">
      <c r="A842">
        <v>3.17</v>
      </c>
    </row>
    <row r="843" spans="1:1" x14ac:dyDescent="0.3">
      <c r="A843">
        <v>3.17</v>
      </c>
    </row>
    <row r="844" spans="1:1" x14ac:dyDescent="0.3">
      <c r="A844">
        <v>3.17</v>
      </c>
    </row>
    <row r="845" spans="1:1" x14ac:dyDescent="0.3">
      <c r="A845">
        <v>3.15</v>
      </c>
    </row>
    <row r="846" spans="1:1" x14ac:dyDescent="0.3">
      <c r="A846">
        <v>3.17</v>
      </c>
    </row>
    <row r="847" spans="1:1" x14ac:dyDescent="0.3">
      <c r="A847">
        <v>3.17</v>
      </c>
    </row>
    <row r="848" spans="1:1" x14ac:dyDescent="0.3">
      <c r="A848">
        <v>3.11</v>
      </c>
    </row>
    <row r="849" spans="1:1" x14ac:dyDescent="0.3">
      <c r="A849">
        <v>3.17</v>
      </c>
    </row>
    <row r="850" spans="1:1" x14ac:dyDescent="0.3">
      <c r="A850">
        <v>3.16</v>
      </c>
    </row>
    <row r="851" spans="1:1" x14ac:dyDescent="0.3">
      <c r="A851">
        <v>3.13</v>
      </c>
    </row>
    <row r="852" spans="1:1" x14ac:dyDescent="0.3">
      <c r="A852">
        <v>3.17</v>
      </c>
    </row>
    <row r="853" spans="1:1" x14ac:dyDescent="0.3">
      <c r="A853">
        <v>3.16</v>
      </c>
    </row>
    <row r="854" spans="1:1" x14ac:dyDescent="0.3">
      <c r="A854">
        <v>3.17</v>
      </c>
    </row>
    <row r="855" spans="1:1" x14ac:dyDescent="0.3">
      <c r="A855">
        <v>3.16</v>
      </c>
    </row>
    <row r="856" spans="1:1" x14ac:dyDescent="0.3">
      <c r="A856">
        <v>3.17</v>
      </c>
    </row>
    <row r="857" spans="1:1" x14ac:dyDescent="0.3">
      <c r="A857">
        <v>3.17</v>
      </c>
    </row>
    <row r="858" spans="1:1" x14ac:dyDescent="0.3">
      <c r="A858">
        <v>3.16</v>
      </c>
    </row>
    <row r="859" spans="1:1" x14ac:dyDescent="0.3">
      <c r="A859">
        <v>3.17</v>
      </c>
    </row>
    <row r="860" spans="1:1" x14ac:dyDescent="0.3">
      <c r="A860">
        <v>3.1</v>
      </c>
    </row>
    <row r="861" spans="1:1" x14ac:dyDescent="0.3">
      <c r="A861">
        <v>3.16</v>
      </c>
    </row>
    <row r="862" spans="1:1" x14ac:dyDescent="0.3">
      <c r="A862">
        <v>3.17</v>
      </c>
    </row>
    <row r="863" spans="1:1" x14ac:dyDescent="0.3">
      <c r="A863">
        <v>3.19</v>
      </c>
    </row>
    <row r="864" spans="1:1" x14ac:dyDescent="0.3">
      <c r="A864">
        <v>3.15</v>
      </c>
    </row>
    <row r="865" spans="1:1" x14ac:dyDescent="0.3">
      <c r="A865">
        <v>3.18</v>
      </c>
    </row>
    <row r="866" spans="1:1" x14ac:dyDescent="0.3">
      <c r="A866">
        <v>3.18</v>
      </c>
    </row>
    <row r="867" spans="1:1" x14ac:dyDescent="0.3">
      <c r="A867">
        <v>3.17</v>
      </c>
    </row>
    <row r="868" spans="1:1" x14ac:dyDescent="0.3">
      <c r="A868">
        <v>3.12</v>
      </c>
    </row>
    <row r="869" spans="1:1" x14ac:dyDescent="0.3">
      <c r="A869">
        <v>3.16</v>
      </c>
    </row>
    <row r="870" spans="1:1" x14ac:dyDescent="0.3">
      <c r="A870">
        <v>3.17</v>
      </c>
    </row>
    <row r="871" spans="1:1" x14ac:dyDescent="0.3">
      <c r="A871">
        <v>3.19</v>
      </c>
    </row>
    <row r="872" spans="1:1" x14ac:dyDescent="0.3">
      <c r="A872">
        <v>3.15</v>
      </c>
    </row>
    <row r="873" spans="1:1" x14ac:dyDescent="0.3">
      <c r="A873">
        <v>3.18</v>
      </c>
    </row>
    <row r="874" spans="1:1" x14ac:dyDescent="0.3">
      <c r="A874">
        <v>3.18</v>
      </c>
    </row>
    <row r="875" spans="1:1" x14ac:dyDescent="0.3">
      <c r="A875">
        <v>3.14</v>
      </c>
    </row>
    <row r="876" spans="1:1" x14ac:dyDescent="0.3">
      <c r="A876">
        <v>3.17</v>
      </c>
    </row>
    <row r="877" spans="1:1" x14ac:dyDescent="0.3">
      <c r="A877">
        <v>3.17</v>
      </c>
    </row>
    <row r="878" spans="1:1" x14ac:dyDescent="0.3">
      <c r="A878">
        <v>3.18</v>
      </c>
    </row>
    <row r="879" spans="1:1" x14ac:dyDescent="0.3">
      <c r="A879">
        <v>3.1</v>
      </c>
    </row>
    <row r="880" spans="1:1" x14ac:dyDescent="0.3">
      <c r="A880">
        <v>3.17</v>
      </c>
    </row>
    <row r="881" spans="1:1" x14ac:dyDescent="0.3">
      <c r="A881">
        <v>3.17</v>
      </c>
    </row>
    <row r="882" spans="1:1" x14ac:dyDescent="0.3">
      <c r="A882">
        <v>3.18</v>
      </c>
    </row>
    <row r="883" spans="1:1" x14ac:dyDescent="0.3">
      <c r="A883">
        <v>3.17</v>
      </c>
    </row>
    <row r="884" spans="1:1" x14ac:dyDescent="0.3">
      <c r="A884">
        <v>3.15</v>
      </c>
    </row>
    <row r="885" spans="1:1" x14ac:dyDescent="0.3">
      <c r="A885">
        <v>3.17</v>
      </c>
    </row>
    <row r="886" spans="1:1" x14ac:dyDescent="0.3">
      <c r="A886">
        <v>3.17</v>
      </c>
    </row>
    <row r="887" spans="1:1" x14ac:dyDescent="0.3">
      <c r="A887">
        <v>3.16</v>
      </c>
    </row>
    <row r="888" spans="1:1" x14ac:dyDescent="0.3">
      <c r="A888">
        <v>3.16</v>
      </c>
    </row>
    <row r="889" spans="1:1" x14ac:dyDescent="0.3">
      <c r="A889">
        <v>3.1</v>
      </c>
    </row>
    <row r="890" spans="1:1" x14ac:dyDescent="0.3">
      <c r="A890">
        <v>3.14</v>
      </c>
    </row>
    <row r="891" spans="1:1" x14ac:dyDescent="0.3">
      <c r="A891">
        <v>3.16</v>
      </c>
    </row>
    <row r="892" spans="1:1" x14ac:dyDescent="0.3">
      <c r="A892">
        <v>3.16</v>
      </c>
    </row>
    <row r="893" spans="1:1" x14ac:dyDescent="0.3">
      <c r="A893">
        <v>3.15</v>
      </c>
    </row>
    <row r="894" spans="1:1" x14ac:dyDescent="0.3">
      <c r="A894">
        <v>3.15</v>
      </c>
    </row>
    <row r="895" spans="1:1" x14ac:dyDescent="0.3">
      <c r="A895">
        <v>3.11</v>
      </c>
    </row>
    <row r="896" spans="1:1" x14ac:dyDescent="0.3">
      <c r="A896">
        <v>3.16</v>
      </c>
    </row>
    <row r="897" spans="1:1" x14ac:dyDescent="0.3">
      <c r="A897">
        <v>3.15</v>
      </c>
    </row>
    <row r="898" spans="1:1" x14ac:dyDescent="0.3">
      <c r="A898">
        <v>3.16</v>
      </c>
    </row>
    <row r="899" spans="1:1" x14ac:dyDescent="0.3">
      <c r="A899">
        <v>3.16</v>
      </c>
    </row>
    <row r="900" spans="1:1" x14ac:dyDescent="0.3">
      <c r="A900">
        <v>3.16</v>
      </c>
    </row>
    <row r="901" spans="1:1" x14ac:dyDescent="0.3">
      <c r="A901">
        <v>3.15</v>
      </c>
    </row>
    <row r="902" spans="1:1" x14ac:dyDescent="0.3">
      <c r="A902">
        <v>3.15</v>
      </c>
    </row>
    <row r="903" spans="1:1" x14ac:dyDescent="0.3">
      <c r="A903">
        <v>3.16</v>
      </c>
    </row>
    <row r="904" spans="1:1" x14ac:dyDescent="0.3">
      <c r="A904">
        <v>3.17</v>
      </c>
    </row>
    <row r="905" spans="1:1" x14ac:dyDescent="0.3">
      <c r="A905">
        <v>3.15</v>
      </c>
    </row>
    <row r="906" spans="1:1" x14ac:dyDescent="0.3">
      <c r="A906">
        <v>3.18</v>
      </c>
    </row>
    <row r="907" spans="1:1" x14ac:dyDescent="0.3">
      <c r="A907">
        <v>3.15</v>
      </c>
    </row>
    <row r="908" spans="1:1" x14ac:dyDescent="0.3">
      <c r="A908">
        <v>3.16</v>
      </c>
    </row>
    <row r="909" spans="1:1" x14ac:dyDescent="0.3">
      <c r="A909">
        <v>3.15</v>
      </c>
    </row>
    <row r="910" spans="1:1" x14ac:dyDescent="0.3">
      <c r="A910">
        <v>3.15</v>
      </c>
    </row>
    <row r="911" spans="1:1" x14ac:dyDescent="0.3">
      <c r="A911">
        <v>3.05</v>
      </c>
    </row>
    <row r="912" spans="1:1" x14ac:dyDescent="0.3">
      <c r="A912">
        <v>3.06</v>
      </c>
    </row>
    <row r="913" spans="1:1" x14ac:dyDescent="0.3">
      <c r="A913">
        <v>3.07</v>
      </c>
    </row>
    <row r="914" spans="1:1" x14ac:dyDescent="0.3">
      <c r="A914">
        <v>3.01</v>
      </c>
    </row>
    <row r="915" spans="1:1" x14ac:dyDescent="0.3">
      <c r="A915">
        <v>3.06</v>
      </c>
    </row>
    <row r="916" spans="1:1" x14ac:dyDescent="0.3">
      <c r="A916">
        <v>2.99</v>
      </c>
    </row>
    <row r="917" spans="1:1" x14ac:dyDescent="0.3">
      <c r="A917">
        <v>3.05</v>
      </c>
    </row>
    <row r="918" spans="1:1" x14ac:dyDescent="0.3">
      <c r="A918">
        <v>3.05</v>
      </c>
    </row>
    <row r="919" spans="1:1" x14ac:dyDescent="0.3">
      <c r="A919">
        <v>3.04</v>
      </c>
    </row>
    <row r="920" spans="1:1" x14ac:dyDescent="0.3">
      <c r="A920">
        <v>3.05</v>
      </c>
    </row>
    <row r="921" spans="1:1" x14ac:dyDescent="0.3">
      <c r="A921">
        <v>3.06</v>
      </c>
    </row>
    <row r="922" spans="1:1" x14ac:dyDescent="0.3">
      <c r="A922">
        <v>3.07</v>
      </c>
    </row>
    <row r="923" spans="1:1" x14ac:dyDescent="0.3">
      <c r="A923">
        <v>3.04</v>
      </c>
    </row>
    <row r="924" spans="1:1" x14ac:dyDescent="0.3">
      <c r="A924">
        <v>3.04</v>
      </c>
    </row>
    <row r="925" spans="1:1" x14ac:dyDescent="0.3">
      <c r="A925">
        <v>3.02</v>
      </c>
    </row>
    <row r="926" spans="1:1" x14ac:dyDescent="0.3">
      <c r="A926">
        <v>3.02</v>
      </c>
    </row>
    <row r="927" spans="1:1" x14ac:dyDescent="0.3">
      <c r="A927">
        <v>3.02</v>
      </c>
    </row>
    <row r="928" spans="1:1" x14ac:dyDescent="0.3">
      <c r="A928">
        <v>3.01</v>
      </c>
    </row>
    <row r="929" spans="1:1" x14ac:dyDescent="0.3">
      <c r="A929">
        <v>3.03</v>
      </c>
    </row>
    <row r="930" spans="1:1" x14ac:dyDescent="0.3">
      <c r="A930">
        <v>2.98</v>
      </c>
    </row>
    <row r="931" spans="1:1" x14ac:dyDescent="0.3">
      <c r="A931">
        <v>3.01</v>
      </c>
    </row>
    <row r="932" spans="1:1" x14ac:dyDescent="0.3">
      <c r="A932">
        <v>2.99</v>
      </c>
    </row>
    <row r="933" spans="1:1" x14ac:dyDescent="0.3">
      <c r="A933">
        <v>3.01</v>
      </c>
    </row>
    <row r="934" spans="1:1" x14ac:dyDescent="0.3">
      <c r="A934">
        <v>3.03</v>
      </c>
    </row>
    <row r="935" spans="1:1" x14ac:dyDescent="0.3">
      <c r="A935">
        <v>3.03</v>
      </c>
    </row>
    <row r="936" spans="1:1" x14ac:dyDescent="0.3">
      <c r="A936">
        <v>3.02</v>
      </c>
    </row>
    <row r="937" spans="1:1" x14ac:dyDescent="0.3">
      <c r="A937">
        <v>3.02</v>
      </c>
    </row>
    <row r="938" spans="1:1" x14ac:dyDescent="0.3">
      <c r="A938">
        <v>3.01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2.98</v>
      </c>
    </row>
    <row r="942" spans="1:1" x14ac:dyDescent="0.3">
      <c r="A942">
        <v>2.99</v>
      </c>
    </row>
    <row r="943" spans="1:1" x14ac:dyDescent="0.3">
      <c r="A943">
        <v>3</v>
      </c>
    </row>
    <row r="944" spans="1:1" x14ac:dyDescent="0.3">
      <c r="A944">
        <v>3</v>
      </c>
    </row>
    <row r="945" spans="1:1" x14ac:dyDescent="0.3">
      <c r="A945">
        <v>2.99</v>
      </c>
    </row>
    <row r="946" spans="1:1" x14ac:dyDescent="0.3">
      <c r="A946">
        <v>3</v>
      </c>
    </row>
    <row r="947" spans="1:1" x14ac:dyDescent="0.3">
      <c r="A947">
        <v>2.99</v>
      </c>
    </row>
    <row r="948" spans="1:1" x14ac:dyDescent="0.3">
      <c r="A948">
        <v>2.98</v>
      </c>
    </row>
    <row r="949" spans="1:1" x14ac:dyDescent="0.3">
      <c r="A949">
        <v>2.98</v>
      </c>
    </row>
    <row r="950" spans="1:1" x14ac:dyDescent="0.3">
      <c r="A950">
        <v>2.95</v>
      </c>
    </row>
    <row r="951" spans="1:1" x14ac:dyDescent="0.3">
      <c r="A951">
        <v>2.97</v>
      </c>
    </row>
    <row r="952" spans="1:1" x14ac:dyDescent="0.3">
      <c r="A952">
        <v>2.96</v>
      </c>
    </row>
    <row r="953" spans="1:1" x14ac:dyDescent="0.3">
      <c r="A953">
        <v>2.97</v>
      </c>
    </row>
    <row r="954" spans="1:1" x14ac:dyDescent="0.3">
      <c r="A954">
        <v>2.96</v>
      </c>
    </row>
    <row r="955" spans="1:1" x14ac:dyDescent="0.3">
      <c r="A955">
        <v>2.97</v>
      </c>
    </row>
    <row r="956" spans="1:1" x14ac:dyDescent="0.3">
      <c r="A956">
        <v>2.96</v>
      </c>
    </row>
    <row r="957" spans="1:1" x14ac:dyDescent="0.3">
      <c r="A957">
        <v>2.95</v>
      </c>
    </row>
    <row r="958" spans="1:1" x14ac:dyDescent="0.3">
      <c r="A958">
        <v>2.99</v>
      </c>
    </row>
    <row r="959" spans="1:1" x14ac:dyDescent="0.3">
      <c r="A959">
        <v>2.95</v>
      </c>
    </row>
    <row r="960" spans="1:1" x14ac:dyDescent="0.3">
      <c r="A960">
        <v>2.95</v>
      </c>
    </row>
    <row r="961" spans="1:1" x14ac:dyDescent="0.3">
      <c r="A961">
        <v>2.94</v>
      </c>
    </row>
    <row r="962" spans="1:1" x14ac:dyDescent="0.3">
      <c r="A962">
        <v>2.93</v>
      </c>
    </row>
    <row r="963" spans="1:1" x14ac:dyDescent="0.3">
      <c r="A963">
        <v>2.96</v>
      </c>
    </row>
    <row r="964" spans="1:1" x14ac:dyDescent="0.3">
      <c r="A964">
        <v>2.92</v>
      </c>
    </row>
    <row r="965" spans="1:1" x14ac:dyDescent="0.3">
      <c r="A965">
        <v>2.98</v>
      </c>
    </row>
    <row r="966" spans="1:1" x14ac:dyDescent="0.3">
      <c r="A966">
        <v>2.93</v>
      </c>
    </row>
    <row r="967" spans="1:1" x14ac:dyDescent="0.3">
      <c r="A967">
        <v>2.88</v>
      </c>
    </row>
    <row r="968" spans="1:1" x14ac:dyDescent="0.3">
      <c r="A968">
        <v>2.97</v>
      </c>
    </row>
    <row r="969" spans="1:1" x14ac:dyDescent="0.3">
      <c r="A969">
        <v>2.92</v>
      </c>
    </row>
    <row r="970" spans="1:1" x14ac:dyDescent="0.3">
      <c r="A970">
        <v>2.94</v>
      </c>
    </row>
    <row r="971" spans="1:1" x14ac:dyDescent="0.3">
      <c r="A971">
        <v>2.92</v>
      </c>
    </row>
    <row r="972" spans="1:1" x14ac:dyDescent="0.3">
      <c r="A972">
        <v>2.94</v>
      </c>
    </row>
    <row r="973" spans="1:1" x14ac:dyDescent="0.3">
      <c r="A973">
        <v>2.92</v>
      </c>
    </row>
    <row r="974" spans="1:1" x14ac:dyDescent="0.3">
      <c r="A974">
        <v>2.93</v>
      </c>
    </row>
    <row r="975" spans="1:1" x14ac:dyDescent="0.3">
      <c r="A975">
        <v>2.91</v>
      </c>
    </row>
    <row r="976" spans="1:1" x14ac:dyDescent="0.3">
      <c r="A976">
        <v>2.91</v>
      </c>
    </row>
    <row r="977" spans="1:1" x14ac:dyDescent="0.3">
      <c r="A977">
        <v>2.92</v>
      </c>
    </row>
    <row r="978" spans="1:1" x14ac:dyDescent="0.3">
      <c r="A978">
        <v>2.91</v>
      </c>
    </row>
    <row r="979" spans="1:1" x14ac:dyDescent="0.3">
      <c r="A979">
        <v>2.91</v>
      </c>
    </row>
    <row r="980" spans="1:1" x14ac:dyDescent="0.3">
      <c r="A980">
        <v>2.91</v>
      </c>
    </row>
    <row r="981" spans="1:1" x14ac:dyDescent="0.3">
      <c r="A981">
        <v>2.9</v>
      </c>
    </row>
    <row r="982" spans="1:1" x14ac:dyDescent="0.3">
      <c r="A982">
        <v>2.9</v>
      </c>
    </row>
    <row r="983" spans="1:1" x14ac:dyDescent="0.3">
      <c r="A983">
        <v>2.91</v>
      </c>
    </row>
    <row r="984" spans="1:1" x14ac:dyDescent="0.3">
      <c r="A984">
        <v>2.9</v>
      </c>
    </row>
    <row r="985" spans="1:1" x14ac:dyDescent="0.3">
      <c r="A985">
        <v>2.91</v>
      </c>
    </row>
    <row r="986" spans="1:1" x14ac:dyDescent="0.3">
      <c r="A986">
        <v>2.92</v>
      </c>
    </row>
    <row r="987" spans="1:1" x14ac:dyDescent="0.3">
      <c r="A987">
        <v>2.9</v>
      </c>
    </row>
    <row r="988" spans="1:1" x14ac:dyDescent="0.3">
      <c r="A988">
        <v>2.9</v>
      </c>
    </row>
    <row r="989" spans="1:1" x14ac:dyDescent="0.3">
      <c r="A989">
        <v>2.91</v>
      </c>
    </row>
    <row r="990" spans="1:1" x14ac:dyDescent="0.3">
      <c r="A990" s="3">
        <v>2.8</v>
      </c>
    </row>
    <row r="991" spans="1:1" x14ac:dyDescent="0.3">
      <c r="A991">
        <v>2.89</v>
      </c>
    </row>
    <row r="992" spans="1:1" x14ac:dyDescent="0.3">
      <c r="A992">
        <v>2.88</v>
      </c>
    </row>
    <row r="993" spans="1:1" x14ac:dyDescent="0.3">
      <c r="A993">
        <v>2.89</v>
      </c>
    </row>
    <row r="994" spans="1:1" x14ac:dyDescent="0.3">
      <c r="A994">
        <v>2.89</v>
      </c>
    </row>
    <row r="995" spans="1:1" x14ac:dyDescent="0.3">
      <c r="A995">
        <v>2.88</v>
      </c>
    </row>
    <row r="996" spans="1:1" x14ac:dyDescent="0.3">
      <c r="A996">
        <v>2.8</v>
      </c>
    </row>
    <row r="997" spans="1:1" x14ac:dyDescent="0.3">
      <c r="A997">
        <v>2.88</v>
      </c>
    </row>
    <row r="998" spans="1:1" x14ac:dyDescent="0.3">
      <c r="A998">
        <v>2.85</v>
      </c>
    </row>
    <row r="999" spans="1:1" x14ac:dyDescent="0.3">
      <c r="A999">
        <v>2.87</v>
      </c>
    </row>
    <row r="1000" spans="1:1" x14ac:dyDescent="0.3">
      <c r="A1000">
        <v>2.8</v>
      </c>
    </row>
    <row r="1001" spans="1:1" x14ac:dyDescent="0.3">
      <c r="A1001">
        <v>2.88</v>
      </c>
    </row>
    <row r="1002" spans="1:1" x14ac:dyDescent="0.3">
      <c r="A1002">
        <v>2.88</v>
      </c>
    </row>
    <row r="1003" spans="1:1" x14ac:dyDescent="0.3">
      <c r="A1003">
        <v>2.86</v>
      </c>
    </row>
    <row r="1004" spans="1:1" x14ac:dyDescent="0.3">
      <c r="A1004">
        <v>2.86</v>
      </c>
    </row>
    <row r="1005" spans="1:1" x14ac:dyDescent="0.3">
      <c r="A1005">
        <v>2.86</v>
      </c>
    </row>
    <row r="1006" spans="1:1" x14ac:dyDescent="0.3">
      <c r="A1006">
        <v>2.86</v>
      </c>
    </row>
    <row r="1007" spans="1:1" x14ac:dyDescent="0.3">
      <c r="A1007">
        <v>2.85</v>
      </c>
    </row>
    <row r="1008" spans="1:1" x14ac:dyDescent="0.3">
      <c r="A1008">
        <v>2.8</v>
      </c>
    </row>
    <row r="1009" spans="1:1" x14ac:dyDescent="0.3">
      <c r="A1009">
        <v>2.86</v>
      </c>
    </row>
    <row r="1010" spans="1:1" x14ac:dyDescent="0.3">
      <c r="A1010">
        <v>2.86</v>
      </c>
    </row>
    <row r="1011" spans="1:1" x14ac:dyDescent="0.3">
      <c r="A1011">
        <v>2.84</v>
      </c>
    </row>
    <row r="1012" spans="1:1" x14ac:dyDescent="0.3">
      <c r="A1012">
        <v>2.84</v>
      </c>
    </row>
    <row r="1013" spans="1:1" x14ac:dyDescent="0.3">
      <c r="A1013">
        <v>2.85</v>
      </c>
    </row>
    <row r="1014" spans="1:1" x14ac:dyDescent="0.3">
      <c r="A1014">
        <v>2.85</v>
      </c>
    </row>
    <row r="1015" spans="1:1" x14ac:dyDescent="0.3">
      <c r="A1015">
        <v>2.83</v>
      </c>
    </row>
    <row r="1016" spans="1:1" x14ac:dyDescent="0.3">
      <c r="A1016">
        <v>2.83</v>
      </c>
    </row>
    <row r="1017" spans="1:1" x14ac:dyDescent="0.3">
      <c r="A1017">
        <v>2.84</v>
      </c>
    </row>
    <row r="1018" spans="1:1" x14ac:dyDescent="0.3">
      <c r="A1018">
        <v>2.84</v>
      </c>
    </row>
    <row r="1019" spans="1:1" x14ac:dyDescent="0.3">
      <c r="A1019">
        <v>2.82</v>
      </c>
    </row>
    <row r="1020" spans="1:1" x14ac:dyDescent="0.3">
      <c r="A1020">
        <v>2.82</v>
      </c>
    </row>
    <row r="1021" spans="1:1" x14ac:dyDescent="0.3">
      <c r="A1021">
        <v>2.8</v>
      </c>
    </row>
    <row r="1022" spans="1:1" x14ac:dyDescent="0.3">
      <c r="A1022">
        <v>2.83</v>
      </c>
    </row>
    <row r="1023" spans="1:1" x14ac:dyDescent="0.3">
      <c r="A1023">
        <v>2.8</v>
      </c>
    </row>
    <row r="1024" spans="1:1" x14ac:dyDescent="0.3">
      <c r="A1024">
        <v>2.82</v>
      </c>
    </row>
    <row r="1025" spans="1:1" x14ac:dyDescent="0.3">
      <c r="A1025">
        <v>2.83</v>
      </c>
    </row>
    <row r="1026" spans="1:1" x14ac:dyDescent="0.3">
      <c r="A1026">
        <v>2.83</v>
      </c>
    </row>
    <row r="1027" spans="1:1" x14ac:dyDescent="0.3">
      <c r="A1027">
        <v>2.8</v>
      </c>
    </row>
    <row r="1028" spans="1:1" x14ac:dyDescent="0.3">
      <c r="A1028">
        <v>2.81</v>
      </c>
    </row>
    <row r="1029" spans="1:1" x14ac:dyDescent="0.3">
      <c r="A1029">
        <v>2.79</v>
      </c>
    </row>
    <row r="1030" spans="1:1" x14ac:dyDescent="0.3">
      <c r="A1030">
        <v>2.78</v>
      </c>
    </row>
    <row r="1031" spans="1:1" x14ac:dyDescent="0.3">
      <c r="A1031">
        <v>2.77</v>
      </c>
    </row>
    <row r="1032" spans="1:1" x14ac:dyDescent="0.3">
      <c r="A1032">
        <v>2.79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1040"/>
  <sheetViews>
    <sheetView topLeftCell="A84" workbookViewId="0">
      <selection activeCell="J99" sqref="J99:J103"/>
    </sheetView>
  </sheetViews>
  <sheetFormatPr defaultRowHeight="14.4" x14ac:dyDescent="0.3"/>
  <sheetData>
    <row r="1" spans="1:20" x14ac:dyDescent="0.3">
      <c r="A1">
        <v>3.61</v>
      </c>
      <c r="J1" s="6"/>
      <c r="K1" s="6" t="s">
        <v>21</v>
      </c>
      <c r="M1" s="6" t="s">
        <v>24</v>
      </c>
      <c r="O1" s="6" t="s">
        <v>28</v>
      </c>
    </row>
    <row r="2" spans="1:20" x14ac:dyDescent="0.3">
      <c r="A2">
        <v>3.61</v>
      </c>
      <c r="E2" s="6">
        <v>3.61</v>
      </c>
      <c r="F2" s="6" cm="1">
        <f t="array" ref="F2:F85">COUNTIF(esp3basetotal,esp3volttotal)</f>
        <v>2</v>
      </c>
      <c r="G2" s="28">
        <f t="shared" ref="G2:G33" si="0">F2/COUNTA(esp3basetotal)</f>
        <v>1.9230769230769232E-3</v>
      </c>
      <c r="J2" s="6">
        <v>3.61</v>
      </c>
      <c r="K2" s="6" cm="1">
        <f t="array" ref="K2:K47">COUNTIF(esp3basecheia,esp3voltcheio)</f>
        <v>2</v>
      </c>
      <c r="M2" s="6" cm="1">
        <f t="array" ref="M2:M47">COUNTIF(esp3basemed,esp3voltcheio)</f>
        <v>0</v>
      </c>
      <c r="O2" s="6" cm="1">
        <f t="array" ref="O2:O47">COUNTIF(esp3basevazia,esp3voltcheio)</f>
        <v>0</v>
      </c>
      <c r="R2" s="6" t="s">
        <v>21</v>
      </c>
      <c r="S2" s="6" t="s">
        <v>24</v>
      </c>
      <c r="T2" s="6" t="s">
        <v>28</v>
      </c>
    </row>
    <row r="3" spans="1:20" x14ac:dyDescent="0.3">
      <c r="A3">
        <v>3.59</v>
      </c>
      <c r="E3" s="6">
        <v>3.6</v>
      </c>
      <c r="F3" s="6">
        <v>2</v>
      </c>
      <c r="G3" s="28">
        <f t="shared" si="0"/>
        <v>1.9230769230769232E-3</v>
      </c>
      <c r="J3" s="6">
        <v>3.6</v>
      </c>
      <c r="K3" s="6">
        <v>2</v>
      </c>
      <c r="M3" s="6">
        <v>0</v>
      </c>
      <c r="O3" s="6">
        <v>0</v>
      </c>
      <c r="R3" s="6">
        <f>K49</f>
        <v>229</v>
      </c>
      <c r="S3" s="6">
        <f>M49</f>
        <v>359</v>
      </c>
      <c r="T3" s="6">
        <f>O49</f>
        <v>0</v>
      </c>
    </row>
    <row r="4" spans="1:20" x14ac:dyDescent="0.3">
      <c r="A4">
        <v>3.6</v>
      </c>
      <c r="E4" s="6">
        <v>3.59</v>
      </c>
      <c r="F4" s="6">
        <v>4</v>
      </c>
      <c r="G4" s="28">
        <f t="shared" si="0"/>
        <v>3.8461538461538464E-3</v>
      </c>
      <c r="J4" s="6">
        <v>3.59</v>
      </c>
      <c r="K4" s="6">
        <v>4</v>
      </c>
      <c r="M4" s="6">
        <v>0</v>
      </c>
      <c r="O4" s="6">
        <v>0</v>
      </c>
      <c r="R4" s="6" t="s">
        <v>22</v>
      </c>
      <c r="S4" s="6" t="s">
        <v>25</v>
      </c>
      <c r="T4" s="6" t="s">
        <v>29</v>
      </c>
    </row>
    <row r="5" spans="1:20" x14ac:dyDescent="0.3">
      <c r="A5">
        <v>3.6</v>
      </c>
      <c r="E5" s="6">
        <v>3.58</v>
      </c>
      <c r="F5" s="6">
        <v>2</v>
      </c>
      <c r="G5" s="28">
        <f t="shared" si="0"/>
        <v>1.9230769230769232E-3</v>
      </c>
      <c r="J5" s="6">
        <v>3.58</v>
      </c>
      <c r="K5" s="6">
        <v>2</v>
      </c>
      <c r="M5" s="6">
        <v>0</v>
      </c>
      <c r="O5" s="6">
        <v>0</v>
      </c>
      <c r="R5" s="6">
        <f>K97</f>
        <v>1</v>
      </c>
      <c r="S5" s="6">
        <f>M97</f>
        <v>412</v>
      </c>
      <c r="T5" s="6">
        <f>O97</f>
        <v>26</v>
      </c>
    </row>
    <row r="6" spans="1:20" x14ac:dyDescent="0.3">
      <c r="A6">
        <v>3.59</v>
      </c>
      <c r="E6" s="6">
        <v>3.57</v>
      </c>
      <c r="F6" s="6">
        <v>4</v>
      </c>
      <c r="G6" s="28">
        <f t="shared" si="0"/>
        <v>3.8461538461538464E-3</v>
      </c>
      <c r="J6" s="6">
        <v>3.57</v>
      </c>
      <c r="K6" s="6">
        <v>4</v>
      </c>
      <c r="M6" s="6">
        <v>0</v>
      </c>
      <c r="O6" s="6">
        <v>0</v>
      </c>
      <c r="R6" s="6" t="s">
        <v>23</v>
      </c>
      <c r="S6" s="6" t="s">
        <v>26</v>
      </c>
      <c r="T6" s="6" t="s">
        <v>30</v>
      </c>
    </row>
    <row r="7" spans="1:20" x14ac:dyDescent="0.3">
      <c r="A7">
        <v>3.58</v>
      </c>
      <c r="E7" s="6">
        <v>3.56</v>
      </c>
      <c r="F7" s="6">
        <v>2</v>
      </c>
      <c r="G7" s="28">
        <f t="shared" si="0"/>
        <v>1.9230769230769232E-3</v>
      </c>
      <c r="J7" s="6">
        <v>3.56</v>
      </c>
      <c r="K7" s="6">
        <v>2</v>
      </c>
      <c r="M7" s="6">
        <v>0</v>
      </c>
      <c r="O7" s="6">
        <v>0</v>
      </c>
      <c r="R7" s="6">
        <f>K120</f>
        <v>0</v>
      </c>
      <c r="S7" s="6">
        <f>M120</f>
        <v>1</v>
      </c>
      <c r="T7" s="6">
        <f>O120</f>
        <v>12</v>
      </c>
    </row>
    <row r="8" spans="1:20" x14ac:dyDescent="0.3">
      <c r="A8">
        <v>3.57</v>
      </c>
      <c r="E8" s="6">
        <v>3.55</v>
      </c>
      <c r="F8" s="6">
        <v>2</v>
      </c>
      <c r="G8" s="28">
        <f t="shared" si="0"/>
        <v>1.9230769230769232E-3</v>
      </c>
      <c r="J8" s="6">
        <v>3.55</v>
      </c>
      <c r="K8" s="6">
        <v>2</v>
      </c>
      <c r="M8" s="6">
        <v>0</v>
      </c>
      <c r="O8" s="6">
        <v>0</v>
      </c>
      <c r="R8" s="6">
        <f>R3+R5+R7</f>
        <v>230</v>
      </c>
      <c r="S8" s="6">
        <f>S3+S5+S7</f>
        <v>772</v>
      </c>
      <c r="T8" s="6">
        <f>T3+T5+T7</f>
        <v>38</v>
      </c>
    </row>
    <row r="9" spans="1:20" x14ac:dyDescent="0.3">
      <c r="A9">
        <v>3.59</v>
      </c>
      <c r="E9" s="6">
        <v>3.54</v>
      </c>
      <c r="F9" s="6">
        <v>4</v>
      </c>
      <c r="G9" s="28">
        <f t="shared" si="0"/>
        <v>3.8461538461538464E-3</v>
      </c>
      <c r="J9" s="6">
        <v>3.54</v>
      </c>
      <c r="K9" s="6">
        <v>4</v>
      </c>
      <c r="M9" s="6">
        <v>0</v>
      </c>
      <c r="O9" s="6">
        <v>0</v>
      </c>
    </row>
    <row r="10" spans="1:20" x14ac:dyDescent="0.3">
      <c r="A10">
        <v>3.57</v>
      </c>
      <c r="E10" s="6">
        <v>3.53</v>
      </c>
      <c r="F10" s="6">
        <v>5</v>
      </c>
      <c r="G10" s="28">
        <f t="shared" si="0"/>
        <v>4.807692307692308E-3</v>
      </c>
      <c r="J10" s="6">
        <v>3.53</v>
      </c>
      <c r="K10" s="6">
        <v>5</v>
      </c>
      <c r="M10" s="6">
        <v>0</v>
      </c>
      <c r="O10" s="6">
        <v>0</v>
      </c>
    </row>
    <row r="11" spans="1:20" x14ac:dyDescent="0.3">
      <c r="A11">
        <v>3.58</v>
      </c>
      <c r="E11" s="6">
        <v>3.52</v>
      </c>
      <c r="F11" s="6">
        <v>5</v>
      </c>
      <c r="G11" s="28">
        <f t="shared" si="0"/>
        <v>4.807692307692308E-3</v>
      </c>
      <c r="J11" s="6">
        <v>3.52</v>
      </c>
      <c r="K11" s="6">
        <v>5</v>
      </c>
      <c r="M11" s="6">
        <v>0</v>
      </c>
      <c r="O11" s="6">
        <v>0</v>
      </c>
    </row>
    <row r="12" spans="1:20" x14ac:dyDescent="0.3">
      <c r="A12">
        <v>3.57</v>
      </c>
      <c r="E12" s="6">
        <v>3.51</v>
      </c>
      <c r="F12" s="6">
        <v>4</v>
      </c>
      <c r="G12" s="28">
        <f t="shared" si="0"/>
        <v>3.8461538461538464E-3</v>
      </c>
      <c r="J12" s="6">
        <v>3.51</v>
      </c>
      <c r="K12" s="6">
        <v>4</v>
      </c>
      <c r="M12" s="6">
        <v>0</v>
      </c>
      <c r="O12" s="6">
        <v>0</v>
      </c>
    </row>
    <row r="13" spans="1:20" x14ac:dyDescent="0.3">
      <c r="A13">
        <v>3.59</v>
      </c>
      <c r="E13" s="6">
        <v>3.5</v>
      </c>
      <c r="F13" s="6">
        <v>2</v>
      </c>
      <c r="G13" s="28">
        <f t="shared" si="0"/>
        <v>1.9230769230769232E-3</v>
      </c>
      <c r="J13" s="6">
        <v>3.5</v>
      </c>
      <c r="K13" s="6">
        <v>2</v>
      </c>
      <c r="M13" s="6">
        <v>0</v>
      </c>
      <c r="O13" s="6">
        <v>0</v>
      </c>
    </row>
    <row r="14" spans="1:20" x14ac:dyDescent="0.3">
      <c r="A14">
        <v>3.57</v>
      </c>
      <c r="E14" s="6">
        <v>3.49</v>
      </c>
      <c r="F14" s="6">
        <v>3</v>
      </c>
      <c r="G14" s="28">
        <f t="shared" si="0"/>
        <v>2.8846153846153848E-3</v>
      </c>
      <c r="J14" s="6">
        <v>3.49</v>
      </c>
      <c r="K14" s="6">
        <v>3</v>
      </c>
      <c r="M14" s="6">
        <v>0</v>
      </c>
      <c r="O14" s="6">
        <v>0</v>
      </c>
    </row>
    <row r="15" spans="1:20" x14ac:dyDescent="0.3">
      <c r="A15">
        <v>3.56</v>
      </c>
      <c r="E15" s="6">
        <v>3.48</v>
      </c>
      <c r="F15" s="6">
        <v>4</v>
      </c>
      <c r="G15" s="28">
        <f t="shared" si="0"/>
        <v>3.8461538461538464E-3</v>
      </c>
      <c r="J15" s="6">
        <v>3.48</v>
      </c>
      <c r="K15" s="6">
        <v>4</v>
      </c>
      <c r="M15" s="6">
        <v>0</v>
      </c>
      <c r="O15" s="6">
        <v>0</v>
      </c>
    </row>
    <row r="16" spans="1:20" x14ac:dyDescent="0.3">
      <c r="A16">
        <v>3.56</v>
      </c>
      <c r="E16" s="6">
        <v>3.47</v>
      </c>
      <c r="F16" s="6">
        <v>2</v>
      </c>
      <c r="G16" s="28">
        <f t="shared" si="0"/>
        <v>1.9230769230769232E-3</v>
      </c>
      <c r="J16" s="6">
        <v>3.47</v>
      </c>
      <c r="K16" s="6">
        <v>2</v>
      </c>
      <c r="M16" s="6">
        <v>0</v>
      </c>
      <c r="O16" s="6">
        <v>0</v>
      </c>
    </row>
    <row r="17" spans="1:15" x14ac:dyDescent="0.3">
      <c r="A17">
        <v>3.55</v>
      </c>
      <c r="E17" s="6">
        <v>3.46</v>
      </c>
      <c r="F17" s="6">
        <v>3</v>
      </c>
      <c r="G17" s="28">
        <f t="shared" si="0"/>
        <v>2.8846153846153848E-3</v>
      </c>
      <c r="J17" s="6">
        <v>3.46</v>
      </c>
      <c r="K17" s="6">
        <v>3</v>
      </c>
      <c r="M17" s="6">
        <v>0</v>
      </c>
      <c r="O17" s="6">
        <v>0</v>
      </c>
    </row>
    <row r="18" spans="1:15" x14ac:dyDescent="0.3">
      <c r="A18">
        <v>3.55</v>
      </c>
      <c r="E18" s="6">
        <v>3.45</v>
      </c>
      <c r="F18" s="6">
        <v>4</v>
      </c>
      <c r="G18" s="28">
        <f t="shared" si="0"/>
        <v>3.8461538461538464E-3</v>
      </c>
      <c r="J18" s="6">
        <v>3.45</v>
      </c>
      <c r="K18" s="6">
        <v>4</v>
      </c>
      <c r="M18" s="6">
        <v>0</v>
      </c>
      <c r="O18" s="6">
        <v>0</v>
      </c>
    </row>
    <row r="19" spans="1:15" x14ac:dyDescent="0.3">
      <c r="A19">
        <v>3.54</v>
      </c>
      <c r="E19" s="6">
        <v>3.44</v>
      </c>
      <c r="F19" s="6">
        <v>4</v>
      </c>
      <c r="G19" s="28">
        <f t="shared" si="0"/>
        <v>3.8461538461538464E-3</v>
      </c>
      <c r="J19" s="6">
        <v>3.44</v>
      </c>
      <c r="K19" s="6">
        <v>4</v>
      </c>
      <c r="M19" s="6">
        <v>0</v>
      </c>
      <c r="O19" s="6">
        <v>0</v>
      </c>
    </row>
    <row r="20" spans="1:15" x14ac:dyDescent="0.3">
      <c r="A20">
        <v>3.54</v>
      </c>
      <c r="E20" s="6">
        <v>3.43</v>
      </c>
      <c r="F20" s="6">
        <v>3</v>
      </c>
      <c r="G20" s="28">
        <f t="shared" si="0"/>
        <v>2.8846153846153848E-3</v>
      </c>
      <c r="J20" s="6">
        <v>3.43</v>
      </c>
      <c r="K20" s="6">
        <v>3</v>
      </c>
      <c r="M20" s="6">
        <v>0</v>
      </c>
      <c r="O20" s="6">
        <v>0</v>
      </c>
    </row>
    <row r="21" spans="1:15" x14ac:dyDescent="0.3">
      <c r="A21">
        <v>3.54</v>
      </c>
      <c r="E21" s="6">
        <v>3.42</v>
      </c>
      <c r="F21" s="6">
        <v>6</v>
      </c>
      <c r="G21" s="28">
        <f t="shared" si="0"/>
        <v>5.7692307692307696E-3</v>
      </c>
      <c r="J21" s="6">
        <v>3.42</v>
      </c>
      <c r="K21" s="6">
        <v>6</v>
      </c>
      <c r="M21" s="6">
        <v>0</v>
      </c>
      <c r="O21" s="6">
        <v>0</v>
      </c>
    </row>
    <row r="22" spans="1:15" x14ac:dyDescent="0.3">
      <c r="A22">
        <v>3.53</v>
      </c>
      <c r="E22" s="6">
        <v>3.41</v>
      </c>
      <c r="F22" s="6">
        <v>2</v>
      </c>
      <c r="G22" s="28">
        <f t="shared" si="0"/>
        <v>1.9230769230769232E-3</v>
      </c>
      <c r="J22" s="6">
        <v>3.41</v>
      </c>
      <c r="K22" s="6">
        <v>2</v>
      </c>
      <c r="M22" s="6">
        <v>0</v>
      </c>
      <c r="O22" s="6">
        <v>0</v>
      </c>
    </row>
    <row r="23" spans="1:15" x14ac:dyDescent="0.3">
      <c r="A23">
        <v>3.53</v>
      </c>
      <c r="E23" s="6">
        <v>3.4</v>
      </c>
      <c r="F23" s="6">
        <v>2</v>
      </c>
      <c r="G23" s="28">
        <f t="shared" si="0"/>
        <v>1.9230769230769232E-3</v>
      </c>
      <c r="J23" s="6">
        <v>3.4</v>
      </c>
      <c r="K23" s="6">
        <v>2</v>
      </c>
      <c r="M23" s="6">
        <v>0</v>
      </c>
      <c r="O23" s="6">
        <v>0</v>
      </c>
    </row>
    <row r="24" spans="1:15" x14ac:dyDescent="0.3">
      <c r="A24">
        <v>3.52</v>
      </c>
      <c r="E24" s="6">
        <v>3.39</v>
      </c>
      <c r="F24" s="6">
        <v>3</v>
      </c>
      <c r="G24" s="28">
        <f t="shared" si="0"/>
        <v>2.8846153846153848E-3</v>
      </c>
      <c r="J24" s="6">
        <v>3.39</v>
      </c>
      <c r="K24" s="6">
        <v>3</v>
      </c>
      <c r="M24" s="6">
        <v>0</v>
      </c>
      <c r="O24" s="6">
        <v>0</v>
      </c>
    </row>
    <row r="25" spans="1:15" x14ac:dyDescent="0.3">
      <c r="A25">
        <v>3.53</v>
      </c>
      <c r="E25" s="6">
        <v>3.38</v>
      </c>
      <c r="F25" s="6">
        <v>1</v>
      </c>
      <c r="G25" s="28">
        <f t="shared" si="0"/>
        <v>9.6153846153846159E-4</v>
      </c>
      <c r="J25" s="6">
        <v>3.38</v>
      </c>
      <c r="K25" s="6">
        <v>1</v>
      </c>
      <c r="M25" s="6">
        <v>0</v>
      </c>
      <c r="O25" s="6">
        <v>0</v>
      </c>
    </row>
    <row r="26" spans="1:15" x14ac:dyDescent="0.3">
      <c r="A26">
        <v>3.53</v>
      </c>
      <c r="E26" s="6">
        <v>3.37</v>
      </c>
      <c r="F26" s="6">
        <v>2</v>
      </c>
      <c r="G26" s="28">
        <f t="shared" si="0"/>
        <v>1.9230769230769232E-3</v>
      </c>
      <c r="J26" s="6">
        <v>3.37</v>
      </c>
      <c r="K26" s="6">
        <v>2</v>
      </c>
      <c r="M26" s="6">
        <v>0</v>
      </c>
      <c r="O26" s="6">
        <v>0</v>
      </c>
    </row>
    <row r="27" spans="1:15" x14ac:dyDescent="0.3">
      <c r="A27">
        <v>3.54</v>
      </c>
      <c r="E27" s="6">
        <v>3.36</v>
      </c>
      <c r="F27" s="6">
        <v>1</v>
      </c>
      <c r="G27" s="28">
        <f t="shared" si="0"/>
        <v>9.6153846153846159E-4</v>
      </c>
      <c r="J27" s="6">
        <v>3.36</v>
      </c>
      <c r="K27" s="6">
        <v>1</v>
      </c>
      <c r="M27" s="6">
        <v>0</v>
      </c>
      <c r="O27" s="6">
        <v>0</v>
      </c>
    </row>
    <row r="28" spans="1:15" x14ac:dyDescent="0.3">
      <c r="A28">
        <v>3.51</v>
      </c>
      <c r="E28" s="6">
        <v>3.35</v>
      </c>
      <c r="F28" s="6">
        <v>12</v>
      </c>
      <c r="G28" s="28">
        <f t="shared" si="0"/>
        <v>1.1538461538461539E-2</v>
      </c>
      <c r="J28" s="6">
        <v>3.35</v>
      </c>
      <c r="K28" s="6">
        <v>12</v>
      </c>
      <c r="M28" s="6">
        <v>0</v>
      </c>
      <c r="O28" s="6">
        <v>0</v>
      </c>
    </row>
    <row r="29" spans="1:15" x14ac:dyDescent="0.3">
      <c r="A29">
        <v>3.52</v>
      </c>
      <c r="E29" s="6">
        <v>3.34</v>
      </c>
      <c r="F29" s="6">
        <v>9</v>
      </c>
      <c r="G29" s="28">
        <f t="shared" si="0"/>
        <v>8.6538461538461543E-3</v>
      </c>
      <c r="J29" s="6">
        <v>3.34</v>
      </c>
      <c r="K29" s="6">
        <v>9</v>
      </c>
      <c r="M29" s="6">
        <v>0</v>
      </c>
      <c r="O29" s="6">
        <v>0</v>
      </c>
    </row>
    <row r="30" spans="1:15" x14ac:dyDescent="0.3">
      <c r="A30">
        <v>3.52</v>
      </c>
      <c r="E30" s="6">
        <v>3.33</v>
      </c>
      <c r="F30" s="6">
        <v>6</v>
      </c>
      <c r="G30" s="28">
        <f t="shared" si="0"/>
        <v>5.7692307692307696E-3</v>
      </c>
      <c r="J30" s="6">
        <v>3.33</v>
      </c>
      <c r="K30" s="6">
        <v>6</v>
      </c>
      <c r="M30" s="6">
        <v>0</v>
      </c>
      <c r="O30" s="6">
        <v>0</v>
      </c>
    </row>
    <row r="31" spans="1:15" x14ac:dyDescent="0.3">
      <c r="A31">
        <v>3.51</v>
      </c>
      <c r="E31" s="6">
        <v>3.32</v>
      </c>
      <c r="F31" s="6">
        <v>4</v>
      </c>
      <c r="G31" s="28">
        <f t="shared" si="0"/>
        <v>3.8461538461538464E-3</v>
      </c>
      <c r="J31" s="6">
        <v>3.32</v>
      </c>
      <c r="K31" s="6">
        <v>4</v>
      </c>
      <c r="M31" s="6">
        <v>0</v>
      </c>
      <c r="O31" s="6">
        <v>0</v>
      </c>
    </row>
    <row r="32" spans="1:15" x14ac:dyDescent="0.3">
      <c r="A32">
        <v>3.52</v>
      </c>
      <c r="E32" s="6">
        <v>3.31</v>
      </c>
      <c r="F32" s="6">
        <v>3</v>
      </c>
      <c r="G32" s="28">
        <f t="shared" si="0"/>
        <v>2.8846153846153848E-3</v>
      </c>
      <c r="J32" s="6">
        <v>3.31</v>
      </c>
      <c r="K32" s="6">
        <v>3</v>
      </c>
      <c r="M32" s="6">
        <v>0</v>
      </c>
      <c r="O32" s="6">
        <v>0</v>
      </c>
    </row>
    <row r="33" spans="1:15" x14ac:dyDescent="0.3">
      <c r="A33">
        <v>3.51</v>
      </c>
      <c r="E33" s="6">
        <v>3.3</v>
      </c>
      <c r="F33" s="6">
        <v>4</v>
      </c>
      <c r="G33" s="28">
        <f t="shared" si="0"/>
        <v>3.8461538461538464E-3</v>
      </c>
      <c r="J33" s="6">
        <v>3.3</v>
      </c>
      <c r="K33" s="6">
        <v>4</v>
      </c>
      <c r="M33" s="6">
        <v>0</v>
      </c>
      <c r="O33" s="6">
        <v>0</v>
      </c>
    </row>
    <row r="34" spans="1:15" x14ac:dyDescent="0.3">
      <c r="A34">
        <v>3.52</v>
      </c>
      <c r="E34" s="6">
        <v>3.29</v>
      </c>
      <c r="F34" s="6">
        <v>7</v>
      </c>
      <c r="G34" s="28">
        <f t="shared" ref="G34:G65" si="1">F34/COUNTA(esp3basetotal)</f>
        <v>6.7307692307692311E-3</v>
      </c>
      <c r="J34" s="6">
        <v>3.29</v>
      </c>
      <c r="K34" s="6">
        <v>7</v>
      </c>
      <c r="M34" s="6">
        <v>0</v>
      </c>
      <c r="O34" s="6">
        <v>0</v>
      </c>
    </row>
    <row r="35" spans="1:15" x14ac:dyDescent="0.3">
      <c r="A35">
        <v>3.53</v>
      </c>
      <c r="E35" s="6">
        <v>3.28</v>
      </c>
      <c r="F35" s="6">
        <v>11</v>
      </c>
      <c r="G35" s="28">
        <f t="shared" si="1"/>
        <v>1.0576923076923078E-2</v>
      </c>
      <c r="J35" s="6">
        <v>3.28</v>
      </c>
      <c r="K35" s="6">
        <v>11</v>
      </c>
      <c r="M35" s="6">
        <v>0</v>
      </c>
      <c r="O35" s="6">
        <v>0</v>
      </c>
    </row>
    <row r="36" spans="1:15" x14ac:dyDescent="0.3">
      <c r="A36">
        <v>3.51</v>
      </c>
      <c r="E36" s="6">
        <v>3.27</v>
      </c>
      <c r="F36" s="6">
        <v>10</v>
      </c>
      <c r="G36" s="28">
        <f t="shared" si="1"/>
        <v>9.6153846153846159E-3</v>
      </c>
      <c r="J36" s="6">
        <v>3.27</v>
      </c>
      <c r="K36" s="6">
        <v>10</v>
      </c>
      <c r="M36" s="6">
        <v>0</v>
      </c>
      <c r="O36" s="6">
        <v>0</v>
      </c>
    </row>
    <row r="37" spans="1:15" x14ac:dyDescent="0.3">
      <c r="A37">
        <v>3.5</v>
      </c>
      <c r="E37" s="6">
        <v>3.26</v>
      </c>
      <c r="F37" s="6">
        <v>10</v>
      </c>
      <c r="G37" s="28">
        <f t="shared" si="1"/>
        <v>9.6153846153846159E-3</v>
      </c>
      <c r="J37" s="6">
        <v>3.26</v>
      </c>
      <c r="K37" s="6">
        <v>9</v>
      </c>
      <c r="M37" s="6">
        <v>1</v>
      </c>
      <c r="O37" s="6">
        <v>0</v>
      </c>
    </row>
    <row r="38" spans="1:15" x14ac:dyDescent="0.3">
      <c r="A38">
        <v>3.5</v>
      </c>
      <c r="E38" s="6">
        <v>3.25</v>
      </c>
      <c r="F38" s="6">
        <v>7</v>
      </c>
      <c r="G38" s="28">
        <f t="shared" si="1"/>
        <v>6.7307692307692311E-3</v>
      </c>
      <c r="J38" s="6">
        <v>3.25</v>
      </c>
      <c r="K38" s="6">
        <v>7</v>
      </c>
      <c r="M38" s="6">
        <v>0</v>
      </c>
      <c r="O38" s="6">
        <v>0</v>
      </c>
    </row>
    <row r="39" spans="1:15" x14ac:dyDescent="0.3">
      <c r="A39">
        <v>3.48</v>
      </c>
      <c r="E39" s="6">
        <v>3.24</v>
      </c>
      <c r="F39" s="6">
        <v>11</v>
      </c>
      <c r="G39" s="28">
        <f t="shared" si="1"/>
        <v>1.0576923076923078E-2</v>
      </c>
      <c r="J39" s="6">
        <v>3.24</v>
      </c>
      <c r="K39" s="6">
        <v>9</v>
      </c>
      <c r="M39" s="6">
        <v>2</v>
      </c>
      <c r="O39" s="6">
        <v>0</v>
      </c>
    </row>
    <row r="40" spans="1:15" x14ac:dyDescent="0.3">
      <c r="A40">
        <v>3.49</v>
      </c>
      <c r="E40" s="6">
        <v>3.23</v>
      </c>
      <c r="F40" s="6">
        <v>35</v>
      </c>
      <c r="G40" s="28">
        <f t="shared" si="1"/>
        <v>3.3653846153846152E-2</v>
      </c>
      <c r="J40" s="6">
        <v>3.23</v>
      </c>
      <c r="K40" s="6">
        <v>25</v>
      </c>
      <c r="M40" s="6">
        <v>10</v>
      </c>
      <c r="O40" s="6">
        <v>0</v>
      </c>
    </row>
    <row r="41" spans="1:15" x14ac:dyDescent="0.3">
      <c r="A41">
        <v>3.48</v>
      </c>
      <c r="E41" s="6">
        <v>3.22</v>
      </c>
      <c r="F41" s="6">
        <v>249</v>
      </c>
      <c r="G41" s="28">
        <f t="shared" si="1"/>
        <v>0.23942307692307693</v>
      </c>
      <c r="J41" s="6">
        <v>3.22</v>
      </c>
      <c r="K41" s="6">
        <v>26</v>
      </c>
      <c r="M41" s="6">
        <v>223</v>
      </c>
      <c r="O41" s="6">
        <v>0</v>
      </c>
    </row>
    <row r="42" spans="1:15" x14ac:dyDescent="0.3">
      <c r="A42">
        <v>3.49</v>
      </c>
      <c r="E42" s="6">
        <v>3.21</v>
      </c>
      <c r="F42" s="6">
        <v>132</v>
      </c>
      <c r="G42" s="28">
        <f t="shared" si="1"/>
        <v>0.12692307692307692</v>
      </c>
      <c r="J42" s="6">
        <v>3.21</v>
      </c>
      <c r="K42" s="6">
        <v>9</v>
      </c>
      <c r="M42" s="6">
        <v>123</v>
      </c>
      <c r="O42" s="6">
        <v>0</v>
      </c>
    </row>
    <row r="43" spans="1:15" x14ac:dyDescent="0.3">
      <c r="A43">
        <v>3.48</v>
      </c>
      <c r="E43" s="6">
        <v>3.2</v>
      </c>
      <c r="F43" s="6">
        <v>49</v>
      </c>
      <c r="G43" s="28">
        <f t="shared" si="1"/>
        <v>4.7115384615384615E-2</v>
      </c>
      <c r="J43" s="6"/>
      <c r="K43" s="6">
        <v>0</v>
      </c>
      <c r="M43" s="6">
        <v>0</v>
      </c>
      <c r="O43" s="6">
        <v>0</v>
      </c>
    </row>
    <row r="44" spans="1:15" x14ac:dyDescent="0.3">
      <c r="A44">
        <v>3.48</v>
      </c>
      <c r="E44" s="6">
        <v>3.19</v>
      </c>
      <c r="F44" s="6">
        <v>81</v>
      </c>
      <c r="G44" s="28">
        <f t="shared" si="1"/>
        <v>7.7884615384615385E-2</v>
      </c>
      <c r="J44" s="6"/>
      <c r="K44" s="6">
        <v>0</v>
      </c>
      <c r="M44" s="6">
        <v>0</v>
      </c>
      <c r="O44" s="6">
        <v>0</v>
      </c>
    </row>
    <row r="45" spans="1:15" x14ac:dyDescent="0.3">
      <c r="A45">
        <v>3.49</v>
      </c>
      <c r="E45" s="6">
        <v>3.18</v>
      </c>
      <c r="F45" s="6">
        <v>105</v>
      </c>
      <c r="G45" s="28">
        <f t="shared" si="1"/>
        <v>0.10096153846153846</v>
      </c>
      <c r="J45" s="6"/>
      <c r="K45" s="6">
        <v>0</v>
      </c>
      <c r="M45" s="6">
        <v>0</v>
      </c>
      <c r="O45" s="6">
        <v>0</v>
      </c>
    </row>
    <row r="46" spans="1:15" x14ac:dyDescent="0.3">
      <c r="A46">
        <v>3.46</v>
      </c>
      <c r="E46" s="6">
        <v>3.17</v>
      </c>
      <c r="F46" s="6">
        <v>36</v>
      </c>
      <c r="G46" s="28">
        <f t="shared" si="1"/>
        <v>3.4615384615384617E-2</v>
      </c>
      <c r="J46" s="6"/>
      <c r="K46" s="6">
        <v>0</v>
      </c>
      <c r="M46" s="6">
        <v>0</v>
      </c>
      <c r="O46" s="6">
        <v>0</v>
      </c>
    </row>
    <row r="47" spans="1:15" x14ac:dyDescent="0.3">
      <c r="A47">
        <v>3.47</v>
      </c>
      <c r="E47" s="6">
        <v>3.16</v>
      </c>
      <c r="F47" s="6">
        <v>13</v>
      </c>
      <c r="G47" s="28">
        <f t="shared" si="1"/>
        <v>1.2500000000000001E-2</v>
      </c>
      <c r="J47" s="6"/>
      <c r="K47" s="6">
        <v>0</v>
      </c>
      <c r="M47" s="6">
        <v>0</v>
      </c>
      <c r="O47" s="6">
        <v>0</v>
      </c>
    </row>
    <row r="48" spans="1:15" x14ac:dyDescent="0.3">
      <c r="A48">
        <v>3.45</v>
      </c>
      <c r="E48" s="6">
        <v>3.15</v>
      </c>
      <c r="F48" s="6">
        <v>8</v>
      </c>
      <c r="G48" s="28">
        <f t="shared" si="1"/>
        <v>7.6923076923076927E-3</v>
      </c>
      <c r="J48" s="6"/>
      <c r="K48" s="6"/>
      <c r="M48" s="6"/>
      <c r="O48" s="6"/>
    </row>
    <row r="49" spans="1:15" x14ac:dyDescent="0.3">
      <c r="A49">
        <v>3.47</v>
      </c>
      <c r="E49" s="6">
        <v>3.14</v>
      </c>
      <c r="F49" s="6">
        <v>2</v>
      </c>
      <c r="G49" s="28">
        <f t="shared" si="1"/>
        <v>1.9230769230769232E-3</v>
      </c>
      <c r="K49" s="29">
        <f>SUM(_xlfn.ANCHORARRAY(K2))</f>
        <v>229</v>
      </c>
      <c r="M49" s="29">
        <f>SUM(_xlfn.ANCHORARRAY(M2))</f>
        <v>359</v>
      </c>
      <c r="O49" s="29">
        <f>SUM(_xlfn.ANCHORARRAY(O2))</f>
        <v>0</v>
      </c>
    </row>
    <row r="50" spans="1:15" x14ac:dyDescent="0.3">
      <c r="A50">
        <v>3.45</v>
      </c>
      <c r="E50" s="6">
        <v>3.13</v>
      </c>
      <c r="F50" s="6">
        <v>2</v>
      </c>
      <c r="G50" s="28">
        <f t="shared" si="1"/>
        <v>1.9230769230769232E-3</v>
      </c>
      <c r="K50" t="s">
        <v>22</v>
      </c>
      <c r="M50" t="s">
        <v>25</v>
      </c>
      <c r="O50" t="s">
        <v>29</v>
      </c>
    </row>
    <row r="51" spans="1:15" x14ac:dyDescent="0.3">
      <c r="A51">
        <v>3.46</v>
      </c>
      <c r="E51" s="6">
        <v>3.12</v>
      </c>
      <c r="F51" s="6">
        <v>2</v>
      </c>
      <c r="G51" s="28">
        <f t="shared" si="1"/>
        <v>1.9230769230769232E-3</v>
      </c>
      <c r="J51" s="6">
        <v>3.2</v>
      </c>
      <c r="K51" s="6" cm="1">
        <f t="array" ref="K51:K90">COUNTIF(esp3basecheia,esp3voltmed)</f>
        <v>1</v>
      </c>
      <c r="M51" s="6" cm="1">
        <f t="array" ref="M51:M90">COUNTIF(esp3basemed,esp3voltmed)</f>
        <v>48</v>
      </c>
      <c r="O51" s="6" cm="1">
        <f t="array" ref="O51:O90">COUNTIF(esp3basevazia,esp3voltmed)</f>
        <v>0</v>
      </c>
    </row>
    <row r="52" spans="1:15" x14ac:dyDescent="0.3">
      <c r="A52">
        <v>3.44</v>
      </c>
      <c r="E52" s="6">
        <v>3.11</v>
      </c>
      <c r="F52" s="6">
        <v>3</v>
      </c>
      <c r="G52" s="28">
        <f t="shared" si="1"/>
        <v>2.8846153846153848E-3</v>
      </c>
      <c r="J52" s="6">
        <v>3.19</v>
      </c>
      <c r="K52" s="6">
        <v>0</v>
      </c>
      <c r="M52" s="6">
        <v>81</v>
      </c>
      <c r="O52" s="6">
        <v>0</v>
      </c>
    </row>
    <row r="53" spans="1:15" x14ac:dyDescent="0.3">
      <c r="A53">
        <v>3.46</v>
      </c>
      <c r="E53" s="6">
        <v>3.1</v>
      </c>
      <c r="F53" s="6">
        <v>3</v>
      </c>
      <c r="G53" s="28">
        <f t="shared" si="1"/>
        <v>2.8846153846153848E-3</v>
      </c>
      <c r="J53" s="6">
        <v>3.18</v>
      </c>
      <c r="K53" s="6">
        <v>0</v>
      </c>
      <c r="M53" s="6">
        <v>105</v>
      </c>
      <c r="O53" s="6">
        <v>0</v>
      </c>
    </row>
    <row r="54" spans="1:15" x14ac:dyDescent="0.3">
      <c r="A54">
        <v>3.45</v>
      </c>
      <c r="E54" s="6">
        <v>3.07</v>
      </c>
      <c r="F54" s="6">
        <v>1</v>
      </c>
      <c r="G54" s="28">
        <f t="shared" si="1"/>
        <v>9.6153846153846159E-4</v>
      </c>
      <c r="J54" s="6">
        <v>3.17</v>
      </c>
      <c r="K54" s="6">
        <v>0</v>
      </c>
      <c r="M54" s="6">
        <v>36</v>
      </c>
      <c r="O54" s="6">
        <v>0</v>
      </c>
    </row>
    <row r="55" spans="1:15" x14ac:dyDescent="0.3">
      <c r="A55">
        <v>3.45</v>
      </c>
      <c r="E55" s="6">
        <v>3.06</v>
      </c>
      <c r="F55" s="6">
        <v>1</v>
      </c>
      <c r="G55" s="28">
        <f t="shared" si="1"/>
        <v>9.6153846153846159E-4</v>
      </c>
      <c r="J55" s="6">
        <v>3.16</v>
      </c>
      <c r="K55" s="6">
        <v>0</v>
      </c>
      <c r="M55" s="6">
        <v>13</v>
      </c>
      <c r="O55" s="6">
        <v>0</v>
      </c>
    </row>
    <row r="56" spans="1:15" x14ac:dyDescent="0.3">
      <c r="A56">
        <v>3.41</v>
      </c>
      <c r="E56" s="6">
        <v>3.05</v>
      </c>
      <c r="F56" s="6">
        <v>1</v>
      </c>
      <c r="G56" s="28">
        <f t="shared" si="1"/>
        <v>9.6153846153846159E-4</v>
      </c>
      <c r="J56" s="6">
        <v>3.15</v>
      </c>
      <c r="K56" s="6">
        <v>0</v>
      </c>
      <c r="M56" s="6">
        <v>8</v>
      </c>
      <c r="O56" s="6">
        <v>0</v>
      </c>
    </row>
    <row r="57" spans="1:15" x14ac:dyDescent="0.3">
      <c r="A57">
        <v>3.44</v>
      </c>
      <c r="E57" s="6">
        <v>3.04</v>
      </c>
      <c r="F57" s="6">
        <v>3</v>
      </c>
      <c r="G57" s="28">
        <f t="shared" si="1"/>
        <v>2.8846153846153848E-3</v>
      </c>
      <c r="J57" s="6">
        <v>3.14</v>
      </c>
      <c r="K57" s="6">
        <v>0</v>
      </c>
      <c r="M57" s="6">
        <v>2</v>
      </c>
      <c r="O57" s="6">
        <v>0</v>
      </c>
    </row>
    <row r="58" spans="1:15" x14ac:dyDescent="0.3">
      <c r="A58">
        <v>3.44</v>
      </c>
      <c r="E58" s="6">
        <v>3.03</v>
      </c>
      <c r="F58" s="6">
        <v>7</v>
      </c>
      <c r="G58" s="28">
        <f t="shared" si="1"/>
        <v>6.7307692307692311E-3</v>
      </c>
      <c r="J58" s="6">
        <v>3.13</v>
      </c>
      <c r="K58" s="6">
        <v>0</v>
      </c>
      <c r="M58" s="6">
        <v>2</v>
      </c>
      <c r="O58" s="6">
        <v>0</v>
      </c>
    </row>
    <row r="59" spans="1:15" x14ac:dyDescent="0.3">
      <c r="A59">
        <v>3.42</v>
      </c>
      <c r="E59" s="6">
        <v>3.02</v>
      </c>
      <c r="F59" s="6">
        <v>9</v>
      </c>
      <c r="G59" s="28">
        <f t="shared" si="1"/>
        <v>8.6538461538461543E-3</v>
      </c>
      <c r="J59" s="6">
        <v>3.12</v>
      </c>
      <c r="K59" s="6">
        <v>0</v>
      </c>
      <c r="M59" s="6">
        <v>2</v>
      </c>
      <c r="O59" s="6">
        <v>0</v>
      </c>
    </row>
    <row r="60" spans="1:15" x14ac:dyDescent="0.3">
      <c r="A60">
        <v>3.43</v>
      </c>
      <c r="E60" s="6">
        <v>3.01</v>
      </c>
      <c r="F60" s="6">
        <v>8</v>
      </c>
      <c r="G60" s="28">
        <f t="shared" si="1"/>
        <v>7.6923076923076927E-3</v>
      </c>
      <c r="J60" s="6">
        <v>3.11</v>
      </c>
      <c r="K60" s="6">
        <v>0</v>
      </c>
      <c r="M60" s="6">
        <v>3</v>
      </c>
      <c r="O60" s="6">
        <v>0</v>
      </c>
    </row>
    <row r="61" spans="1:15" x14ac:dyDescent="0.3">
      <c r="A61">
        <v>3.42</v>
      </c>
      <c r="E61" s="6">
        <v>3</v>
      </c>
      <c r="F61" s="6">
        <v>5</v>
      </c>
      <c r="G61" s="28">
        <f t="shared" si="1"/>
        <v>4.807692307692308E-3</v>
      </c>
      <c r="J61" s="6">
        <v>3.1</v>
      </c>
      <c r="K61" s="6">
        <v>0</v>
      </c>
      <c r="M61" s="6">
        <v>3</v>
      </c>
      <c r="O61" s="6">
        <v>0</v>
      </c>
    </row>
    <row r="62" spans="1:15" x14ac:dyDescent="0.3">
      <c r="A62">
        <v>3.43</v>
      </c>
      <c r="E62" s="6">
        <v>2.99</v>
      </c>
      <c r="F62" s="6">
        <v>6</v>
      </c>
      <c r="G62" s="28">
        <f t="shared" si="1"/>
        <v>5.7692307692307696E-3</v>
      </c>
      <c r="J62" s="6">
        <v>3.07</v>
      </c>
      <c r="K62" s="6">
        <v>0</v>
      </c>
      <c r="M62" s="6">
        <v>1</v>
      </c>
      <c r="O62" s="6">
        <v>0</v>
      </c>
    </row>
    <row r="63" spans="1:15" x14ac:dyDescent="0.3">
      <c r="A63">
        <v>3.43</v>
      </c>
      <c r="E63" s="6">
        <v>2.98</v>
      </c>
      <c r="F63" s="6">
        <v>5</v>
      </c>
      <c r="G63" s="28">
        <f t="shared" si="1"/>
        <v>4.807692307692308E-3</v>
      </c>
      <c r="J63" s="6">
        <v>3.06</v>
      </c>
      <c r="K63" s="6">
        <v>0</v>
      </c>
      <c r="M63" s="6">
        <v>1</v>
      </c>
      <c r="O63" s="6">
        <v>0</v>
      </c>
    </row>
    <row r="64" spans="1:15" x14ac:dyDescent="0.3">
      <c r="A64">
        <v>3.42</v>
      </c>
      <c r="E64" s="6">
        <v>2.97</v>
      </c>
      <c r="F64" s="6">
        <v>4</v>
      </c>
      <c r="G64" s="28">
        <f t="shared" si="1"/>
        <v>3.8461538461538464E-3</v>
      </c>
      <c r="J64" s="6">
        <v>3.05</v>
      </c>
      <c r="K64" s="6">
        <v>0</v>
      </c>
      <c r="M64" s="6">
        <v>1</v>
      </c>
      <c r="O64" s="6">
        <v>0</v>
      </c>
    </row>
    <row r="65" spans="1:15" x14ac:dyDescent="0.3">
      <c r="A65">
        <v>3.42</v>
      </c>
      <c r="E65" s="6">
        <v>2.96</v>
      </c>
      <c r="F65" s="6">
        <v>4</v>
      </c>
      <c r="G65" s="28">
        <f t="shared" si="1"/>
        <v>3.8461538461538464E-3</v>
      </c>
      <c r="J65" s="6">
        <v>3.04</v>
      </c>
      <c r="K65" s="6">
        <v>0</v>
      </c>
      <c r="M65" s="6">
        <v>3</v>
      </c>
      <c r="O65" s="6">
        <v>0</v>
      </c>
    </row>
    <row r="66" spans="1:15" x14ac:dyDescent="0.3">
      <c r="A66">
        <v>3.44</v>
      </c>
      <c r="E66" s="6">
        <v>2.95</v>
      </c>
      <c r="F66" s="6">
        <v>6</v>
      </c>
      <c r="G66" s="28">
        <f t="shared" ref="G66:G85" si="2">F66/COUNTA(esp3basetotal)</f>
        <v>5.7692307692307696E-3</v>
      </c>
      <c r="J66" s="6">
        <v>3.03</v>
      </c>
      <c r="K66" s="6">
        <v>0</v>
      </c>
      <c r="M66" s="6">
        <v>7</v>
      </c>
      <c r="O66" s="6">
        <v>0</v>
      </c>
    </row>
    <row r="67" spans="1:15" x14ac:dyDescent="0.3">
      <c r="A67">
        <v>3.42</v>
      </c>
      <c r="E67" s="6">
        <v>2.94</v>
      </c>
      <c r="F67" s="6">
        <v>6</v>
      </c>
      <c r="G67" s="28">
        <f t="shared" si="2"/>
        <v>5.7692307692307696E-3</v>
      </c>
      <c r="J67" s="6">
        <v>3.02</v>
      </c>
      <c r="K67" s="6">
        <v>0</v>
      </c>
      <c r="M67" s="6">
        <v>9</v>
      </c>
      <c r="O67" s="6">
        <v>0</v>
      </c>
    </row>
    <row r="68" spans="1:15" x14ac:dyDescent="0.3">
      <c r="A68">
        <v>3.42</v>
      </c>
      <c r="E68" s="6">
        <v>2.93</v>
      </c>
      <c r="F68" s="6">
        <v>5</v>
      </c>
      <c r="G68" s="28">
        <f t="shared" si="2"/>
        <v>4.807692307692308E-3</v>
      </c>
      <c r="J68" s="6">
        <v>3.01</v>
      </c>
      <c r="K68" s="6">
        <v>0</v>
      </c>
      <c r="M68" s="6">
        <v>8</v>
      </c>
      <c r="O68" s="6">
        <v>0</v>
      </c>
    </row>
    <row r="69" spans="1:15" x14ac:dyDescent="0.3">
      <c r="A69">
        <v>3.41</v>
      </c>
      <c r="E69" s="6">
        <v>2.92</v>
      </c>
      <c r="F69" s="6">
        <v>6</v>
      </c>
      <c r="G69" s="28">
        <f t="shared" si="2"/>
        <v>5.7692307692307696E-3</v>
      </c>
      <c r="J69" s="6">
        <v>3</v>
      </c>
      <c r="K69" s="6">
        <v>0</v>
      </c>
      <c r="M69" s="6">
        <v>5</v>
      </c>
      <c r="O69" s="6">
        <v>0</v>
      </c>
    </row>
    <row r="70" spans="1:15" x14ac:dyDescent="0.3">
      <c r="A70">
        <v>3.39</v>
      </c>
      <c r="E70" s="6">
        <v>2.91</v>
      </c>
      <c r="F70" s="6">
        <v>8</v>
      </c>
      <c r="G70" s="28">
        <f t="shared" si="2"/>
        <v>7.6923076923076927E-3</v>
      </c>
      <c r="J70" s="6">
        <v>2.99</v>
      </c>
      <c r="K70" s="6">
        <v>0</v>
      </c>
      <c r="M70" s="6">
        <v>6</v>
      </c>
      <c r="O70" s="6">
        <v>0</v>
      </c>
    </row>
    <row r="71" spans="1:15" x14ac:dyDescent="0.3">
      <c r="A71">
        <v>3.4</v>
      </c>
      <c r="E71" s="6">
        <v>2.9</v>
      </c>
      <c r="F71" s="6">
        <v>5</v>
      </c>
      <c r="G71" s="28">
        <f t="shared" si="2"/>
        <v>4.807692307692308E-3</v>
      </c>
      <c r="J71" s="6">
        <v>2.98</v>
      </c>
      <c r="K71" s="6">
        <v>0</v>
      </c>
      <c r="M71" s="6">
        <v>5</v>
      </c>
      <c r="O71" s="6">
        <v>0</v>
      </c>
    </row>
    <row r="72" spans="1:15" x14ac:dyDescent="0.3">
      <c r="A72">
        <v>3.35</v>
      </c>
      <c r="E72" s="6">
        <v>2.89</v>
      </c>
      <c r="F72" s="6">
        <v>5</v>
      </c>
      <c r="G72" s="28">
        <f t="shared" si="2"/>
        <v>4.807692307692308E-3</v>
      </c>
      <c r="J72" s="6">
        <v>2.97</v>
      </c>
      <c r="K72" s="6">
        <v>0</v>
      </c>
      <c r="M72" s="6">
        <v>4</v>
      </c>
      <c r="O72" s="6">
        <v>0</v>
      </c>
    </row>
    <row r="73" spans="1:15" x14ac:dyDescent="0.3">
      <c r="A73">
        <v>3.4</v>
      </c>
      <c r="E73" s="6">
        <v>2.88</v>
      </c>
      <c r="F73" s="6">
        <v>8</v>
      </c>
      <c r="G73" s="28">
        <f t="shared" si="2"/>
        <v>7.6923076923076927E-3</v>
      </c>
      <c r="J73" s="6">
        <v>2.96</v>
      </c>
      <c r="K73" s="6">
        <v>0</v>
      </c>
      <c r="M73" s="6">
        <v>4</v>
      </c>
      <c r="O73" s="6">
        <v>0</v>
      </c>
    </row>
    <row r="74" spans="1:15" x14ac:dyDescent="0.3">
      <c r="A74">
        <v>3.39</v>
      </c>
      <c r="E74" s="6">
        <v>2.87</v>
      </c>
      <c r="F74" s="6">
        <v>2</v>
      </c>
      <c r="G74" s="28">
        <f t="shared" si="2"/>
        <v>1.9230769230769232E-3</v>
      </c>
      <c r="J74" s="6">
        <v>2.95</v>
      </c>
      <c r="K74" s="6">
        <v>0</v>
      </c>
      <c r="M74" s="6">
        <v>6</v>
      </c>
      <c r="O74" s="6">
        <v>0</v>
      </c>
    </row>
    <row r="75" spans="1:15" x14ac:dyDescent="0.3">
      <c r="A75">
        <v>3.39</v>
      </c>
      <c r="E75" s="6">
        <v>2.86</v>
      </c>
      <c r="F75" s="6">
        <v>7</v>
      </c>
      <c r="G75" s="28">
        <f t="shared" si="2"/>
        <v>6.7307692307692311E-3</v>
      </c>
      <c r="J75" s="6">
        <v>2.94</v>
      </c>
      <c r="K75" s="6">
        <v>0</v>
      </c>
      <c r="M75" s="6">
        <v>6</v>
      </c>
      <c r="O75" s="6">
        <v>0</v>
      </c>
    </row>
    <row r="76" spans="1:15" x14ac:dyDescent="0.3">
      <c r="A76">
        <v>3.38</v>
      </c>
      <c r="E76" s="6">
        <v>2.85</v>
      </c>
      <c r="F76" s="6">
        <v>4</v>
      </c>
      <c r="G76" s="28">
        <f t="shared" si="2"/>
        <v>3.8461538461538464E-3</v>
      </c>
      <c r="J76" s="6">
        <v>2.93</v>
      </c>
      <c r="K76" s="6">
        <v>0</v>
      </c>
      <c r="M76" s="6">
        <v>5</v>
      </c>
      <c r="O76" s="6">
        <v>0</v>
      </c>
    </row>
    <row r="77" spans="1:15" x14ac:dyDescent="0.3">
      <c r="A77">
        <v>3.37</v>
      </c>
      <c r="E77" s="6">
        <v>2.84</v>
      </c>
      <c r="F77" s="6">
        <v>5</v>
      </c>
      <c r="G77" s="28">
        <f t="shared" si="2"/>
        <v>4.807692307692308E-3</v>
      </c>
      <c r="J77" s="6">
        <v>2.92</v>
      </c>
      <c r="K77" s="6">
        <v>0</v>
      </c>
      <c r="M77" s="6">
        <v>6</v>
      </c>
      <c r="O77" s="6">
        <v>0</v>
      </c>
    </row>
    <row r="78" spans="1:15" x14ac:dyDescent="0.3">
      <c r="A78">
        <v>3.37</v>
      </c>
      <c r="E78" s="6">
        <v>2.83</v>
      </c>
      <c r="F78" s="6">
        <v>6</v>
      </c>
      <c r="G78" s="28">
        <f t="shared" si="2"/>
        <v>5.7692307692307696E-3</v>
      </c>
      <c r="J78" s="6">
        <v>2.91</v>
      </c>
      <c r="K78" s="6">
        <v>0</v>
      </c>
      <c r="M78" s="6">
        <v>8</v>
      </c>
      <c r="O78" s="6">
        <v>0</v>
      </c>
    </row>
    <row r="79" spans="1:15" x14ac:dyDescent="0.3">
      <c r="A79">
        <v>3.35</v>
      </c>
      <c r="E79" s="6">
        <v>2.82</v>
      </c>
      <c r="F79" s="6">
        <v>4</v>
      </c>
      <c r="G79" s="28">
        <f t="shared" si="2"/>
        <v>3.8461538461538464E-3</v>
      </c>
      <c r="J79" s="6">
        <v>2.9</v>
      </c>
      <c r="K79" s="6">
        <v>0</v>
      </c>
      <c r="M79" s="6">
        <v>5</v>
      </c>
      <c r="O79" s="6">
        <v>0</v>
      </c>
    </row>
    <row r="80" spans="1:15" x14ac:dyDescent="0.3">
      <c r="A80">
        <v>3.36</v>
      </c>
      <c r="E80" s="6">
        <v>2.81</v>
      </c>
      <c r="F80" s="6">
        <v>4</v>
      </c>
      <c r="G80" s="28">
        <f t="shared" si="2"/>
        <v>3.8461538461538464E-3</v>
      </c>
      <c r="J80" s="6">
        <v>2.89</v>
      </c>
      <c r="K80" s="6">
        <v>0</v>
      </c>
      <c r="M80" s="6">
        <v>5</v>
      </c>
      <c r="O80" s="6">
        <v>0</v>
      </c>
    </row>
    <row r="81" spans="1:15" x14ac:dyDescent="0.3">
      <c r="A81">
        <v>3.3</v>
      </c>
      <c r="E81" s="6">
        <v>2.8</v>
      </c>
      <c r="F81" s="6">
        <v>5</v>
      </c>
      <c r="G81" s="28">
        <f t="shared" si="2"/>
        <v>4.807692307692308E-3</v>
      </c>
      <c r="J81" s="6">
        <v>2.88</v>
      </c>
      <c r="K81" s="6">
        <v>0</v>
      </c>
      <c r="M81" s="6">
        <v>6</v>
      </c>
      <c r="O81" s="6">
        <v>2</v>
      </c>
    </row>
    <row r="82" spans="1:15" x14ac:dyDescent="0.3">
      <c r="A82">
        <v>3.35</v>
      </c>
      <c r="E82" s="6">
        <v>2.79</v>
      </c>
      <c r="F82" s="6">
        <v>4</v>
      </c>
      <c r="G82" s="28">
        <f t="shared" si="2"/>
        <v>3.8461538461538464E-3</v>
      </c>
      <c r="J82" s="6">
        <v>2.87</v>
      </c>
      <c r="K82" s="6">
        <v>0</v>
      </c>
      <c r="M82" s="6">
        <v>2</v>
      </c>
      <c r="O82" s="6">
        <v>0</v>
      </c>
    </row>
    <row r="83" spans="1:15" x14ac:dyDescent="0.3">
      <c r="A83">
        <v>3.35</v>
      </c>
      <c r="E83" s="6">
        <v>2.77</v>
      </c>
      <c r="F83" s="6">
        <v>1</v>
      </c>
      <c r="G83" s="28">
        <f t="shared" si="2"/>
        <v>9.6153846153846159E-4</v>
      </c>
      <c r="J83" s="6">
        <v>2.86</v>
      </c>
      <c r="K83" s="6">
        <v>0</v>
      </c>
      <c r="M83" s="6">
        <v>4</v>
      </c>
      <c r="O83" s="6">
        <v>3</v>
      </c>
    </row>
    <row r="84" spans="1:15" x14ac:dyDescent="0.3">
      <c r="A84">
        <v>3.34</v>
      </c>
      <c r="E84" s="6">
        <v>2.76</v>
      </c>
      <c r="F84" s="6">
        <v>2</v>
      </c>
      <c r="G84" s="28">
        <f t="shared" si="2"/>
        <v>1.9230769230769232E-3</v>
      </c>
      <c r="J84" s="6">
        <v>2.85</v>
      </c>
      <c r="K84" s="6">
        <v>0</v>
      </c>
      <c r="M84" s="6">
        <v>2</v>
      </c>
      <c r="O84" s="6">
        <v>2</v>
      </c>
    </row>
    <row r="85" spans="1:15" x14ac:dyDescent="0.3">
      <c r="A85">
        <v>3.33</v>
      </c>
      <c r="E85" s="6">
        <v>2.75</v>
      </c>
      <c r="F85" s="6">
        <v>1</v>
      </c>
      <c r="G85" s="28">
        <f t="shared" si="2"/>
        <v>9.6153846153846159E-4</v>
      </c>
      <c r="J85" s="6">
        <v>2.84</v>
      </c>
      <c r="K85" s="6">
        <v>0</v>
      </c>
      <c r="M85" s="6">
        <v>0</v>
      </c>
      <c r="O85" s="6">
        <v>5</v>
      </c>
    </row>
    <row r="86" spans="1:15" x14ac:dyDescent="0.3">
      <c r="A86">
        <v>3.34</v>
      </c>
      <c r="J86" s="6">
        <v>2.83</v>
      </c>
      <c r="K86" s="6">
        <v>0</v>
      </c>
      <c r="M86" s="6">
        <v>0</v>
      </c>
      <c r="O86" s="6">
        <v>6</v>
      </c>
    </row>
    <row r="87" spans="1:15" x14ac:dyDescent="0.3">
      <c r="A87">
        <v>3.32</v>
      </c>
      <c r="J87" s="6">
        <v>2.82</v>
      </c>
      <c r="K87" s="6">
        <v>0</v>
      </c>
      <c r="M87" s="6">
        <v>0</v>
      </c>
      <c r="O87" s="6">
        <v>4</v>
      </c>
    </row>
    <row r="88" spans="1:15" x14ac:dyDescent="0.3">
      <c r="A88">
        <v>3.28</v>
      </c>
      <c r="J88" s="6">
        <v>2.81</v>
      </c>
      <c r="K88" s="6">
        <v>0</v>
      </c>
      <c r="M88" s="6">
        <v>0</v>
      </c>
      <c r="O88" s="6">
        <v>4</v>
      </c>
    </row>
    <row r="89" spans="1:15" x14ac:dyDescent="0.3">
      <c r="A89">
        <v>3.35</v>
      </c>
      <c r="J89" s="6"/>
      <c r="K89" s="6">
        <v>0</v>
      </c>
      <c r="M89" s="6">
        <v>0</v>
      </c>
      <c r="O89" s="6">
        <v>0</v>
      </c>
    </row>
    <row r="90" spans="1:15" x14ac:dyDescent="0.3">
      <c r="A90">
        <v>3.35</v>
      </c>
      <c r="J90" s="6"/>
      <c r="K90" s="6">
        <v>0</v>
      </c>
      <c r="M90" s="6">
        <v>0</v>
      </c>
      <c r="O90" s="6">
        <v>0</v>
      </c>
    </row>
    <row r="91" spans="1:15" x14ac:dyDescent="0.3">
      <c r="A91">
        <v>3.34</v>
      </c>
      <c r="J91" s="6"/>
      <c r="K91" s="6"/>
      <c r="M91" s="6"/>
      <c r="O91" s="6"/>
    </row>
    <row r="92" spans="1:15" x14ac:dyDescent="0.3">
      <c r="A92">
        <v>3.33</v>
      </c>
      <c r="J92" s="6"/>
      <c r="K92" s="6"/>
      <c r="M92" s="6"/>
      <c r="O92" s="6"/>
    </row>
    <row r="93" spans="1:15" x14ac:dyDescent="0.3">
      <c r="A93">
        <v>3.34</v>
      </c>
      <c r="J93" s="6"/>
      <c r="K93" s="6"/>
      <c r="M93" s="6"/>
      <c r="O93" s="6"/>
    </row>
    <row r="94" spans="1:15" x14ac:dyDescent="0.3">
      <c r="A94">
        <v>3.32</v>
      </c>
      <c r="J94" s="6"/>
      <c r="K94" s="6"/>
      <c r="M94" s="6"/>
      <c r="O94" s="6"/>
    </row>
    <row r="95" spans="1:15" x14ac:dyDescent="0.3">
      <c r="A95">
        <v>3.28</v>
      </c>
      <c r="J95" s="6"/>
      <c r="K95" s="6"/>
      <c r="M95" s="6"/>
      <c r="O95" s="6"/>
    </row>
    <row r="96" spans="1:15" x14ac:dyDescent="0.3">
      <c r="A96">
        <v>3.35</v>
      </c>
      <c r="J96" s="6"/>
      <c r="K96" s="6"/>
      <c r="M96" s="6"/>
      <c r="O96" s="6"/>
    </row>
    <row r="97" spans="1:15" x14ac:dyDescent="0.3">
      <c r="A97">
        <v>3.35</v>
      </c>
      <c r="K97" s="29">
        <f>SUM(K51:K96)</f>
        <v>1</v>
      </c>
      <c r="M97" s="29">
        <f>SUM(M51:M96)</f>
        <v>412</v>
      </c>
      <c r="O97" s="29">
        <f>SUM(O51:O96)</f>
        <v>26</v>
      </c>
    </row>
    <row r="98" spans="1:15" x14ac:dyDescent="0.3">
      <c r="A98">
        <v>3.34</v>
      </c>
      <c r="K98" t="s">
        <v>23</v>
      </c>
      <c r="M98" t="s">
        <v>26</v>
      </c>
      <c r="O98" t="s">
        <v>30</v>
      </c>
    </row>
    <row r="99" spans="1:15" x14ac:dyDescent="0.3">
      <c r="A99">
        <v>3.33</v>
      </c>
      <c r="J99" s="6">
        <v>2.8</v>
      </c>
      <c r="K99" s="6" cm="1">
        <f t="array" ref="K99:K106">COUNTIF(esp3basecheia,esp3voltvazio)</f>
        <v>0</v>
      </c>
      <c r="M99" s="6" cm="1">
        <f t="array" ref="M99:M106">COUNTIF(esp3basemed,esp3voltvazio)</f>
        <v>1</v>
      </c>
      <c r="O99" s="6" cm="1">
        <f t="array" ref="O99:O106">COUNTIF(esp3basevazia,esp3voltvazio)</f>
        <v>4</v>
      </c>
    </row>
    <row r="100" spans="1:15" x14ac:dyDescent="0.3">
      <c r="A100">
        <v>3.34</v>
      </c>
      <c r="J100" s="6">
        <v>2.79</v>
      </c>
      <c r="K100" s="6">
        <v>0</v>
      </c>
      <c r="M100" s="6">
        <v>0</v>
      </c>
      <c r="O100" s="6">
        <v>4</v>
      </c>
    </row>
    <row r="101" spans="1:15" x14ac:dyDescent="0.3">
      <c r="A101">
        <v>3.32</v>
      </c>
      <c r="J101" s="6">
        <v>2.77</v>
      </c>
      <c r="K101" s="6">
        <v>0</v>
      </c>
      <c r="M101" s="6">
        <v>0</v>
      </c>
      <c r="O101" s="6">
        <v>1</v>
      </c>
    </row>
    <row r="102" spans="1:15" x14ac:dyDescent="0.3">
      <c r="A102">
        <v>3.28</v>
      </c>
      <c r="J102" s="6">
        <v>2.76</v>
      </c>
      <c r="K102" s="6">
        <v>0</v>
      </c>
      <c r="M102" s="6">
        <v>0</v>
      </c>
      <c r="O102" s="6">
        <v>2</v>
      </c>
    </row>
    <row r="103" spans="1:15" x14ac:dyDescent="0.3">
      <c r="A103">
        <v>3.3</v>
      </c>
      <c r="J103" s="6">
        <v>2.75</v>
      </c>
      <c r="K103" s="6">
        <v>0</v>
      </c>
      <c r="M103" s="6">
        <v>0</v>
      </c>
      <c r="O103" s="6">
        <v>1</v>
      </c>
    </row>
    <row r="104" spans="1:15" x14ac:dyDescent="0.3">
      <c r="A104">
        <v>3.35</v>
      </c>
      <c r="J104" s="6"/>
      <c r="K104" s="6">
        <v>0</v>
      </c>
      <c r="M104" s="6">
        <v>0</v>
      </c>
      <c r="O104" s="6">
        <v>0</v>
      </c>
    </row>
    <row r="105" spans="1:15" x14ac:dyDescent="0.3">
      <c r="A105">
        <v>3.35</v>
      </c>
      <c r="J105" s="6"/>
      <c r="K105" s="6">
        <v>0</v>
      </c>
      <c r="M105" s="6">
        <v>0</v>
      </c>
      <c r="O105" s="6">
        <v>0</v>
      </c>
    </row>
    <row r="106" spans="1:15" x14ac:dyDescent="0.3">
      <c r="A106">
        <v>3.34</v>
      </c>
      <c r="J106" s="6"/>
      <c r="K106" s="6">
        <v>0</v>
      </c>
      <c r="M106" s="6">
        <v>0</v>
      </c>
      <c r="O106" s="6">
        <v>0</v>
      </c>
    </row>
    <row r="107" spans="1:15" x14ac:dyDescent="0.3">
      <c r="A107">
        <v>3.33</v>
      </c>
      <c r="J107" s="6"/>
      <c r="K107" s="6"/>
      <c r="M107" s="6"/>
      <c r="O107" s="6"/>
    </row>
    <row r="108" spans="1:15" x14ac:dyDescent="0.3">
      <c r="A108">
        <v>3.28</v>
      </c>
      <c r="J108" s="6"/>
      <c r="K108" s="6"/>
      <c r="M108" s="6"/>
      <c r="O108" s="6"/>
    </row>
    <row r="109" spans="1:15" x14ac:dyDescent="0.3">
      <c r="A109">
        <v>3.3</v>
      </c>
      <c r="J109" s="6"/>
      <c r="K109" s="6"/>
      <c r="M109" s="6"/>
      <c r="O109" s="6"/>
    </row>
    <row r="110" spans="1:15" x14ac:dyDescent="0.3">
      <c r="A110">
        <v>3.33</v>
      </c>
      <c r="J110" s="6"/>
      <c r="K110" s="6"/>
      <c r="M110" s="6"/>
      <c r="O110" s="6"/>
    </row>
    <row r="111" spans="1:15" x14ac:dyDescent="0.3">
      <c r="A111">
        <v>3.29</v>
      </c>
      <c r="J111" s="6"/>
      <c r="K111" s="6"/>
      <c r="M111" s="6"/>
      <c r="O111" s="6"/>
    </row>
    <row r="112" spans="1:15" x14ac:dyDescent="0.3">
      <c r="A112">
        <v>3.34</v>
      </c>
      <c r="J112" s="6"/>
      <c r="K112" s="6"/>
      <c r="M112" s="6"/>
      <c r="O112" s="6"/>
    </row>
    <row r="113" spans="1:15" x14ac:dyDescent="0.3">
      <c r="A113">
        <v>3.35</v>
      </c>
      <c r="J113" s="6"/>
      <c r="K113" s="6"/>
      <c r="M113" s="6"/>
      <c r="O113" s="6"/>
    </row>
    <row r="114" spans="1:15" x14ac:dyDescent="0.3">
      <c r="A114">
        <v>3.35</v>
      </c>
      <c r="J114" s="6"/>
      <c r="K114" s="6"/>
      <c r="M114" s="6"/>
      <c r="O114" s="6"/>
    </row>
    <row r="115" spans="1:15" x14ac:dyDescent="0.3">
      <c r="A115">
        <v>3.32</v>
      </c>
      <c r="J115" s="6"/>
      <c r="K115" s="6"/>
      <c r="M115" s="6"/>
      <c r="O115" s="6"/>
    </row>
    <row r="116" spans="1:15" x14ac:dyDescent="0.3">
      <c r="A116">
        <v>3.34</v>
      </c>
      <c r="J116" s="6"/>
      <c r="K116" s="6"/>
      <c r="M116" s="6"/>
      <c r="O116" s="6"/>
    </row>
    <row r="117" spans="1:15" x14ac:dyDescent="0.3">
      <c r="A117">
        <v>3.33</v>
      </c>
      <c r="J117" s="6"/>
      <c r="K117" s="6"/>
      <c r="M117" s="6"/>
      <c r="O117" s="6"/>
    </row>
    <row r="118" spans="1:15" x14ac:dyDescent="0.3">
      <c r="A118">
        <v>3.3</v>
      </c>
      <c r="J118" s="6"/>
      <c r="K118" s="6"/>
      <c r="M118" s="6"/>
      <c r="O118" s="6"/>
    </row>
    <row r="119" spans="1:15" x14ac:dyDescent="0.3">
      <c r="A119">
        <v>3.31</v>
      </c>
      <c r="J119" s="6"/>
      <c r="K119" s="6"/>
      <c r="M119" s="6"/>
      <c r="O119" s="6"/>
    </row>
    <row r="120" spans="1:15" x14ac:dyDescent="0.3">
      <c r="A120">
        <v>3.31</v>
      </c>
      <c r="K120" s="29">
        <f>SUM(_xlfn.ANCHORARRAY(K99))</f>
        <v>0</v>
      </c>
      <c r="M120" s="29">
        <f>SUM(_xlfn.ANCHORARRAY(M99))</f>
        <v>1</v>
      </c>
      <c r="O120" s="29">
        <f>SUM(_xlfn.ANCHORARRAY(O99))</f>
        <v>12</v>
      </c>
    </row>
    <row r="121" spans="1:15" x14ac:dyDescent="0.3">
      <c r="A121">
        <v>3.29</v>
      </c>
    </row>
    <row r="122" spans="1:15" x14ac:dyDescent="0.3">
      <c r="A122">
        <v>3.31</v>
      </c>
    </row>
    <row r="123" spans="1:15" x14ac:dyDescent="0.3">
      <c r="A123">
        <v>3.29</v>
      </c>
    </row>
    <row r="124" spans="1:15" x14ac:dyDescent="0.3">
      <c r="A124">
        <v>3.29</v>
      </c>
    </row>
    <row r="125" spans="1:15" x14ac:dyDescent="0.3">
      <c r="A125">
        <v>3.28</v>
      </c>
    </row>
    <row r="126" spans="1:15" x14ac:dyDescent="0.3">
      <c r="A126">
        <v>3.28</v>
      </c>
    </row>
    <row r="127" spans="1:15" x14ac:dyDescent="0.3">
      <c r="A127">
        <v>3.29</v>
      </c>
    </row>
    <row r="128" spans="1:15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3.23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3.23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3.25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3.23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 s="3">
        <v>3.2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3.22</v>
      </c>
    </row>
    <row r="390" spans="1:1" x14ac:dyDescent="0.3">
      <c r="A390">
        <v>3.21</v>
      </c>
    </row>
    <row r="391" spans="1:1" x14ac:dyDescent="0.3">
      <c r="A391">
        <v>3.22</v>
      </c>
    </row>
    <row r="392" spans="1:1" x14ac:dyDescent="0.3">
      <c r="A392">
        <v>3.22</v>
      </c>
    </row>
    <row r="393" spans="1:1" x14ac:dyDescent="0.3">
      <c r="A393">
        <v>3.21</v>
      </c>
    </row>
    <row r="394" spans="1:1" x14ac:dyDescent="0.3">
      <c r="A394">
        <v>3.22</v>
      </c>
    </row>
    <row r="395" spans="1:1" x14ac:dyDescent="0.3">
      <c r="A395">
        <v>3.21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3.22</v>
      </c>
    </row>
    <row r="399" spans="1:1" x14ac:dyDescent="0.3">
      <c r="A399">
        <v>3.21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3.22</v>
      </c>
    </row>
    <row r="403" spans="1:1" x14ac:dyDescent="0.3">
      <c r="A403">
        <v>3.21</v>
      </c>
    </row>
    <row r="404" spans="1:1" x14ac:dyDescent="0.3">
      <c r="A404">
        <v>3.22</v>
      </c>
    </row>
    <row r="405" spans="1:1" x14ac:dyDescent="0.3">
      <c r="A405">
        <v>3.22</v>
      </c>
    </row>
    <row r="406" spans="1:1" x14ac:dyDescent="0.3">
      <c r="A406">
        <v>3.21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3.22</v>
      </c>
    </row>
    <row r="410" spans="1:1" x14ac:dyDescent="0.3">
      <c r="A410">
        <v>3.21</v>
      </c>
    </row>
    <row r="411" spans="1:1" x14ac:dyDescent="0.3">
      <c r="A411">
        <v>3.22</v>
      </c>
    </row>
    <row r="412" spans="1:1" x14ac:dyDescent="0.3">
      <c r="A412">
        <v>3.22</v>
      </c>
    </row>
    <row r="413" spans="1:1" x14ac:dyDescent="0.3">
      <c r="A413">
        <v>3.21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3.22</v>
      </c>
    </row>
    <row r="420" spans="1:1" x14ac:dyDescent="0.3">
      <c r="A420">
        <v>3.22</v>
      </c>
    </row>
    <row r="421" spans="1:1" x14ac:dyDescent="0.3">
      <c r="A421">
        <v>3.22</v>
      </c>
    </row>
    <row r="422" spans="1:1" x14ac:dyDescent="0.3">
      <c r="A422">
        <v>3.21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3.22</v>
      </c>
    </row>
    <row r="426" spans="1:1" x14ac:dyDescent="0.3">
      <c r="A426">
        <v>3.21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3.22</v>
      </c>
    </row>
    <row r="433" spans="1:1" x14ac:dyDescent="0.3">
      <c r="A433">
        <v>3.21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3.21</v>
      </c>
    </row>
    <row r="439" spans="1:1" x14ac:dyDescent="0.3">
      <c r="A439">
        <v>3.22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3.21</v>
      </c>
    </row>
    <row r="443" spans="1:1" x14ac:dyDescent="0.3">
      <c r="A443">
        <v>3.22</v>
      </c>
    </row>
    <row r="444" spans="1:1" x14ac:dyDescent="0.3">
      <c r="A444">
        <v>3.22</v>
      </c>
    </row>
    <row r="445" spans="1:1" x14ac:dyDescent="0.3">
      <c r="A445">
        <v>3.22</v>
      </c>
    </row>
    <row r="446" spans="1:1" x14ac:dyDescent="0.3">
      <c r="A446">
        <v>3.21</v>
      </c>
    </row>
    <row r="447" spans="1:1" x14ac:dyDescent="0.3">
      <c r="A447">
        <v>3.22</v>
      </c>
    </row>
    <row r="448" spans="1:1" x14ac:dyDescent="0.3">
      <c r="A448">
        <v>3.22</v>
      </c>
    </row>
    <row r="449" spans="1:1" x14ac:dyDescent="0.3">
      <c r="A449">
        <v>3.21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3.22</v>
      </c>
    </row>
    <row r="453" spans="1:1" x14ac:dyDescent="0.3">
      <c r="A453">
        <v>3.21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3.21</v>
      </c>
    </row>
    <row r="459" spans="1:1" x14ac:dyDescent="0.3">
      <c r="A459">
        <v>3.22</v>
      </c>
    </row>
    <row r="460" spans="1:1" x14ac:dyDescent="0.3">
      <c r="A460">
        <v>3.22</v>
      </c>
    </row>
    <row r="461" spans="1:1" x14ac:dyDescent="0.3">
      <c r="A461">
        <v>3.22</v>
      </c>
    </row>
    <row r="462" spans="1:1" x14ac:dyDescent="0.3">
      <c r="A462">
        <v>3.21</v>
      </c>
    </row>
    <row r="463" spans="1:1" x14ac:dyDescent="0.3">
      <c r="A463">
        <v>3.22</v>
      </c>
    </row>
    <row r="464" spans="1:1" x14ac:dyDescent="0.3">
      <c r="A464">
        <v>3.22</v>
      </c>
    </row>
    <row r="465" spans="1:1" x14ac:dyDescent="0.3">
      <c r="A465">
        <v>3.22</v>
      </c>
    </row>
    <row r="466" spans="1:1" x14ac:dyDescent="0.3">
      <c r="A466">
        <v>3.21</v>
      </c>
    </row>
    <row r="467" spans="1:1" x14ac:dyDescent="0.3">
      <c r="A467">
        <v>3.22</v>
      </c>
    </row>
    <row r="468" spans="1:1" x14ac:dyDescent="0.3">
      <c r="A468">
        <v>3.22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3.22</v>
      </c>
    </row>
    <row r="472" spans="1:1" x14ac:dyDescent="0.3">
      <c r="A472">
        <v>3.22</v>
      </c>
    </row>
    <row r="473" spans="1:1" x14ac:dyDescent="0.3">
      <c r="A473">
        <v>3.21</v>
      </c>
    </row>
    <row r="474" spans="1:1" x14ac:dyDescent="0.3">
      <c r="A474">
        <v>3.22</v>
      </c>
    </row>
    <row r="475" spans="1:1" x14ac:dyDescent="0.3">
      <c r="A475">
        <v>3.22</v>
      </c>
    </row>
    <row r="476" spans="1:1" x14ac:dyDescent="0.3">
      <c r="A476">
        <v>3.21</v>
      </c>
    </row>
    <row r="477" spans="1:1" x14ac:dyDescent="0.3">
      <c r="A477">
        <v>3.22</v>
      </c>
    </row>
    <row r="478" spans="1:1" x14ac:dyDescent="0.3">
      <c r="A478">
        <v>3.21</v>
      </c>
    </row>
    <row r="479" spans="1:1" x14ac:dyDescent="0.3">
      <c r="A479">
        <v>3.22</v>
      </c>
    </row>
    <row r="480" spans="1:1" x14ac:dyDescent="0.3">
      <c r="A480">
        <v>3.21</v>
      </c>
    </row>
    <row r="481" spans="1:1" x14ac:dyDescent="0.3">
      <c r="A481">
        <v>3.21</v>
      </c>
    </row>
    <row r="482" spans="1:1" x14ac:dyDescent="0.3">
      <c r="A482">
        <v>3.22</v>
      </c>
    </row>
    <row r="483" spans="1:1" x14ac:dyDescent="0.3">
      <c r="A483">
        <v>3.2</v>
      </c>
    </row>
    <row r="484" spans="1:1" x14ac:dyDescent="0.3">
      <c r="A484">
        <v>3.22</v>
      </c>
    </row>
    <row r="485" spans="1:1" x14ac:dyDescent="0.3">
      <c r="A485">
        <v>3.2</v>
      </c>
    </row>
    <row r="486" spans="1:1" x14ac:dyDescent="0.3">
      <c r="A486">
        <v>3.22</v>
      </c>
    </row>
    <row r="487" spans="1:1" x14ac:dyDescent="0.3">
      <c r="A487">
        <v>3.22</v>
      </c>
    </row>
    <row r="488" spans="1:1" x14ac:dyDescent="0.3">
      <c r="A488">
        <v>3.21</v>
      </c>
    </row>
    <row r="489" spans="1:1" x14ac:dyDescent="0.3">
      <c r="A489">
        <v>3.21</v>
      </c>
    </row>
    <row r="490" spans="1:1" x14ac:dyDescent="0.3">
      <c r="A490">
        <v>3.22</v>
      </c>
    </row>
    <row r="491" spans="1:1" x14ac:dyDescent="0.3">
      <c r="A491">
        <v>3.2</v>
      </c>
    </row>
    <row r="492" spans="1:1" x14ac:dyDescent="0.3">
      <c r="A492">
        <v>3.22</v>
      </c>
    </row>
    <row r="493" spans="1:1" x14ac:dyDescent="0.3">
      <c r="A493">
        <v>3.2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3.21</v>
      </c>
    </row>
    <row r="497" spans="1:1" x14ac:dyDescent="0.3">
      <c r="A497">
        <v>3.22</v>
      </c>
    </row>
    <row r="498" spans="1:1" x14ac:dyDescent="0.3">
      <c r="A498">
        <v>3.2</v>
      </c>
    </row>
    <row r="499" spans="1:1" x14ac:dyDescent="0.3">
      <c r="A499">
        <v>3.22</v>
      </c>
    </row>
    <row r="500" spans="1:1" x14ac:dyDescent="0.3">
      <c r="A500">
        <v>3.2</v>
      </c>
    </row>
    <row r="501" spans="1:1" x14ac:dyDescent="0.3">
      <c r="A501">
        <v>3.22</v>
      </c>
    </row>
    <row r="502" spans="1:1" x14ac:dyDescent="0.3">
      <c r="A502">
        <v>3.22</v>
      </c>
    </row>
    <row r="503" spans="1:1" x14ac:dyDescent="0.3">
      <c r="A503">
        <v>3.21</v>
      </c>
    </row>
    <row r="504" spans="1:1" x14ac:dyDescent="0.3">
      <c r="A504">
        <v>3.22</v>
      </c>
    </row>
    <row r="505" spans="1:1" x14ac:dyDescent="0.3">
      <c r="A505">
        <v>3.21</v>
      </c>
    </row>
    <row r="506" spans="1:1" x14ac:dyDescent="0.3">
      <c r="A506">
        <v>3.22</v>
      </c>
    </row>
    <row r="507" spans="1:1" x14ac:dyDescent="0.3">
      <c r="A507">
        <v>3.21</v>
      </c>
    </row>
    <row r="508" spans="1:1" x14ac:dyDescent="0.3">
      <c r="A508">
        <v>3.21</v>
      </c>
    </row>
    <row r="509" spans="1:1" x14ac:dyDescent="0.3">
      <c r="A509">
        <v>3.22</v>
      </c>
    </row>
    <row r="510" spans="1:1" x14ac:dyDescent="0.3">
      <c r="A510">
        <v>3.2</v>
      </c>
    </row>
    <row r="511" spans="1:1" x14ac:dyDescent="0.3">
      <c r="A511">
        <v>3.22</v>
      </c>
    </row>
    <row r="512" spans="1:1" x14ac:dyDescent="0.3">
      <c r="A512">
        <v>3.2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3.22</v>
      </c>
    </row>
    <row r="516" spans="1:1" x14ac:dyDescent="0.3">
      <c r="A516">
        <v>3.22</v>
      </c>
    </row>
    <row r="517" spans="1:1" x14ac:dyDescent="0.3">
      <c r="A517">
        <v>3.21</v>
      </c>
    </row>
    <row r="518" spans="1:1" x14ac:dyDescent="0.3">
      <c r="A518">
        <v>3.22</v>
      </c>
    </row>
    <row r="519" spans="1:1" x14ac:dyDescent="0.3">
      <c r="A519">
        <v>3.22</v>
      </c>
    </row>
    <row r="520" spans="1:1" x14ac:dyDescent="0.3">
      <c r="A520">
        <v>3.21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3.21</v>
      </c>
    </row>
    <row r="525" spans="1:1" x14ac:dyDescent="0.3">
      <c r="A525">
        <v>3.21</v>
      </c>
    </row>
    <row r="526" spans="1:1" x14ac:dyDescent="0.3">
      <c r="A526">
        <v>3.22</v>
      </c>
    </row>
    <row r="527" spans="1:1" x14ac:dyDescent="0.3">
      <c r="A527">
        <v>3.2</v>
      </c>
    </row>
    <row r="528" spans="1:1" x14ac:dyDescent="0.3">
      <c r="A528">
        <v>3.22</v>
      </c>
    </row>
    <row r="529" spans="1:1" x14ac:dyDescent="0.3">
      <c r="A529">
        <v>3.2</v>
      </c>
    </row>
    <row r="530" spans="1:1" x14ac:dyDescent="0.3">
      <c r="A530">
        <v>3.22</v>
      </c>
    </row>
    <row r="531" spans="1:1" x14ac:dyDescent="0.3">
      <c r="A531">
        <v>3.22</v>
      </c>
    </row>
    <row r="532" spans="1:1" x14ac:dyDescent="0.3">
      <c r="A532">
        <v>3.21</v>
      </c>
    </row>
    <row r="533" spans="1:1" x14ac:dyDescent="0.3">
      <c r="A533">
        <v>3.21</v>
      </c>
    </row>
    <row r="534" spans="1:1" x14ac:dyDescent="0.3">
      <c r="A534">
        <v>3.22</v>
      </c>
    </row>
    <row r="535" spans="1:1" x14ac:dyDescent="0.3">
      <c r="A535">
        <v>3.2</v>
      </c>
    </row>
    <row r="536" spans="1:1" x14ac:dyDescent="0.3">
      <c r="A536">
        <v>3.22</v>
      </c>
    </row>
    <row r="537" spans="1:1" x14ac:dyDescent="0.3">
      <c r="A537">
        <v>3.22</v>
      </c>
    </row>
    <row r="538" spans="1:1" x14ac:dyDescent="0.3">
      <c r="A538">
        <v>3.21</v>
      </c>
    </row>
    <row r="539" spans="1:1" x14ac:dyDescent="0.3">
      <c r="A539">
        <v>3.21</v>
      </c>
    </row>
    <row r="540" spans="1:1" x14ac:dyDescent="0.3">
      <c r="A540">
        <v>3.22</v>
      </c>
    </row>
    <row r="541" spans="1:1" x14ac:dyDescent="0.3">
      <c r="A541">
        <v>3.2</v>
      </c>
    </row>
    <row r="542" spans="1:1" x14ac:dyDescent="0.3">
      <c r="A542">
        <v>3.22</v>
      </c>
    </row>
    <row r="543" spans="1:1" x14ac:dyDescent="0.3">
      <c r="A543">
        <v>3.2</v>
      </c>
    </row>
    <row r="544" spans="1:1" x14ac:dyDescent="0.3">
      <c r="A544">
        <v>3.22</v>
      </c>
    </row>
    <row r="545" spans="1:1" x14ac:dyDescent="0.3">
      <c r="A545">
        <v>3.21</v>
      </c>
    </row>
    <row r="546" spans="1:1" x14ac:dyDescent="0.3">
      <c r="A546">
        <v>3.22</v>
      </c>
    </row>
    <row r="547" spans="1:1" x14ac:dyDescent="0.3">
      <c r="A547">
        <v>3.21</v>
      </c>
    </row>
    <row r="548" spans="1:1" x14ac:dyDescent="0.3">
      <c r="A548">
        <v>3.22</v>
      </c>
    </row>
    <row r="549" spans="1:1" x14ac:dyDescent="0.3">
      <c r="A549">
        <v>3.21</v>
      </c>
    </row>
    <row r="550" spans="1:1" x14ac:dyDescent="0.3">
      <c r="A550">
        <v>3.21</v>
      </c>
    </row>
    <row r="551" spans="1:1" x14ac:dyDescent="0.3">
      <c r="A551">
        <v>3.22</v>
      </c>
    </row>
    <row r="552" spans="1:1" x14ac:dyDescent="0.3">
      <c r="A552">
        <v>3.2</v>
      </c>
    </row>
    <row r="553" spans="1:1" x14ac:dyDescent="0.3">
      <c r="A553">
        <v>3.22</v>
      </c>
    </row>
    <row r="554" spans="1:1" x14ac:dyDescent="0.3">
      <c r="A554">
        <v>3.2</v>
      </c>
    </row>
    <row r="555" spans="1:1" x14ac:dyDescent="0.3">
      <c r="A555">
        <v>3.22</v>
      </c>
    </row>
    <row r="556" spans="1:1" x14ac:dyDescent="0.3">
      <c r="A556">
        <v>3.22</v>
      </c>
    </row>
    <row r="557" spans="1:1" x14ac:dyDescent="0.3">
      <c r="A557">
        <v>3.22</v>
      </c>
    </row>
    <row r="558" spans="1:1" x14ac:dyDescent="0.3">
      <c r="A558">
        <v>3.22</v>
      </c>
    </row>
    <row r="559" spans="1:1" x14ac:dyDescent="0.3">
      <c r="A559">
        <v>3.21</v>
      </c>
    </row>
    <row r="560" spans="1:1" x14ac:dyDescent="0.3">
      <c r="A560">
        <v>3.22</v>
      </c>
    </row>
    <row r="561" spans="1:1" x14ac:dyDescent="0.3">
      <c r="A561">
        <v>3.22</v>
      </c>
    </row>
    <row r="562" spans="1:1" x14ac:dyDescent="0.3">
      <c r="A562">
        <v>3.21</v>
      </c>
    </row>
    <row r="563" spans="1:1" x14ac:dyDescent="0.3">
      <c r="A563">
        <v>3.22</v>
      </c>
    </row>
    <row r="564" spans="1:1" x14ac:dyDescent="0.3">
      <c r="A564">
        <v>3.21</v>
      </c>
    </row>
    <row r="565" spans="1:1" x14ac:dyDescent="0.3">
      <c r="A565">
        <v>3.22</v>
      </c>
    </row>
    <row r="566" spans="1:1" x14ac:dyDescent="0.3">
      <c r="A566">
        <v>3.21</v>
      </c>
    </row>
    <row r="567" spans="1:1" x14ac:dyDescent="0.3">
      <c r="A567">
        <v>3.21</v>
      </c>
    </row>
    <row r="568" spans="1:1" x14ac:dyDescent="0.3">
      <c r="A568">
        <v>3.22</v>
      </c>
    </row>
    <row r="569" spans="1:1" x14ac:dyDescent="0.3">
      <c r="A569">
        <v>3.2</v>
      </c>
    </row>
    <row r="570" spans="1:1" x14ac:dyDescent="0.3">
      <c r="A570">
        <v>3.22</v>
      </c>
    </row>
    <row r="571" spans="1:1" x14ac:dyDescent="0.3">
      <c r="A571">
        <v>3.2</v>
      </c>
    </row>
    <row r="572" spans="1:1" x14ac:dyDescent="0.3">
      <c r="A572">
        <v>3.22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3.21</v>
      </c>
    </row>
    <row r="576" spans="1:1" x14ac:dyDescent="0.3">
      <c r="A576">
        <v>3.21</v>
      </c>
    </row>
    <row r="577" spans="1:1" x14ac:dyDescent="0.3">
      <c r="A577">
        <v>3.22</v>
      </c>
    </row>
    <row r="578" spans="1:1" x14ac:dyDescent="0.3">
      <c r="A578">
        <v>3.2</v>
      </c>
    </row>
    <row r="579" spans="1:1" x14ac:dyDescent="0.3">
      <c r="A579">
        <v>3.22</v>
      </c>
    </row>
    <row r="580" spans="1:1" x14ac:dyDescent="0.3">
      <c r="A580">
        <v>3.22</v>
      </c>
    </row>
    <row r="581" spans="1:1" x14ac:dyDescent="0.3">
      <c r="A581">
        <v>3.21</v>
      </c>
    </row>
    <row r="582" spans="1:1" x14ac:dyDescent="0.3">
      <c r="A582">
        <v>3.22</v>
      </c>
    </row>
    <row r="583" spans="1:1" x14ac:dyDescent="0.3">
      <c r="A583">
        <v>3.22</v>
      </c>
    </row>
    <row r="584" spans="1:1" x14ac:dyDescent="0.3">
      <c r="A584">
        <v>3.21</v>
      </c>
    </row>
    <row r="585" spans="1:1" x14ac:dyDescent="0.3">
      <c r="A585">
        <v>3.22</v>
      </c>
    </row>
    <row r="586" spans="1:1" x14ac:dyDescent="0.3">
      <c r="A586">
        <v>3.21</v>
      </c>
    </row>
    <row r="587" spans="1:1" x14ac:dyDescent="0.3">
      <c r="A587">
        <v>3.22</v>
      </c>
    </row>
    <row r="588" spans="1:1" x14ac:dyDescent="0.3">
      <c r="A588">
        <v>3.21</v>
      </c>
    </row>
    <row r="589" spans="1:1" x14ac:dyDescent="0.3">
      <c r="A589">
        <v>3.21</v>
      </c>
    </row>
    <row r="590" spans="1:1" x14ac:dyDescent="0.3">
      <c r="A590">
        <v>3.22</v>
      </c>
    </row>
    <row r="591" spans="1:1" x14ac:dyDescent="0.3">
      <c r="A591">
        <v>3.2</v>
      </c>
    </row>
    <row r="592" spans="1:1" x14ac:dyDescent="0.3">
      <c r="A592">
        <v>3.22</v>
      </c>
    </row>
    <row r="593" spans="1:1" x14ac:dyDescent="0.3">
      <c r="A593">
        <v>3.2</v>
      </c>
    </row>
    <row r="594" spans="1:1" x14ac:dyDescent="0.3">
      <c r="A594">
        <v>3.22</v>
      </c>
    </row>
    <row r="595" spans="1:1" x14ac:dyDescent="0.3">
      <c r="A595">
        <v>3.21</v>
      </c>
    </row>
    <row r="596" spans="1:1" x14ac:dyDescent="0.3">
      <c r="A596">
        <v>3.22</v>
      </c>
    </row>
    <row r="597" spans="1:1" x14ac:dyDescent="0.3">
      <c r="A597">
        <v>3.21</v>
      </c>
    </row>
    <row r="598" spans="1:1" x14ac:dyDescent="0.3">
      <c r="A598">
        <v>3.21</v>
      </c>
    </row>
    <row r="599" spans="1:1" x14ac:dyDescent="0.3">
      <c r="A599">
        <v>3.22</v>
      </c>
    </row>
    <row r="600" spans="1:1" x14ac:dyDescent="0.3">
      <c r="A600">
        <v>3.2</v>
      </c>
    </row>
    <row r="601" spans="1:1" x14ac:dyDescent="0.3">
      <c r="A601">
        <v>3.22</v>
      </c>
    </row>
    <row r="602" spans="1:1" x14ac:dyDescent="0.3">
      <c r="A602">
        <v>3.21</v>
      </c>
    </row>
    <row r="603" spans="1:1" x14ac:dyDescent="0.3">
      <c r="A603">
        <v>3.22</v>
      </c>
    </row>
    <row r="604" spans="1:1" x14ac:dyDescent="0.3">
      <c r="A604">
        <v>3.21</v>
      </c>
    </row>
    <row r="605" spans="1:1" x14ac:dyDescent="0.3">
      <c r="A605">
        <v>3.22</v>
      </c>
    </row>
    <row r="606" spans="1:1" x14ac:dyDescent="0.3">
      <c r="A606">
        <v>3.21</v>
      </c>
    </row>
    <row r="607" spans="1:1" x14ac:dyDescent="0.3">
      <c r="A607">
        <v>3.21</v>
      </c>
    </row>
    <row r="608" spans="1:1" x14ac:dyDescent="0.3">
      <c r="A608">
        <v>3.22</v>
      </c>
    </row>
    <row r="609" spans="1:1" x14ac:dyDescent="0.3">
      <c r="A609">
        <v>3.2</v>
      </c>
    </row>
    <row r="610" spans="1:1" x14ac:dyDescent="0.3">
      <c r="A610">
        <v>3.22</v>
      </c>
    </row>
    <row r="611" spans="1:1" x14ac:dyDescent="0.3">
      <c r="A611">
        <v>3.2</v>
      </c>
    </row>
    <row r="612" spans="1:1" x14ac:dyDescent="0.3">
      <c r="A612">
        <v>3.2</v>
      </c>
    </row>
    <row r="613" spans="1:1" x14ac:dyDescent="0.3">
      <c r="A613">
        <v>3.2</v>
      </c>
    </row>
    <row r="614" spans="1:1" x14ac:dyDescent="0.3">
      <c r="A614">
        <v>3.2</v>
      </c>
    </row>
    <row r="615" spans="1:1" x14ac:dyDescent="0.3">
      <c r="A615">
        <v>3.21</v>
      </c>
    </row>
    <row r="616" spans="1:1" x14ac:dyDescent="0.3">
      <c r="A616">
        <v>3.2</v>
      </c>
    </row>
    <row r="617" spans="1:1" x14ac:dyDescent="0.3">
      <c r="A617">
        <v>3.2</v>
      </c>
    </row>
    <row r="618" spans="1:1" x14ac:dyDescent="0.3">
      <c r="A618">
        <v>3.2</v>
      </c>
    </row>
    <row r="619" spans="1:1" x14ac:dyDescent="0.3">
      <c r="A619">
        <v>3.21</v>
      </c>
    </row>
    <row r="620" spans="1:1" x14ac:dyDescent="0.3">
      <c r="A620">
        <v>3.2</v>
      </c>
    </row>
    <row r="621" spans="1:1" x14ac:dyDescent="0.3">
      <c r="A621">
        <v>3.18</v>
      </c>
    </row>
    <row r="622" spans="1:1" x14ac:dyDescent="0.3">
      <c r="A622">
        <v>3.19</v>
      </c>
    </row>
    <row r="623" spans="1:1" x14ac:dyDescent="0.3">
      <c r="A623">
        <v>3.21</v>
      </c>
    </row>
    <row r="624" spans="1:1" x14ac:dyDescent="0.3">
      <c r="A624">
        <v>3.2</v>
      </c>
    </row>
    <row r="625" spans="1:1" x14ac:dyDescent="0.3">
      <c r="A625">
        <v>3.19</v>
      </c>
    </row>
    <row r="626" spans="1:1" x14ac:dyDescent="0.3">
      <c r="A626">
        <v>3.2</v>
      </c>
    </row>
    <row r="627" spans="1:1" x14ac:dyDescent="0.3">
      <c r="A627">
        <v>3.19</v>
      </c>
    </row>
    <row r="628" spans="1:1" x14ac:dyDescent="0.3">
      <c r="A628">
        <v>3.21</v>
      </c>
    </row>
    <row r="629" spans="1:1" x14ac:dyDescent="0.3">
      <c r="A629">
        <v>3.21</v>
      </c>
    </row>
    <row r="630" spans="1:1" x14ac:dyDescent="0.3">
      <c r="A630">
        <v>3.18</v>
      </c>
    </row>
    <row r="631" spans="1:1" x14ac:dyDescent="0.3">
      <c r="A631">
        <v>3.19</v>
      </c>
    </row>
    <row r="632" spans="1:1" x14ac:dyDescent="0.3">
      <c r="A632">
        <v>3.19</v>
      </c>
    </row>
    <row r="633" spans="1:1" x14ac:dyDescent="0.3">
      <c r="A633">
        <v>3.2</v>
      </c>
    </row>
    <row r="634" spans="1:1" x14ac:dyDescent="0.3">
      <c r="A634">
        <v>3.19</v>
      </c>
    </row>
    <row r="635" spans="1:1" x14ac:dyDescent="0.3">
      <c r="A635">
        <v>3.16</v>
      </c>
    </row>
    <row r="636" spans="1:1" x14ac:dyDescent="0.3">
      <c r="A636">
        <v>3.18</v>
      </c>
    </row>
    <row r="637" spans="1:1" x14ac:dyDescent="0.3">
      <c r="A637">
        <v>3.18</v>
      </c>
    </row>
    <row r="638" spans="1:1" x14ac:dyDescent="0.3">
      <c r="A638">
        <v>3.2</v>
      </c>
    </row>
    <row r="639" spans="1:1" x14ac:dyDescent="0.3">
      <c r="A639">
        <v>3.19</v>
      </c>
    </row>
    <row r="640" spans="1:1" x14ac:dyDescent="0.3">
      <c r="A640">
        <v>3.2</v>
      </c>
    </row>
    <row r="641" spans="1:1" x14ac:dyDescent="0.3">
      <c r="A641">
        <v>3.18</v>
      </c>
    </row>
    <row r="642" spans="1:1" x14ac:dyDescent="0.3">
      <c r="A642">
        <v>3.2</v>
      </c>
    </row>
    <row r="643" spans="1:1" x14ac:dyDescent="0.3">
      <c r="A643">
        <v>3.2</v>
      </c>
    </row>
    <row r="644" spans="1:1" x14ac:dyDescent="0.3">
      <c r="A644">
        <v>3.2</v>
      </c>
    </row>
    <row r="645" spans="1:1" x14ac:dyDescent="0.3">
      <c r="A645">
        <v>3.19</v>
      </c>
    </row>
    <row r="646" spans="1:1" x14ac:dyDescent="0.3">
      <c r="A646">
        <v>3.2</v>
      </c>
    </row>
    <row r="647" spans="1:1" x14ac:dyDescent="0.3">
      <c r="A647">
        <v>3.2</v>
      </c>
    </row>
    <row r="648" spans="1:1" x14ac:dyDescent="0.3">
      <c r="A648">
        <v>3.2</v>
      </c>
    </row>
    <row r="649" spans="1:1" x14ac:dyDescent="0.3">
      <c r="A649">
        <v>3.21</v>
      </c>
    </row>
    <row r="650" spans="1:1" x14ac:dyDescent="0.3">
      <c r="A650">
        <v>3.21</v>
      </c>
    </row>
    <row r="651" spans="1:1" x14ac:dyDescent="0.3">
      <c r="A651">
        <v>3.18</v>
      </c>
    </row>
    <row r="652" spans="1:1" x14ac:dyDescent="0.3">
      <c r="A652">
        <v>3.21</v>
      </c>
    </row>
    <row r="653" spans="1:1" x14ac:dyDescent="0.3">
      <c r="A653">
        <v>3.19</v>
      </c>
    </row>
    <row r="654" spans="1:1" x14ac:dyDescent="0.3">
      <c r="A654">
        <v>3.18</v>
      </c>
    </row>
    <row r="655" spans="1:1" x14ac:dyDescent="0.3">
      <c r="A655">
        <v>3.19</v>
      </c>
    </row>
    <row r="656" spans="1:1" x14ac:dyDescent="0.3">
      <c r="A656">
        <v>3.19</v>
      </c>
    </row>
    <row r="657" spans="1:1" x14ac:dyDescent="0.3">
      <c r="A657">
        <v>3.19</v>
      </c>
    </row>
    <row r="658" spans="1:1" x14ac:dyDescent="0.3">
      <c r="A658">
        <v>3.19</v>
      </c>
    </row>
    <row r="659" spans="1:1" x14ac:dyDescent="0.3">
      <c r="A659">
        <v>3.18</v>
      </c>
    </row>
    <row r="660" spans="1:1" x14ac:dyDescent="0.3">
      <c r="A660">
        <v>3.19</v>
      </c>
    </row>
    <row r="661" spans="1:1" x14ac:dyDescent="0.3">
      <c r="A661">
        <v>3.19</v>
      </c>
    </row>
    <row r="662" spans="1:1" x14ac:dyDescent="0.3">
      <c r="A662">
        <v>3.18</v>
      </c>
    </row>
    <row r="663" spans="1:1" x14ac:dyDescent="0.3">
      <c r="A663">
        <v>3.19</v>
      </c>
    </row>
    <row r="664" spans="1:1" x14ac:dyDescent="0.3">
      <c r="A664">
        <v>3.19</v>
      </c>
    </row>
    <row r="665" spans="1:1" x14ac:dyDescent="0.3">
      <c r="A665">
        <v>3.18</v>
      </c>
    </row>
    <row r="666" spans="1:1" x14ac:dyDescent="0.3">
      <c r="A666">
        <v>3.19</v>
      </c>
    </row>
    <row r="667" spans="1:1" x14ac:dyDescent="0.3">
      <c r="A667">
        <v>3.19</v>
      </c>
    </row>
    <row r="668" spans="1:1" x14ac:dyDescent="0.3">
      <c r="A668">
        <v>3.18</v>
      </c>
    </row>
    <row r="669" spans="1:1" x14ac:dyDescent="0.3">
      <c r="A669">
        <v>3.19</v>
      </c>
    </row>
    <row r="670" spans="1:1" x14ac:dyDescent="0.3">
      <c r="A670">
        <v>3.19</v>
      </c>
    </row>
    <row r="671" spans="1:1" x14ac:dyDescent="0.3">
      <c r="A671">
        <v>3.19</v>
      </c>
    </row>
    <row r="672" spans="1:1" x14ac:dyDescent="0.3">
      <c r="A672">
        <v>3.18</v>
      </c>
    </row>
    <row r="673" spans="1:1" x14ac:dyDescent="0.3">
      <c r="A673">
        <v>3.19</v>
      </c>
    </row>
    <row r="674" spans="1:1" x14ac:dyDescent="0.3">
      <c r="A674">
        <v>3.19</v>
      </c>
    </row>
    <row r="675" spans="1:1" x14ac:dyDescent="0.3">
      <c r="A675">
        <v>3.18</v>
      </c>
    </row>
    <row r="676" spans="1:1" x14ac:dyDescent="0.3">
      <c r="A676">
        <v>3.18</v>
      </c>
    </row>
    <row r="677" spans="1:1" x14ac:dyDescent="0.3">
      <c r="A677">
        <v>3.19</v>
      </c>
    </row>
    <row r="678" spans="1:1" x14ac:dyDescent="0.3">
      <c r="A678">
        <v>3.19</v>
      </c>
    </row>
    <row r="679" spans="1:1" x14ac:dyDescent="0.3">
      <c r="A679">
        <v>3.18</v>
      </c>
    </row>
    <row r="680" spans="1:1" x14ac:dyDescent="0.3">
      <c r="A680">
        <v>3.19</v>
      </c>
    </row>
    <row r="681" spans="1:1" x14ac:dyDescent="0.3">
      <c r="A681">
        <v>3.19</v>
      </c>
    </row>
    <row r="682" spans="1:1" x14ac:dyDescent="0.3">
      <c r="A682">
        <v>3.18</v>
      </c>
    </row>
    <row r="683" spans="1:1" x14ac:dyDescent="0.3">
      <c r="A683">
        <v>3.19</v>
      </c>
    </row>
    <row r="684" spans="1:1" x14ac:dyDescent="0.3">
      <c r="A684">
        <v>3.19</v>
      </c>
    </row>
    <row r="685" spans="1:1" x14ac:dyDescent="0.3">
      <c r="A685">
        <v>3.18</v>
      </c>
    </row>
    <row r="686" spans="1:1" x14ac:dyDescent="0.3">
      <c r="A686">
        <v>3.19</v>
      </c>
    </row>
    <row r="687" spans="1:1" x14ac:dyDescent="0.3">
      <c r="A687">
        <v>3.19</v>
      </c>
    </row>
    <row r="688" spans="1:1" x14ac:dyDescent="0.3">
      <c r="A688">
        <v>3.18</v>
      </c>
    </row>
    <row r="689" spans="1:1" x14ac:dyDescent="0.3">
      <c r="A689">
        <v>3.19</v>
      </c>
    </row>
    <row r="690" spans="1:1" x14ac:dyDescent="0.3">
      <c r="A690">
        <v>3.19</v>
      </c>
    </row>
    <row r="691" spans="1:1" x14ac:dyDescent="0.3">
      <c r="A691">
        <v>3.18</v>
      </c>
    </row>
    <row r="692" spans="1:1" x14ac:dyDescent="0.3">
      <c r="A692">
        <v>3.18</v>
      </c>
    </row>
    <row r="693" spans="1:1" x14ac:dyDescent="0.3">
      <c r="A693">
        <v>3.18</v>
      </c>
    </row>
    <row r="694" spans="1:1" x14ac:dyDescent="0.3">
      <c r="A694">
        <v>3.19</v>
      </c>
    </row>
    <row r="695" spans="1:1" x14ac:dyDescent="0.3">
      <c r="A695">
        <v>3.18</v>
      </c>
    </row>
    <row r="696" spans="1:1" x14ac:dyDescent="0.3">
      <c r="A696">
        <v>3.18</v>
      </c>
    </row>
    <row r="697" spans="1:1" x14ac:dyDescent="0.3">
      <c r="A697">
        <v>3.19</v>
      </c>
    </row>
    <row r="698" spans="1:1" x14ac:dyDescent="0.3">
      <c r="A698">
        <v>3.18</v>
      </c>
    </row>
    <row r="699" spans="1:1" x14ac:dyDescent="0.3">
      <c r="A699">
        <v>3.18</v>
      </c>
    </row>
    <row r="700" spans="1:1" x14ac:dyDescent="0.3">
      <c r="A700">
        <v>3.18</v>
      </c>
    </row>
    <row r="701" spans="1:1" x14ac:dyDescent="0.3">
      <c r="A701">
        <v>3.19</v>
      </c>
    </row>
    <row r="702" spans="1:1" x14ac:dyDescent="0.3">
      <c r="A702">
        <v>3.18</v>
      </c>
    </row>
    <row r="703" spans="1:1" x14ac:dyDescent="0.3">
      <c r="A703">
        <v>3.18</v>
      </c>
    </row>
    <row r="704" spans="1:1" x14ac:dyDescent="0.3">
      <c r="A704">
        <v>3.19</v>
      </c>
    </row>
    <row r="705" spans="1:1" x14ac:dyDescent="0.3">
      <c r="A705">
        <v>3.18</v>
      </c>
    </row>
    <row r="706" spans="1:1" x14ac:dyDescent="0.3">
      <c r="A706">
        <v>3.18</v>
      </c>
    </row>
    <row r="707" spans="1:1" x14ac:dyDescent="0.3">
      <c r="A707">
        <v>3.18</v>
      </c>
    </row>
    <row r="708" spans="1:1" x14ac:dyDescent="0.3">
      <c r="A708">
        <v>3.19</v>
      </c>
    </row>
    <row r="709" spans="1:1" x14ac:dyDescent="0.3">
      <c r="A709">
        <v>3.18</v>
      </c>
    </row>
    <row r="710" spans="1:1" x14ac:dyDescent="0.3">
      <c r="A710">
        <v>3.18</v>
      </c>
    </row>
    <row r="711" spans="1:1" x14ac:dyDescent="0.3">
      <c r="A711">
        <v>3.19</v>
      </c>
    </row>
    <row r="712" spans="1:1" x14ac:dyDescent="0.3">
      <c r="A712">
        <v>3.18</v>
      </c>
    </row>
    <row r="713" spans="1:1" x14ac:dyDescent="0.3">
      <c r="A713">
        <v>3.18</v>
      </c>
    </row>
    <row r="714" spans="1:1" x14ac:dyDescent="0.3">
      <c r="A714">
        <v>3.18</v>
      </c>
    </row>
    <row r="715" spans="1:1" x14ac:dyDescent="0.3">
      <c r="A715">
        <v>3.19</v>
      </c>
    </row>
    <row r="716" spans="1:1" x14ac:dyDescent="0.3">
      <c r="A716">
        <v>3.18</v>
      </c>
    </row>
    <row r="717" spans="1:1" x14ac:dyDescent="0.3">
      <c r="A717">
        <v>3.18</v>
      </c>
    </row>
    <row r="718" spans="1:1" x14ac:dyDescent="0.3">
      <c r="A718">
        <v>3.19</v>
      </c>
    </row>
    <row r="719" spans="1:1" x14ac:dyDescent="0.3">
      <c r="A719">
        <v>3.18</v>
      </c>
    </row>
    <row r="720" spans="1:1" x14ac:dyDescent="0.3">
      <c r="A720">
        <v>3.18</v>
      </c>
    </row>
    <row r="721" spans="1:1" x14ac:dyDescent="0.3">
      <c r="A721">
        <v>3.18</v>
      </c>
    </row>
    <row r="722" spans="1:1" x14ac:dyDescent="0.3">
      <c r="A722">
        <v>3.19</v>
      </c>
    </row>
    <row r="723" spans="1:1" x14ac:dyDescent="0.3">
      <c r="A723">
        <v>3.18</v>
      </c>
    </row>
    <row r="724" spans="1:1" x14ac:dyDescent="0.3">
      <c r="A724">
        <v>3.18</v>
      </c>
    </row>
    <row r="725" spans="1:1" x14ac:dyDescent="0.3">
      <c r="A725">
        <v>3.19</v>
      </c>
    </row>
    <row r="726" spans="1:1" x14ac:dyDescent="0.3">
      <c r="A726">
        <v>3.18</v>
      </c>
    </row>
    <row r="727" spans="1:1" x14ac:dyDescent="0.3">
      <c r="A727">
        <v>3.18</v>
      </c>
    </row>
    <row r="728" spans="1:1" x14ac:dyDescent="0.3">
      <c r="A728">
        <v>3.18</v>
      </c>
    </row>
    <row r="729" spans="1:1" x14ac:dyDescent="0.3">
      <c r="A729">
        <v>3.19</v>
      </c>
    </row>
    <row r="730" spans="1:1" x14ac:dyDescent="0.3">
      <c r="A730">
        <v>3.18</v>
      </c>
    </row>
    <row r="731" spans="1:1" x14ac:dyDescent="0.3">
      <c r="A731">
        <v>3.18</v>
      </c>
    </row>
    <row r="732" spans="1:1" x14ac:dyDescent="0.3">
      <c r="A732">
        <v>3.19</v>
      </c>
    </row>
    <row r="733" spans="1:1" x14ac:dyDescent="0.3">
      <c r="A733">
        <v>3.18</v>
      </c>
    </row>
    <row r="734" spans="1:1" x14ac:dyDescent="0.3">
      <c r="A734">
        <v>3.18</v>
      </c>
    </row>
    <row r="735" spans="1:1" x14ac:dyDescent="0.3">
      <c r="A735">
        <v>3.18</v>
      </c>
    </row>
    <row r="736" spans="1:1" x14ac:dyDescent="0.3">
      <c r="A736">
        <v>3.19</v>
      </c>
    </row>
    <row r="737" spans="1:1" x14ac:dyDescent="0.3">
      <c r="A737">
        <v>3.18</v>
      </c>
    </row>
    <row r="738" spans="1:1" x14ac:dyDescent="0.3">
      <c r="A738">
        <v>3.18</v>
      </c>
    </row>
    <row r="739" spans="1:1" x14ac:dyDescent="0.3">
      <c r="A739">
        <v>3.19</v>
      </c>
    </row>
    <row r="740" spans="1:1" x14ac:dyDescent="0.3">
      <c r="A740">
        <v>3.18</v>
      </c>
    </row>
    <row r="741" spans="1:1" x14ac:dyDescent="0.3">
      <c r="A741">
        <v>3.18</v>
      </c>
    </row>
    <row r="742" spans="1:1" x14ac:dyDescent="0.3">
      <c r="A742">
        <v>3.18</v>
      </c>
    </row>
    <row r="743" spans="1:1" x14ac:dyDescent="0.3">
      <c r="A743">
        <v>3.19</v>
      </c>
    </row>
    <row r="744" spans="1:1" x14ac:dyDescent="0.3">
      <c r="A744">
        <v>3.18</v>
      </c>
    </row>
    <row r="745" spans="1:1" x14ac:dyDescent="0.3">
      <c r="A745">
        <v>3.18</v>
      </c>
    </row>
    <row r="746" spans="1:1" x14ac:dyDescent="0.3">
      <c r="A746">
        <v>3.19</v>
      </c>
    </row>
    <row r="747" spans="1:1" x14ac:dyDescent="0.3">
      <c r="A747">
        <v>3.18</v>
      </c>
    </row>
    <row r="748" spans="1:1" x14ac:dyDescent="0.3">
      <c r="A748">
        <v>3.18</v>
      </c>
    </row>
    <row r="749" spans="1:1" x14ac:dyDescent="0.3">
      <c r="A749">
        <v>3.18</v>
      </c>
    </row>
    <row r="750" spans="1:1" x14ac:dyDescent="0.3">
      <c r="A750">
        <v>3.19</v>
      </c>
    </row>
    <row r="751" spans="1:1" x14ac:dyDescent="0.3">
      <c r="A751">
        <v>3.18</v>
      </c>
    </row>
    <row r="752" spans="1:1" x14ac:dyDescent="0.3">
      <c r="A752">
        <v>3.18</v>
      </c>
    </row>
    <row r="753" spans="1:1" x14ac:dyDescent="0.3">
      <c r="A753">
        <v>3.19</v>
      </c>
    </row>
    <row r="754" spans="1:1" x14ac:dyDescent="0.3">
      <c r="A754">
        <v>3.18</v>
      </c>
    </row>
    <row r="755" spans="1:1" x14ac:dyDescent="0.3">
      <c r="A755">
        <v>3.18</v>
      </c>
    </row>
    <row r="756" spans="1:1" x14ac:dyDescent="0.3">
      <c r="A756">
        <v>3.18</v>
      </c>
    </row>
    <row r="757" spans="1:1" x14ac:dyDescent="0.3">
      <c r="A757">
        <v>3.19</v>
      </c>
    </row>
    <row r="758" spans="1:1" x14ac:dyDescent="0.3">
      <c r="A758">
        <v>3.18</v>
      </c>
    </row>
    <row r="759" spans="1:1" x14ac:dyDescent="0.3">
      <c r="A759">
        <v>3.18</v>
      </c>
    </row>
    <row r="760" spans="1:1" x14ac:dyDescent="0.3">
      <c r="A760">
        <v>3.19</v>
      </c>
    </row>
    <row r="761" spans="1:1" x14ac:dyDescent="0.3">
      <c r="A761">
        <v>3.18</v>
      </c>
    </row>
    <row r="762" spans="1:1" x14ac:dyDescent="0.3">
      <c r="A762">
        <v>3.18</v>
      </c>
    </row>
    <row r="763" spans="1:1" x14ac:dyDescent="0.3">
      <c r="A763">
        <v>3.18</v>
      </c>
    </row>
    <row r="764" spans="1:1" x14ac:dyDescent="0.3">
      <c r="A764">
        <v>3.19</v>
      </c>
    </row>
    <row r="765" spans="1:1" x14ac:dyDescent="0.3">
      <c r="A765">
        <v>3.18</v>
      </c>
    </row>
    <row r="766" spans="1:1" x14ac:dyDescent="0.3">
      <c r="A766">
        <v>3.18</v>
      </c>
    </row>
    <row r="767" spans="1:1" x14ac:dyDescent="0.3">
      <c r="A767">
        <v>3.19</v>
      </c>
    </row>
    <row r="768" spans="1:1" x14ac:dyDescent="0.3">
      <c r="A768">
        <v>3.18</v>
      </c>
    </row>
    <row r="769" spans="1:1" x14ac:dyDescent="0.3">
      <c r="A769">
        <v>3.18</v>
      </c>
    </row>
    <row r="770" spans="1:1" x14ac:dyDescent="0.3">
      <c r="A770">
        <v>3.18</v>
      </c>
    </row>
    <row r="771" spans="1:1" x14ac:dyDescent="0.3">
      <c r="A771">
        <v>3.19</v>
      </c>
    </row>
    <row r="772" spans="1:1" x14ac:dyDescent="0.3">
      <c r="A772">
        <v>3.18</v>
      </c>
    </row>
    <row r="773" spans="1:1" x14ac:dyDescent="0.3">
      <c r="A773">
        <v>3.19</v>
      </c>
    </row>
    <row r="774" spans="1:1" x14ac:dyDescent="0.3">
      <c r="A774">
        <v>3.18</v>
      </c>
    </row>
    <row r="775" spans="1:1" x14ac:dyDescent="0.3">
      <c r="A775">
        <v>3.19</v>
      </c>
    </row>
    <row r="776" spans="1:1" x14ac:dyDescent="0.3">
      <c r="A776">
        <v>3.18</v>
      </c>
    </row>
    <row r="777" spans="1:1" x14ac:dyDescent="0.3">
      <c r="A777">
        <v>3.19</v>
      </c>
    </row>
    <row r="778" spans="1:1" x14ac:dyDescent="0.3">
      <c r="A778">
        <v>3.18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3.19</v>
      </c>
    </row>
    <row r="782" spans="1:1" x14ac:dyDescent="0.3">
      <c r="A782">
        <v>3.18</v>
      </c>
    </row>
    <row r="783" spans="1:1" x14ac:dyDescent="0.3">
      <c r="A783">
        <v>3.19</v>
      </c>
    </row>
    <row r="784" spans="1:1" x14ac:dyDescent="0.3">
      <c r="A784">
        <v>3.18</v>
      </c>
    </row>
    <row r="785" spans="1:1" x14ac:dyDescent="0.3">
      <c r="A785">
        <v>3.19</v>
      </c>
    </row>
    <row r="786" spans="1:1" x14ac:dyDescent="0.3">
      <c r="A786">
        <v>3.18</v>
      </c>
    </row>
    <row r="787" spans="1:1" x14ac:dyDescent="0.3">
      <c r="A787">
        <v>3.19</v>
      </c>
    </row>
    <row r="788" spans="1:1" x14ac:dyDescent="0.3">
      <c r="A788">
        <v>3.18</v>
      </c>
    </row>
    <row r="789" spans="1:1" x14ac:dyDescent="0.3">
      <c r="A789">
        <v>3.19</v>
      </c>
    </row>
    <row r="790" spans="1:1" x14ac:dyDescent="0.3">
      <c r="A790">
        <v>3.18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3.19</v>
      </c>
    </row>
    <row r="794" spans="1:1" x14ac:dyDescent="0.3">
      <c r="A794">
        <v>3.18</v>
      </c>
    </row>
    <row r="795" spans="1:1" x14ac:dyDescent="0.3">
      <c r="A795">
        <v>3.19</v>
      </c>
    </row>
    <row r="796" spans="1:1" x14ac:dyDescent="0.3">
      <c r="A796">
        <v>3.18</v>
      </c>
    </row>
    <row r="797" spans="1:1" x14ac:dyDescent="0.3">
      <c r="A797">
        <v>3.19</v>
      </c>
    </row>
    <row r="798" spans="1:1" x14ac:dyDescent="0.3">
      <c r="A798">
        <v>3.18</v>
      </c>
    </row>
    <row r="799" spans="1:1" x14ac:dyDescent="0.3">
      <c r="A799">
        <v>3.19</v>
      </c>
    </row>
    <row r="800" spans="1:1" x14ac:dyDescent="0.3">
      <c r="A800">
        <v>3.18</v>
      </c>
    </row>
    <row r="801" spans="1:1" x14ac:dyDescent="0.3">
      <c r="A801">
        <v>3.19</v>
      </c>
    </row>
    <row r="802" spans="1:1" x14ac:dyDescent="0.3">
      <c r="A802">
        <v>3.18</v>
      </c>
    </row>
    <row r="803" spans="1:1" x14ac:dyDescent="0.3">
      <c r="A803">
        <v>3.19</v>
      </c>
    </row>
    <row r="804" spans="1:1" x14ac:dyDescent="0.3">
      <c r="A804">
        <v>3.18</v>
      </c>
    </row>
    <row r="805" spans="1:1" x14ac:dyDescent="0.3">
      <c r="A805">
        <v>3.19</v>
      </c>
    </row>
    <row r="806" spans="1:1" x14ac:dyDescent="0.3">
      <c r="A806">
        <v>3.18</v>
      </c>
    </row>
    <row r="807" spans="1:1" x14ac:dyDescent="0.3">
      <c r="A807">
        <v>3.19</v>
      </c>
    </row>
    <row r="808" spans="1:1" x14ac:dyDescent="0.3">
      <c r="A808">
        <v>3.18</v>
      </c>
    </row>
    <row r="809" spans="1:1" x14ac:dyDescent="0.3">
      <c r="A809">
        <v>3.19</v>
      </c>
    </row>
    <row r="810" spans="1:1" x14ac:dyDescent="0.3">
      <c r="A810">
        <v>3.18</v>
      </c>
    </row>
    <row r="811" spans="1:1" x14ac:dyDescent="0.3">
      <c r="A811">
        <v>3.19</v>
      </c>
    </row>
    <row r="812" spans="1:1" x14ac:dyDescent="0.3">
      <c r="A812">
        <v>3.18</v>
      </c>
    </row>
    <row r="813" spans="1:1" x14ac:dyDescent="0.3">
      <c r="A813">
        <v>3.16</v>
      </c>
    </row>
    <row r="814" spans="1:1" x14ac:dyDescent="0.3">
      <c r="A814">
        <v>3.19</v>
      </c>
    </row>
    <row r="815" spans="1:1" x14ac:dyDescent="0.3">
      <c r="A815">
        <v>3.19</v>
      </c>
    </row>
    <row r="816" spans="1:1" x14ac:dyDescent="0.3">
      <c r="A816">
        <v>3.18</v>
      </c>
    </row>
    <row r="817" spans="1:1" x14ac:dyDescent="0.3">
      <c r="A817">
        <v>3.17</v>
      </c>
    </row>
    <row r="818" spans="1:1" x14ac:dyDescent="0.3">
      <c r="A818">
        <v>3.17</v>
      </c>
    </row>
    <row r="819" spans="1:1" x14ac:dyDescent="0.3">
      <c r="A819">
        <v>3.18</v>
      </c>
    </row>
    <row r="820" spans="1:1" x14ac:dyDescent="0.3">
      <c r="A820">
        <v>3.11</v>
      </c>
    </row>
    <row r="821" spans="1:1" x14ac:dyDescent="0.3">
      <c r="A821">
        <v>3.17</v>
      </c>
    </row>
    <row r="822" spans="1:1" x14ac:dyDescent="0.3">
      <c r="A822">
        <v>3.17</v>
      </c>
    </row>
    <row r="823" spans="1:1" x14ac:dyDescent="0.3">
      <c r="A823">
        <v>3.17</v>
      </c>
    </row>
    <row r="824" spans="1:1" x14ac:dyDescent="0.3">
      <c r="A824">
        <v>3.17</v>
      </c>
    </row>
    <row r="825" spans="1:1" x14ac:dyDescent="0.3">
      <c r="A825">
        <v>3.17</v>
      </c>
    </row>
    <row r="826" spans="1:1" x14ac:dyDescent="0.3">
      <c r="A826">
        <v>3.12</v>
      </c>
    </row>
    <row r="827" spans="1:1" x14ac:dyDescent="0.3">
      <c r="A827">
        <v>3.17</v>
      </c>
    </row>
    <row r="828" spans="1:1" x14ac:dyDescent="0.3">
      <c r="A828">
        <v>3.17</v>
      </c>
    </row>
    <row r="829" spans="1:1" x14ac:dyDescent="0.3">
      <c r="A829">
        <v>3.15</v>
      </c>
    </row>
    <row r="830" spans="1:1" x14ac:dyDescent="0.3">
      <c r="A830">
        <v>3.17</v>
      </c>
    </row>
    <row r="831" spans="1:1" x14ac:dyDescent="0.3">
      <c r="A831">
        <v>3.17</v>
      </c>
    </row>
    <row r="832" spans="1:1" x14ac:dyDescent="0.3">
      <c r="A832">
        <v>3.17</v>
      </c>
    </row>
    <row r="833" spans="1:1" x14ac:dyDescent="0.3">
      <c r="A833">
        <v>3.13</v>
      </c>
    </row>
    <row r="834" spans="1:1" x14ac:dyDescent="0.3">
      <c r="A834">
        <v>3.17</v>
      </c>
    </row>
    <row r="835" spans="1:1" x14ac:dyDescent="0.3">
      <c r="A835">
        <v>3.17</v>
      </c>
    </row>
    <row r="836" spans="1:1" x14ac:dyDescent="0.3">
      <c r="A836">
        <v>3.17</v>
      </c>
    </row>
    <row r="837" spans="1:1" x14ac:dyDescent="0.3">
      <c r="A837">
        <v>3.15</v>
      </c>
    </row>
    <row r="838" spans="1:1" x14ac:dyDescent="0.3">
      <c r="A838">
        <v>3.17</v>
      </c>
    </row>
    <row r="839" spans="1:1" x14ac:dyDescent="0.3">
      <c r="A839">
        <v>3.17</v>
      </c>
    </row>
    <row r="840" spans="1:1" x14ac:dyDescent="0.3">
      <c r="A840">
        <v>3.17</v>
      </c>
    </row>
    <row r="841" spans="1:1" x14ac:dyDescent="0.3">
      <c r="A841">
        <v>3.15</v>
      </c>
    </row>
    <row r="842" spans="1:1" x14ac:dyDescent="0.3">
      <c r="A842">
        <v>3.17</v>
      </c>
    </row>
    <row r="843" spans="1:1" x14ac:dyDescent="0.3">
      <c r="A843">
        <v>3.17</v>
      </c>
    </row>
    <row r="844" spans="1:1" x14ac:dyDescent="0.3">
      <c r="A844">
        <v>3.11</v>
      </c>
    </row>
    <row r="845" spans="1:1" x14ac:dyDescent="0.3">
      <c r="A845">
        <v>3.17</v>
      </c>
    </row>
    <row r="846" spans="1:1" x14ac:dyDescent="0.3">
      <c r="A846">
        <v>3.16</v>
      </c>
    </row>
    <row r="847" spans="1:1" x14ac:dyDescent="0.3">
      <c r="A847">
        <v>3.13</v>
      </c>
    </row>
    <row r="848" spans="1:1" x14ac:dyDescent="0.3">
      <c r="A848">
        <v>3.17</v>
      </c>
    </row>
    <row r="849" spans="1:1" x14ac:dyDescent="0.3">
      <c r="A849">
        <v>3.16</v>
      </c>
    </row>
    <row r="850" spans="1:1" x14ac:dyDescent="0.3">
      <c r="A850">
        <v>3.17</v>
      </c>
    </row>
    <row r="851" spans="1:1" x14ac:dyDescent="0.3">
      <c r="A851">
        <v>3.16</v>
      </c>
    </row>
    <row r="852" spans="1:1" x14ac:dyDescent="0.3">
      <c r="A852">
        <v>3.17</v>
      </c>
    </row>
    <row r="853" spans="1:1" x14ac:dyDescent="0.3">
      <c r="A853">
        <v>3.17</v>
      </c>
    </row>
    <row r="854" spans="1:1" x14ac:dyDescent="0.3">
      <c r="A854">
        <v>3.16</v>
      </c>
    </row>
    <row r="855" spans="1:1" x14ac:dyDescent="0.3">
      <c r="A855">
        <v>3.17</v>
      </c>
    </row>
    <row r="856" spans="1:1" x14ac:dyDescent="0.3">
      <c r="A856">
        <v>3.1</v>
      </c>
    </row>
    <row r="857" spans="1:1" x14ac:dyDescent="0.3">
      <c r="A857">
        <v>3.16</v>
      </c>
    </row>
    <row r="858" spans="1:1" x14ac:dyDescent="0.3">
      <c r="A858">
        <v>3.17</v>
      </c>
    </row>
    <row r="859" spans="1:1" x14ac:dyDescent="0.3">
      <c r="A859">
        <v>3.19</v>
      </c>
    </row>
    <row r="860" spans="1:1" x14ac:dyDescent="0.3">
      <c r="A860">
        <v>3.15</v>
      </c>
    </row>
    <row r="861" spans="1:1" x14ac:dyDescent="0.3">
      <c r="A861">
        <v>3.18</v>
      </c>
    </row>
    <row r="862" spans="1:1" x14ac:dyDescent="0.3">
      <c r="A862">
        <v>3.18</v>
      </c>
    </row>
    <row r="863" spans="1:1" x14ac:dyDescent="0.3">
      <c r="A863">
        <v>3.17</v>
      </c>
    </row>
    <row r="864" spans="1:1" x14ac:dyDescent="0.3">
      <c r="A864">
        <v>3.12</v>
      </c>
    </row>
    <row r="865" spans="1:1" x14ac:dyDescent="0.3">
      <c r="A865">
        <v>3.16</v>
      </c>
    </row>
    <row r="866" spans="1:1" x14ac:dyDescent="0.3">
      <c r="A866">
        <v>3.17</v>
      </c>
    </row>
    <row r="867" spans="1:1" x14ac:dyDescent="0.3">
      <c r="A867">
        <v>3.19</v>
      </c>
    </row>
    <row r="868" spans="1:1" x14ac:dyDescent="0.3">
      <c r="A868">
        <v>3.15</v>
      </c>
    </row>
    <row r="869" spans="1:1" x14ac:dyDescent="0.3">
      <c r="A869">
        <v>3.18</v>
      </c>
    </row>
    <row r="870" spans="1:1" x14ac:dyDescent="0.3">
      <c r="A870">
        <v>3.18</v>
      </c>
    </row>
    <row r="871" spans="1:1" x14ac:dyDescent="0.3">
      <c r="A871">
        <v>3.14</v>
      </c>
    </row>
    <row r="872" spans="1:1" x14ac:dyDescent="0.3">
      <c r="A872">
        <v>3.17</v>
      </c>
    </row>
    <row r="873" spans="1:1" x14ac:dyDescent="0.3">
      <c r="A873">
        <v>3.17</v>
      </c>
    </row>
    <row r="874" spans="1:1" x14ac:dyDescent="0.3">
      <c r="A874">
        <v>3.18</v>
      </c>
    </row>
    <row r="875" spans="1:1" x14ac:dyDescent="0.3">
      <c r="A875">
        <v>3.1</v>
      </c>
    </row>
    <row r="876" spans="1:1" x14ac:dyDescent="0.3">
      <c r="A876">
        <v>3.17</v>
      </c>
    </row>
    <row r="877" spans="1:1" x14ac:dyDescent="0.3">
      <c r="A877">
        <v>3.17</v>
      </c>
    </row>
    <row r="878" spans="1:1" x14ac:dyDescent="0.3">
      <c r="A878">
        <v>3.18</v>
      </c>
    </row>
    <row r="879" spans="1:1" x14ac:dyDescent="0.3">
      <c r="A879">
        <v>3.17</v>
      </c>
    </row>
    <row r="880" spans="1:1" x14ac:dyDescent="0.3">
      <c r="A880">
        <v>3.15</v>
      </c>
    </row>
    <row r="881" spans="1:1" x14ac:dyDescent="0.3">
      <c r="A881">
        <v>3.17</v>
      </c>
    </row>
    <row r="882" spans="1:1" x14ac:dyDescent="0.3">
      <c r="A882">
        <v>3.17</v>
      </c>
    </row>
    <row r="883" spans="1:1" x14ac:dyDescent="0.3">
      <c r="A883">
        <v>3.16</v>
      </c>
    </row>
    <row r="884" spans="1:1" x14ac:dyDescent="0.3">
      <c r="A884">
        <v>3.16</v>
      </c>
    </row>
    <row r="885" spans="1:1" x14ac:dyDescent="0.3">
      <c r="A885">
        <v>3.1</v>
      </c>
    </row>
    <row r="886" spans="1:1" x14ac:dyDescent="0.3">
      <c r="A886">
        <v>3.14</v>
      </c>
    </row>
    <row r="887" spans="1:1" x14ac:dyDescent="0.3">
      <c r="A887">
        <v>3.16</v>
      </c>
    </row>
    <row r="888" spans="1:1" x14ac:dyDescent="0.3">
      <c r="A888">
        <v>3.16</v>
      </c>
    </row>
    <row r="889" spans="1:1" x14ac:dyDescent="0.3">
      <c r="A889">
        <v>3.15</v>
      </c>
    </row>
    <row r="890" spans="1:1" x14ac:dyDescent="0.3">
      <c r="A890">
        <v>3.15</v>
      </c>
    </row>
    <row r="891" spans="1:1" x14ac:dyDescent="0.3">
      <c r="A891">
        <v>3.11</v>
      </c>
    </row>
    <row r="892" spans="1:1" x14ac:dyDescent="0.3">
      <c r="A892">
        <v>3.16</v>
      </c>
    </row>
    <row r="893" spans="1:1" x14ac:dyDescent="0.3">
      <c r="A893">
        <v>3.04</v>
      </c>
    </row>
    <row r="894" spans="1:1" x14ac:dyDescent="0.3">
      <c r="A894">
        <v>3.05</v>
      </c>
    </row>
    <row r="895" spans="1:1" x14ac:dyDescent="0.3">
      <c r="A895">
        <v>3.06</v>
      </c>
    </row>
    <row r="896" spans="1:1" x14ac:dyDescent="0.3">
      <c r="A896">
        <v>3.07</v>
      </c>
    </row>
    <row r="897" spans="1:1" x14ac:dyDescent="0.3">
      <c r="A897">
        <v>3.04</v>
      </c>
    </row>
    <row r="898" spans="1:1" x14ac:dyDescent="0.3">
      <c r="A898">
        <v>3.04</v>
      </c>
    </row>
    <row r="899" spans="1:1" x14ac:dyDescent="0.3">
      <c r="A899">
        <v>3.02</v>
      </c>
    </row>
    <row r="900" spans="1:1" x14ac:dyDescent="0.3">
      <c r="A900">
        <v>3.02</v>
      </c>
    </row>
    <row r="901" spans="1:1" x14ac:dyDescent="0.3">
      <c r="A901">
        <v>3.02</v>
      </c>
    </row>
    <row r="902" spans="1:1" x14ac:dyDescent="0.3">
      <c r="A902">
        <v>3.01</v>
      </c>
    </row>
    <row r="903" spans="1:1" x14ac:dyDescent="0.3">
      <c r="A903">
        <v>3.03</v>
      </c>
    </row>
    <row r="904" spans="1:1" x14ac:dyDescent="0.3">
      <c r="A904">
        <v>2.98</v>
      </c>
    </row>
    <row r="905" spans="1:1" x14ac:dyDescent="0.3">
      <c r="A905">
        <v>3.01</v>
      </c>
    </row>
    <row r="906" spans="1:1" x14ac:dyDescent="0.3">
      <c r="A906">
        <v>2.99</v>
      </c>
    </row>
    <row r="907" spans="1:1" x14ac:dyDescent="0.3">
      <c r="A907">
        <v>3.01</v>
      </c>
    </row>
    <row r="908" spans="1:1" x14ac:dyDescent="0.3">
      <c r="A908">
        <v>3.03</v>
      </c>
    </row>
    <row r="909" spans="1:1" x14ac:dyDescent="0.3">
      <c r="A909">
        <v>3.03</v>
      </c>
    </row>
    <row r="910" spans="1:1" x14ac:dyDescent="0.3">
      <c r="A910">
        <v>3.02</v>
      </c>
    </row>
    <row r="911" spans="1:1" x14ac:dyDescent="0.3">
      <c r="A911">
        <v>3.02</v>
      </c>
    </row>
    <row r="912" spans="1:1" x14ac:dyDescent="0.3">
      <c r="A912">
        <v>3.01</v>
      </c>
    </row>
    <row r="913" spans="1:1" x14ac:dyDescent="0.3">
      <c r="A913">
        <v>3.01</v>
      </c>
    </row>
    <row r="914" spans="1:1" x14ac:dyDescent="0.3">
      <c r="A914">
        <v>3.03</v>
      </c>
    </row>
    <row r="915" spans="1:1" x14ac:dyDescent="0.3">
      <c r="A915">
        <v>3.03</v>
      </c>
    </row>
    <row r="916" spans="1:1" x14ac:dyDescent="0.3">
      <c r="A916">
        <v>3.02</v>
      </c>
    </row>
    <row r="917" spans="1:1" x14ac:dyDescent="0.3">
      <c r="A917">
        <v>3.02</v>
      </c>
    </row>
    <row r="918" spans="1:1" x14ac:dyDescent="0.3">
      <c r="A918">
        <v>3.01</v>
      </c>
    </row>
    <row r="919" spans="1:1" x14ac:dyDescent="0.3">
      <c r="A919">
        <v>3.01</v>
      </c>
    </row>
    <row r="920" spans="1:1" x14ac:dyDescent="0.3">
      <c r="A920">
        <v>3.03</v>
      </c>
    </row>
    <row r="921" spans="1:1" x14ac:dyDescent="0.3">
      <c r="A921">
        <v>3.03</v>
      </c>
    </row>
    <row r="922" spans="1:1" x14ac:dyDescent="0.3">
      <c r="A922">
        <v>3.02</v>
      </c>
    </row>
    <row r="923" spans="1:1" x14ac:dyDescent="0.3">
      <c r="A923">
        <v>3.02</v>
      </c>
    </row>
    <row r="924" spans="1:1" x14ac:dyDescent="0.3">
      <c r="A924">
        <v>3.01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2.98</v>
      </c>
    </row>
    <row r="928" spans="1:1" x14ac:dyDescent="0.3">
      <c r="A928">
        <v>2.99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2.99</v>
      </c>
    </row>
    <row r="932" spans="1:1" x14ac:dyDescent="0.3">
      <c r="A932">
        <v>3</v>
      </c>
    </row>
    <row r="933" spans="1:1" x14ac:dyDescent="0.3">
      <c r="A933">
        <v>2.99</v>
      </c>
    </row>
    <row r="934" spans="1:1" x14ac:dyDescent="0.3">
      <c r="A934">
        <v>2.98</v>
      </c>
    </row>
    <row r="935" spans="1:1" x14ac:dyDescent="0.3">
      <c r="A935">
        <v>2.98</v>
      </c>
    </row>
    <row r="936" spans="1:1" x14ac:dyDescent="0.3">
      <c r="A936">
        <v>2.95</v>
      </c>
    </row>
    <row r="937" spans="1:1" x14ac:dyDescent="0.3">
      <c r="A937">
        <v>2.97</v>
      </c>
    </row>
    <row r="938" spans="1:1" x14ac:dyDescent="0.3">
      <c r="A938">
        <v>2.96</v>
      </c>
    </row>
    <row r="939" spans="1:1" x14ac:dyDescent="0.3">
      <c r="A939">
        <v>2.97</v>
      </c>
    </row>
    <row r="940" spans="1:1" x14ac:dyDescent="0.3">
      <c r="A940">
        <v>2.96</v>
      </c>
    </row>
    <row r="941" spans="1:1" x14ac:dyDescent="0.3">
      <c r="A941">
        <v>2.97</v>
      </c>
    </row>
    <row r="942" spans="1:1" x14ac:dyDescent="0.3">
      <c r="A942">
        <v>2.96</v>
      </c>
    </row>
    <row r="943" spans="1:1" x14ac:dyDescent="0.3">
      <c r="A943">
        <v>2.95</v>
      </c>
    </row>
    <row r="944" spans="1:1" x14ac:dyDescent="0.3">
      <c r="A944">
        <v>2.99</v>
      </c>
    </row>
    <row r="945" spans="1:1" x14ac:dyDescent="0.3">
      <c r="A945">
        <v>2.95</v>
      </c>
    </row>
    <row r="946" spans="1:1" x14ac:dyDescent="0.3">
      <c r="A946">
        <v>2.95</v>
      </c>
    </row>
    <row r="947" spans="1:1" x14ac:dyDescent="0.3">
      <c r="A947">
        <v>2.94</v>
      </c>
    </row>
    <row r="948" spans="1:1" x14ac:dyDescent="0.3">
      <c r="A948">
        <v>2.93</v>
      </c>
    </row>
    <row r="949" spans="1:1" x14ac:dyDescent="0.3">
      <c r="A949">
        <v>2.96</v>
      </c>
    </row>
    <row r="950" spans="1:1" x14ac:dyDescent="0.3">
      <c r="A950">
        <v>2.94</v>
      </c>
    </row>
    <row r="951" spans="1:1" x14ac:dyDescent="0.3">
      <c r="A951">
        <v>2.94</v>
      </c>
    </row>
    <row r="952" spans="1:1" x14ac:dyDescent="0.3">
      <c r="A952">
        <v>2.95</v>
      </c>
    </row>
    <row r="953" spans="1:1" x14ac:dyDescent="0.3">
      <c r="A953">
        <v>2.95</v>
      </c>
    </row>
    <row r="954" spans="1:1" x14ac:dyDescent="0.3">
      <c r="A954">
        <v>2.93</v>
      </c>
    </row>
    <row r="955" spans="1:1" x14ac:dyDescent="0.3">
      <c r="A955">
        <v>2.93</v>
      </c>
    </row>
    <row r="956" spans="1:1" x14ac:dyDescent="0.3">
      <c r="A956">
        <v>2.94</v>
      </c>
    </row>
    <row r="957" spans="1:1" x14ac:dyDescent="0.3">
      <c r="A957">
        <v>2.99</v>
      </c>
    </row>
    <row r="958" spans="1:1" x14ac:dyDescent="0.3">
      <c r="A958">
        <v>2.92</v>
      </c>
    </row>
    <row r="959" spans="1:1" x14ac:dyDescent="0.3">
      <c r="A959">
        <v>2.98</v>
      </c>
    </row>
    <row r="960" spans="1:1" x14ac:dyDescent="0.3">
      <c r="A960">
        <v>2.93</v>
      </c>
    </row>
    <row r="961" spans="1:1" x14ac:dyDescent="0.3">
      <c r="A961">
        <v>2.88</v>
      </c>
    </row>
    <row r="962" spans="1:1" x14ac:dyDescent="0.3">
      <c r="A962">
        <v>2.97</v>
      </c>
    </row>
    <row r="963" spans="1:1" x14ac:dyDescent="0.3">
      <c r="A963">
        <v>2.92</v>
      </c>
    </row>
    <row r="964" spans="1:1" x14ac:dyDescent="0.3">
      <c r="A964">
        <v>2.94</v>
      </c>
    </row>
    <row r="965" spans="1:1" x14ac:dyDescent="0.3">
      <c r="A965">
        <v>2.92</v>
      </c>
    </row>
    <row r="966" spans="1:1" x14ac:dyDescent="0.3">
      <c r="A966">
        <v>2.94</v>
      </c>
    </row>
    <row r="967" spans="1:1" x14ac:dyDescent="0.3">
      <c r="A967">
        <v>2.92</v>
      </c>
    </row>
    <row r="968" spans="1:1" x14ac:dyDescent="0.3">
      <c r="A968">
        <v>2.93</v>
      </c>
    </row>
    <row r="969" spans="1:1" x14ac:dyDescent="0.3">
      <c r="A969">
        <v>2.91</v>
      </c>
    </row>
    <row r="970" spans="1:1" x14ac:dyDescent="0.3">
      <c r="A970">
        <v>2.91</v>
      </c>
    </row>
    <row r="971" spans="1:1" x14ac:dyDescent="0.3">
      <c r="A971">
        <v>2.92</v>
      </c>
    </row>
    <row r="972" spans="1:1" x14ac:dyDescent="0.3">
      <c r="A972">
        <v>2.91</v>
      </c>
    </row>
    <row r="973" spans="1:1" x14ac:dyDescent="0.3">
      <c r="A973">
        <v>2.91</v>
      </c>
    </row>
    <row r="974" spans="1:1" x14ac:dyDescent="0.3">
      <c r="A974">
        <v>2.91</v>
      </c>
    </row>
    <row r="975" spans="1:1" x14ac:dyDescent="0.3">
      <c r="A975">
        <v>2.9</v>
      </c>
    </row>
    <row r="976" spans="1:1" x14ac:dyDescent="0.3">
      <c r="A976">
        <v>2.9</v>
      </c>
    </row>
    <row r="977" spans="1:1" x14ac:dyDescent="0.3">
      <c r="A977">
        <v>2.91</v>
      </c>
    </row>
    <row r="978" spans="1:1" x14ac:dyDescent="0.3">
      <c r="A978">
        <v>2.9</v>
      </c>
    </row>
    <row r="979" spans="1:1" x14ac:dyDescent="0.3">
      <c r="A979">
        <v>2.91</v>
      </c>
    </row>
    <row r="980" spans="1:1" x14ac:dyDescent="0.3">
      <c r="A980">
        <v>2.92</v>
      </c>
    </row>
    <row r="981" spans="1:1" x14ac:dyDescent="0.3">
      <c r="A981">
        <v>2.9</v>
      </c>
    </row>
    <row r="982" spans="1:1" x14ac:dyDescent="0.3">
      <c r="A982">
        <v>2.9</v>
      </c>
    </row>
    <row r="983" spans="1:1" x14ac:dyDescent="0.3">
      <c r="A983">
        <v>2.91</v>
      </c>
    </row>
    <row r="984" spans="1:1" x14ac:dyDescent="0.3">
      <c r="A984">
        <v>2.89</v>
      </c>
    </row>
    <row r="985" spans="1:1" x14ac:dyDescent="0.3">
      <c r="A985">
        <v>2.89</v>
      </c>
    </row>
    <row r="986" spans="1:1" x14ac:dyDescent="0.3">
      <c r="A986">
        <v>2.88</v>
      </c>
    </row>
    <row r="987" spans="1:1" x14ac:dyDescent="0.3">
      <c r="A987">
        <v>2.89</v>
      </c>
    </row>
    <row r="988" spans="1:1" x14ac:dyDescent="0.3">
      <c r="A988">
        <v>2.89</v>
      </c>
    </row>
    <row r="989" spans="1:1" x14ac:dyDescent="0.3">
      <c r="A989">
        <v>2.88</v>
      </c>
    </row>
    <row r="990" spans="1:1" x14ac:dyDescent="0.3">
      <c r="A990">
        <v>2.89</v>
      </c>
    </row>
    <row r="991" spans="1:1" x14ac:dyDescent="0.3">
      <c r="A991">
        <v>2.88</v>
      </c>
    </row>
    <row r="992" spans="1:1" x14ac:dyDescent="0.3">
      <c r="A992">
        <v>2.85</v>
      </c>
    </row>
    <row r="993" spans="1:1" x14ac:dyDescent="0.3">
      <c r="A993">
        <v>2.87</v>
      </c>
    </row>
    <row r="994" spans="1:1" x14ac:dyDescent="0.3">
      <c r="A994">
        <v>2.87</v>
      </c>
    </row>
    <row r="995" spans="1:1" x14ac:dyDescent="0.3">
      <c r="A995">
        <v>2.88</v>
      </c>
    </row>
    <row r="996" spans="1:1" x14ac:dyDescent="0.3">
      <c r="A996">
        <v>2.88</v>
      </c>
    </row>
    <row r="997" spans="1:1" x14ac:dyDescent="0.3">
      <c r="A997">
        <v>2.86</v>
      </c>
    </row>
    <row r="998" spans="1:1" x14ac:dyDescent="0.3">
      <c r="A998">
        <v>2.86</v>
      </c>
    </row>
    <row r="999" spans="1:1" x14ac:dyDescent="0.3">
      <c r="A999">
        <v>2.86</v>
      </c>
    </row>
    <row r="1000" spans="1:1" x14ac:dyDescent="0.3">
      <c r="A1000">
        <v>2.86</v>
      </c>
    </row>
    <row r="1001" spans="1:1" x14ac:dyDescent="0.3">
      <c r="A1001">
        <v>2.85</v>
      </c>
    </row>
    <row r="1002" spans="1:1" x14ac:dyDescent="0.3">
      <c r="A1002" s="3">
        <v>2.8</v>
      </c>
    </row>
    <row r="1003" spans="1:1" x14ac:dyDescent="0.3">
      <c r="A1003">
        <v>2.86</v>
      </c>
    </row>
    <row r="1004" spans="1:1" x14ac:dyDescent="0.3">
      <c r="A1004">
        <v>2.86</v>
      </c>
    </row>
    <row r="1005" spans="1:1" x14ac:dyDescent="0.3">
      <c r="A1005">
        <v>2.84</v>
      </c>
    </row>
    <row r="1006" spans="1:1" x14ac:dyDescent="0.3">
      <c r="A1006">
        <v>2.84</v>
      </c>
    </row>
    <row r="1007" spans="1:1" x14ac:dyDescent="0.3">
      <c r="A1007">
        <v>2.85</v>
      </c>
    </row>
    <row r="1008" spans="1:1" x14ac:dyDescent="0.3">
      <c r="A1008">
        <v>2.85</v>
      </c>
    </row>
    <row r="1009" spans="1:1" x14ac:dyDescent="0.3">
      <c r="A1009">
        <v>2.83</v>
      </c>
    </row>
    <row r="1010" spans="1:1" x14ac:dyDescent="0.3">
      <c r="A1010">
        <v>2.83</v>
      </c>
    </row>
    <row r="1011" spans="1:1" x14ac:dyDescent="0.3">
      <c r="A1011">
        <v>2.84</v>
      </c>
    </row>
    <row r="1012" spans="1:1" x14ac:dyDescent="0.3">
      <c r="A1012">
        <v>2.84</v>
      </c>
    </row>
    <row r="1013" spans="1:1" x14ac:dyDescent="0.3">
      <c r="A1013">
        <v>2.82</v>
      </c>
    </row>
    <row r="1014" spans="1:1" x14ac:dyDescent="0.3">
      <c r="A1014">
        <v>2.82</v>
      </c>
    </row>
    <row r="1015" spans="1:1" x14ac:dyDescent="0.3">
      <c r="A1015">
        <v>2.8</v>
      </c>
    </row>
    <row r="1016" spans="1:1" x14ac:dyDescent="0.3">
      <c r="A1016">
        <v>2.83</v>
      </c>
    </row>
    <row r="1017" spans="1:1" x14ac:dyDescent="0.3">
      <c r="A1017">
        <v>2.8</v>
      </c>
    </row>
    <row r="1018" spans="1:1" x14ac:dyDescent="0.3">
      <c r="A1018">
        <v>2.82</v>
      </c>
    </row>
    <row r="1019" spans="1:1" x14ac:dyDescent="0.3">
      <c r="A1019">
        <v>2.83</v>
      </c>
    </row>
    <row r="1020" spans="1:1" x14ac:dyDescent="0.3">
      <c r="A1020">
        <v>2.83</v>
      </c>
    </row>
    <row r="1021" spans="1:1" x14ac:dyDescent="0.3">
      <c r="A1021">
        <v>2.8</v>
      </c>
    </row>
    <row r="1022" spans="1:1" x14ac:dyDescent="0.3">
      <c r="A1022">
        <v>2.81</v>
      </c>
    </row>
    <row r="1023" spans="1:1" x14ac:dyDescent="0.3">
      <c r="A1023">
        <v>2.81</v>
      </c>
    </row>
    <row r="1024" spans="1:1" x14ac:dyDescent="0.3">
      <c r="A1024">
        <v>2.88</v>
      </c>
    </row>
    <row r="1025" spans="1:1" x14ac:dyDescent="0.3">
      <c r="A1025">
        <v>2.8</v>
      </c>
    </row>
    <row r="1026" spans="1:1" x14ac:dyDescent="0.3">
      <c r="A1026">
        <v>2.88</v>
      </c>
    </row>
    <row r="1027" spans="1:1" x14ac:dyDescent="0.3">
      <c r="A1027">
        <v>2.81</v>
      </c>
    </row>
    <row r="1028" spans="1:1" x14ac:dyDescent="0.3">
      <c r="A1028">
        <v>2.86</v>
      </c>
    </row>
    <row r="1029" spans="1:1" x14ac:dyDescent="0.3">
      <c r="A1029">
        <v>2.79</v>
      </c>
    </row>
    <row r="1030" spans="1:1" x14ac:dyDescent="0.3">
      <c r="A1030">
        <v>2.84</v>
      </c>
    </row>
    <row r="1031" spans="1:1" x14ac:dyDescent="0.3">
      <c r="A1031">
        <v>2.79</v>
      </c>
    </row>
    <row r="1032" spans="1:1" x14ac:dyDescent="0.3">
      <c r="A1032">
        <v>2.83</v>
      </c>
    </row>
    <row r="1033" spans="1:1" x14ac:dyDescent="0.3">
      <c r="A1033">
        <v>2.76</v>
      </c>
    </row>
    <row r="1034" spans="1:1" x14ac:dyDescent="0.3">
      <c r="A1034">
        <v>2.79</v>
      </c>
    </row>
    <row r="1035" spans="1:1" x14ac:dyDescent="0.3">
      <c r="A1035">
        <v>2.82</v>
      </c>
    </row>
    <row r="1036" spans="1:1" x14ac:dyDescent="0.3">
      <c r="A1036">
        <v>2.77</v>
      </c>
    </row>
    <row r="1037" spans="1:1" x14ac:dyDescent="0.3">
      <c r="A1037">
        <v>2.79</v>
      </c>
    </row>
    <row r="1038" spans="1:1" x14ac:dyDescent="0.3">
      <c r="A1038">
        <v>2.81</v>
      </c>
    </row>
    <row r="1039" spans="1:1" x14ac:dyDescent="0.3">
      <c r="A1039">
        <v>2.76</v>
      </c>
    </row>
    <row r="1040" spans="1:1" x14ac:dyDescent="0.3">
      <c r="A1040">
        <v>2.75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1027"/>
  <sheetViews>
    <sheetView topLeftCell="A94" workbookViewId="0">
      <selection activeCell="A1009" sqref="A1009:A1027"/>
    </sheetView>
  </sheetViews>
  <sheetFormatPr defaultRowHeight="14.4" x14ac:dyDescent="0.3"/>
  <sheetData>
    <row r="1" spans="1:21" x14ac:dyDescent="0.3">
      <c r="A1">
        <v>3.57</v>
      </c>
      <c r="K1" s="6"/>
      <c r="L1" s="6" t="s">
        <v>21</v>
      </c>
      <c r="N1" s="6" t="s">
        <v>24</v>
      </c>
      <c r="P1" s="6" t="s">
        <v>28</v>
      </c>
    </row>
    <row r="2" spans="1:21" x14ac:dyDescent="0.3">
      <c r="A2">
        <v>3.58</v>
      </c>
      <c r="F2" s="6">
        <v>3.6</v>
      </c>
      <c r="G2" s="6" cm="1">
        <f t="array" ref="G2:G83">COUNTIF(esp4basetotal,esp4volttotal)</f>
        <v>4</v>
      </c>
      <c r="H2" s="28">
        <f t="shared" ref="H2:H33" si="0">G2/COUNTA(esp4basetotal)</f>
        <v>3.8948393378773127E-3</v>
      </c>
      <c r="K2" s="6">
        <v>3.6</v>
      </c>
      <c r="L2" s="6" cm="1">
        <f t="array" ref="L2:L44">COUNTIF(esp4basecheia,esp4voltcheio)</f>
        <v>4</v>
      </c>
      <c r="N2" s="6" cm="1">
        <f t="array" ref="N2:N44">COUNTIF(esp4basemed,esp4voltcheio)</f>
        <v>0</v>
      </c>
      <c r="P2" s="6" cm="1">
        <f t="array" ref="P2:P44">COUNTIF(esp4basevazia,esp4voltcheio)</f>
        <v>0</v>
      </c>
      <c r="S2" s="6" t="s">
        <v>21</v>
      </c>
      <c r="T2" s="6" t="s">
        <v>24</v>
      </c>
      <c r="U2" s="6" t="s">
        <v>28</v>
      </c>
    </row>
    <row r="3" spans="1:21" x14ac:dyDescent="0.3">
      <c r="A3">
        <v>3.6</v>
      </c>
      <c r="F3" s="6">
        <v>3.59</v>
      </c>
      <c r="G3" s="6">
        <v>4</v>
      </c>
      <c r="H3" s="28">
        <f t="shared" si="0"/>
        <v>3.8948393378773127E-3</v>
      </c>
      <c r="K3" s="6">
        <v>3.59</v>
      </c>
      <c r="L3" s="6">
        <v>4</v>
      </c>
      <c r="N3" s="6">
        <v>0</v>
      </c>
      <c r="P3" s="6">
        <v>0</v>
      </c>
      <c r="S3" s="6">
        <f>L45</f>
        <v>163</v>
      </c>
      <c r="T3" s="6">
        <f>N45</f>
        <v>387</v>
      </c>
      <c r="U3" s="6">
        <f>P45</f>
        <v>0</v>
      </c>
    </row>
    <row r="4" spans="1:21" x14ac:dyDescent="0.3">
      <c r="A4">
        <v>3.6</v>
      </c>
      <c r="F4" s="6">
        <v>3.58</v>
      </c>
      <c r="G4" s="6">
        <v>3</v>
      </c>
      <c r="H4" s="28">
        <f t="shared" si="0"/>
        <v>2.9211295034079843E-3</v>
      </c>
      <c r="K4" s="6">
        <v>3.58</v>
      </c>
      <c r="L4" s="6">
        <v>3</v>
      </c>
      <c r="N4" s="6">
        <v>0</v>
      </c>
      <c r="P4" s="6">
        <v>0</v>
      </c>
      <c r="S4" s="6" t="s">
        <v>22</v>
      </c>
      <c r="T4" s="6" t="s">
        <v>25</v>
      </c>
      <c r="U4" s="6" t="s">
        <v>29</v>
      </c>
    </row>
    <row r="5" spans="1:21" x14ac:dyDescent="0.3">
      <c r="A5">
        <v>3.6</v>
      </c>
      <c r="F5" s="6">
        <v>3.57</v>
      </c>
      <c r="G5" s="6">
        <v>4</v>
      </c>
      <c r="H5" s="28">
        <f t="shared" si="0"/>
        <v>3.8948393378773127E-3</v>
      </c>
      <c r="K5" s="6">
        <v>3.57</v>
      </c>
      <c r="L5" s="6">
        <v>4</v>
      </c>
      <c r="N5" s="6">
        <v>0</v>
      </c>
      <c r="P5" s="6">
        <v>0</v>
      </c>
      <c r="S5" s="6">
        <f>L93</f>
        <v>1</v>
      </c>
      <c r="T5" s="6">
        <f>N93</f>
        <v>456</v>
      </c>
      <c r="U5" s="6">
        <f>P93</f>
        <v>13</v>
      </c>
    </row>
    <row r="6" spans="1:21" x14ac:dyDescent="0.3">
      <c r="A6">
        <v>3.59</v>
      </c>
      <c r="F6" s="6">
        <v>3.56</v>
      </c>
      <c r="G6" s="6">
        <v>4</v>
      </c>
      <c r="H6" s="28">
        <f t="shared" si="0"/>
        <v>3.8948393378773127E-3</v>
      </c>
      <c r="K6" s="6">
        <v>3.56</v>
      </c>
      <c r="L6" s="6">
        <v>4</v>
      </c>
      <c r="N6" s="6">
        <v>0</v>
      </c>
      <c r="P6" s="6">
        <v>0</v>
      </c>
      <c r="S6" s="6" t="s">
        <v>23</v>
      </c>
      <c r="T6" s="6" t="s">
        <v>26</v>
      </c>
      <c r="U6" s="6" t="s">
        <v>30</v>
      </c>
    </row>
    <row r="7" spans="1:21" x14ac:dyDescent="0.3">
      <c r="A7">
        <v>3.59</v>
      </c>
      <c r="F7" s="6">
        <v>3.55</v>
      </c>
      <c r="G7" s="6">
        <v>2</v>
      </c>
      <c r="H7" s="28">
        <f t="shared" si="0"/>
        <v>1.9474196689386564E-3</v>
      </c>
      <c r="K7" s="6">
        <v>3.55</v>
      </c>
      <c r="L7" s="6">
        <v>2</v>
      </c>
      <c r="N7" s="6">
        <v>0</v>
      </c>
      <c r="P7" s="6">
        <v>0</v>
      </c>
      <c r="S7" s="6">
        <f>L116</f>
        <v>0</v>
      </c>
      <c r="T7" s="6">
        <f>N116</f>
        <v>1</v>
      </c>
      <c r="U7" s="6">
        <f>P116</f>
        <v>6</v>
      </c>
    </row>
    <row r="8" spans="1:21" x14ac:dyDescent="0.3">
      <c r="A8">
        <v>3.6</v>
      </c>
      <c r="F8" s="6">
        <v>3.54</v>
      </c>
      <c r="G8" s="6">
        <v>3</v>
      </c>
      <c r="H8" s="28">
        <f t="shared" si="0"/>
        <v>2.9211295034079843E-3</v>
      </c>
      <c r="K8" s="6">
        <v>3.54</v>
      </c>
      <c r="L8" s="6">
        <v>3</v>
      </c>
      <c r="N8" s="6">
        <v>0</v>
      </c>
      <c r="P8" s="6">
        <v>0</v>
      </c>
      <c r="S8" s="6">
        <f>S3+S5+S7</f>
        <v>164</v>
      </c>
      <c r="T8" s="6">
        <f>T3+T5+T7</f>
        <v>844</v>
      </c>
      <c r="U8" s="6">
        <f>U3+U5+U7</f>
        <v>19</v>
      </c>
    </row>
    <row r="9" spans="1:21" x14ac:dyDescent="0.3">
      <c r="A9">
        <v>3.59</v>
      </c>
      <c r="F9" s="6">
        <v>3.53</v>
      </c>
      <c r="G9" s="6">
        <v>3</v>
      </c>
      <c r="H9" s="28">
        <f t="shared" si="0"/>
        <v>2.9211295034079843E-3</v>
      </c>
      <c r="K9" s="6">
        <v>3.53</v>
      </c>
      <c r="L9" s="6">
        <v>3</v>
      </c>
      <c r="N9" s="6">
        <v>0</v>
      </c>
      <c r="P9" s="6">
        <v>0</v>
      </c>
    </row>
    <row r="10" spans="1:21" x14ac:dyDescent="0.3">
      <c r="A10">
        <v>3.58</v>
      </c>
      <c r="F10" s="6">
        <v>3.52</v>
      </c>
      <c r="G10" s="6">
        <v>5</v>
      </c>
      <c r="H10" s="28">
        <f t="shared" si="0"/>
        <v>4.8685491723466411E-3</v>
      </c>
      <c r="K10" s="6">
        <v>3.52</v>
      </c>
      <c r="L10" s="6">
        <v>5</v>
      </c>
      <c r="N10" s="6">
        <v>0</v>
      </c>
      <c r="P10" s="6">
        <v>0</v>
      </c>
    </row>
    <row r="11" spans="1:21" x14ac:dyDescent="0.3">
      <c r="A11">
        <v>3.58</v>
      </c>
      <c r="F11" s="6">
        <v>3.51</v>
      </c>
      <c r="G11" s="6">
        <v>4</v>
      </c>
      <c r="H11" s="28">
        <f t="shared" si="0"/>
        <v>3.8948393378773127E-3</v>
      </c>
      <c r="K11" s="6">
        <v>3.51</v>
      </c>
      <c r="L11" s="6">
        <v>4</v>
      </c>
      <c r="N11" s="6">
        <v>0</v>
      </c>
      <c r="P11" s="6">
        <v>0</v>
      </c>
    </row>
    <row r="12" spans="1:21" x14ac:dyDescent="0.3">
      <c r="A12">
        <v>3.57</v>
      </c>
      <c r="F12" s="6">
        <v>3.5</v>
      </c>
      <c r="G12" s="6">
        <v>2</v>
      </c>
      <c r="H12" s="28">
        <f t="shared" si="0"/>
        <v>1.9474196689386564E-3</v>
      </c>
      <c r="K12" s="6">
        <v>3.5</v>
      </c>
      <c r="L12" s="6">
        <v>2</v>
      </c>
      <c r="N12" s="6">
        <v>0</v>
      </c>
      <c r="P12" s="6">
        <v>0</v>
      </c>
    </row>
    <row r="13" spans="1:21" x14ac:dyDescent="0.3">
      <c r="A13">
        <v>3.59</v>
      </c>
      <c r="F13" s="6">
        <v>3.49</v>
      </c>
      <c r="G13" s="6">
        <v>4</v>
      </c>
      <c r="H13" s="28">
        <f t="shared" si="0"/>
        <v>3.8948393378773127E-3</v>
      </c>
      <c r="K13" s="6">
        <v>3.49</v>
      </c>
      <c r="L13" s="6">
        <v>4</v>
      </c>
      <c r="N13" s="6">
        <v>0</v>
      </c>
      <c r="P13" s="6">
        <v>0</v>
      </c>
    </row>
    <row r="14" spans="1:21" x14ac:dyDescent="0.3">
      <c r="A14">
        <v>3.57</v>
      </c>
      <c r="F14" s="6">
        <v>3.48</v>
      </c>
      <c r="G14" s="6">
        <v>3</v>
      </c>
      <c r="H14" s="28">
        <f t="shared" si="0"/>
        <v>2.9211295034079843E-3</v>
      </c>
      <c r="K14" s="6">
        <v>3.48</v>
      </c>
      <c r="L14" s="6">
        <v>3</v>
      </c>
      <c r="N14" s="6">
        <v>0</v>
      </c>
      <c r="P14" s="6">
        <v>0</v>
      </c>
    </row>
    <row r="15" spans="1:21" x14ac:dyDescent="0.3">
      <c r="A15">
        <v>3.56</v>
      </c>
      <c r="F15" s="6">
        <v>3.47</v>
      </c>
      <c r="G15" s="6">
        <v>2</v>
      </c>
      <c r="H15" s="28">
        <f t="shared" si="0"/>
        <v>1.9474196689386564E-3</v>
      </c>
      <c r="K15" s="6">
        <v>3.47</v>
      </c>
      <c r="L15" s="6">
        <v>2</v>
      </c>
      <c r="N15" s="6">
        <v>0</v>
      </c>
      <c r="P15" s="6">
        <v>0</v>
      </c>
    </row>
    <row r="16" spans="1:21" x14ac:dyDescent="0.3">
      <c r="A16">
        <v>3.56</v>
      </c>
      <c r="F16" s="6">
        <v>3.46</v>
      </c>
      <c r="G16" s="6">
        <v>2</v>
      </c>
      <c r="H16" s="28">
        <f t="shared" si="0"/>
        <v>1.9474196689386564E-3</v>
      </c>
      <c r="K16" s="6">
        <v>3.46</v>
      </c>
      <c r="L16" s="6">
        <v>2</v>
      </c>
      <c r="N16" s="6">
        <v>0</v>
      </c>
      <c r="P16" s="6">
        <v>0</v>
      </c>
    </row>
    <row r="17" spans="1:16" x14ac:dyDescent="0.3">
      <c r="A17">
        <v>3.57</v>
      </c>
      <c r="F17" s="6">
        <v>3.45</v>
      </c>
      <c r="G17" s="6">
        <v>3</v>
      </c>
      <c r="H17" s="28">
        <f t="shared" si="0"/>
        <v>2.9211295034079843E-3</v>
      </c>
      <c r="K17" s="6">
        <v>3.45</v>
      </c>
      <c r="L17" s="6">
        <v>3</v>
      </c>
      <c r="N17" s="6">
        <v>0</v>
      </c>
      <c r="P17" s="6">
        <v>0</v>
      </c>
    </row>
    <row r="18" spans="1:16" x14ac:dyDescent="0.3">
      <c r="A18">
        <v>3.56</v>
      </c>
      <c r="F18" s="6">
        <v>3.44</v>
      </c>
      <c r="G18" s="6">
        <v>3</v>
      </c>
      <c r="H18" s="28">
        <f t="shared" si="0"/>
        <v>2.9211295034079843E-3</v>
      </c>
      <c r="K18" s="6">
        <v>3.44</v>
      </c>
      <c r="L18" s="6">
        <v>3</v>
      </c>
      <c r="N18" s="6">
        <v>0</v>
      </c>
      <c r="P18" s="6">
        <v>0</v>
      </c>
    </row>
    <row r="19" spans="1:16" x14ac:dyDescent="0.3">
      <c r="A19">
        <v>3.55</v>
      </c>
      <c r="F19" s="6">
        <v>3.43</v>
      </c>
      <c r="G19" s="6">
        <v>4</v>
      </c>
      <c r="H19" s="28">
        <f t="shared" si="0"/>
        <v>3.8948393378773127E-3</v>
      </c>
      <c r="K19" s="6">
        <v>3.43</v>
      </c>
      <c r="L19" s="6">
        <v>4</v>
      </c>
      <c r="N19" s="6">
        <v>0</v>
      </c>
      <c r="P19" s="6">
        <v>0</v>
      </c>
    </row>
    <row r="20" spans="1:16" x14ac:dyDescent="0.3">
      <c r="A20">
        <v>3.55</v>
      </c>
      <c r="F20" s="6">
        <v>3.42</v>
      </c>
      <c r="G20" s="6">
        <v>5</v>
      </c>
      <c r="H20" s="28">
        <f t="shared" si="0"/>
        <v>4.8685491723466411E-3</v>
      </c>
      <c r="K20" s="6">
        <v>3.42</v>
      </c>
      <c r="L20" s="6">
        <v>5</v>
      </c>
      <c r="N20" s="6">
        <v>0</v>
      </c>
      <c r="P20" s="6">
        <v>0</v>
      </c>
    </row>
    <row r="21" spans="1:16" x14ac:dyDescent="0.3">
      <c r="A21">
        <v>3.56</v>
      </c>
      <c r="F21" s="6">
        <v>3.41</v>
      </c>
      <c r="G21" s="6">
        <v>1</v>
      </c>
      <c r="H21" s="28">
        <f t="shared" si="0"/>
        <v>9.7370983446932818E-4</v>
      </c>
      <c r="K21" s="6">
        <v>3.41</v>
      </c>
      <c r="L21" s="6">
        <v>1</v>
      </c>
      <c r="N21" s="6">
        <v>0</v>
      </c>
      <c r="P21" s="6">
        <v>0</v>
      </c>
    </row>
    <row r="22" spans="1:16" x14ac:dyDescent="0.3">
      <c r="A22">
        <v>3.54</v>
      </c>
      <c r="F22" s="6">
        <v>3.4</v>
      </c>
      <c r="G22" s="6">
        <v>4</v>
      </c>
      <c r="H22" s="28">
        <f t="shared" si="0"/>
        <v>3.8948393378773127E-3</v>
      </c>
      <c r="K22" s="6">
        <v>3.4</v>
      </c>
      <c r="L22" s="6">
        <v>4</v>
      </c>
      <c r="N22" s="6">
        <v>0</v>
      </c>
      <c r="P22" s="6">
        <v>0</v>
      </c>
    </row>
    <row r="23" spans="1:16" x14ac:dyDescent="0.3">
      <c r="A23">
        <v>3.54</v>
      </c>
      <c r="F23" s="6">
        <v>3.39</v>
      </c>
      <c r="G23" s="6">
        <v>3</v>
      </c>
      <c r="H23" s="28">
        <f t="shared" si="0"/>
        <v>2.9211295034079843E-3</v>
      </c>
      <c r="K23" s="6">
        <v>3.39</v>
      </c>
      <c r="L23" s="6">
        <v>3</v>
      </c>
      <c r="N23" s="6">
        <v>0</v>
      </c>
      <c r="P23" s="6">
        <v>0</v>
      </c>
    </row>
    <row r="24" spans="1:16" x14ac:dyDescent="0.3">
      <c r="A24">
        <v>3.52</v>
      </c>
      <c r="F24" s="6">
        <v>3.38</v>
      </c>
      <c r="G24" s="6">
        <v>1</v>
      </c>
      <c r="H24" s="28">
        <f t="shared" si="0"/>
        <v>9.7370983446932818E-4</v>
      </c>
      <c r="K24" s="6">
        <v>3.38</v>
      </c>
      <c r="L24" s="6">
        <v>1</v>
      </c>
      <c r="N24" s="6">
        <v>0</v>
      </c>
      <c r="P24" s="6">
        <v>0</v>
      </c>
    </row>
    <row r="25" spans="1:16" x14ac:dyDescent="0.3">
      <c r="A25">
        <v>3.53</v>
      </c>
      <c r="F25" s="6">
        <v>3.37</v>
      </c>
      <c r="G25" s="6">
        <v>3</v>
      </c>
      <c r="H25" s="28">
        <f t="shared" si="0"/>
        <v>2.9211295034079843E-3</v>
      </c>
      <c r="K25" s="6">
        <v>3.37</v>
      </c>
      <c r="L25" s="6">
        <v>3</v>
      </c>
      <c r="N25" s="6">
        <v>0</v>
      </c>
      <c r="P25" s="6">
        <v>0</v>
      </c>
    </row>
    <row r="26" spans="1:16" x14ac:dyDescent="0.3">
      <c r="A26">
        <v>3.53</v>
      </c>
      <c r="F26" s="6">
        <v>3.36</v>
      </c>
      <c r="G26" s="6">
        <v>1</v>
      </c>
      <c r="H26" s="28">
        <f t="shared" si="0"/>
        <v>9.7370983446932818E-4</v>
      </c>
      <c r="K26" s="6">
        <v>3.36</v>
      </c>
      <c r="L26" s="6">
        <v>1</v>
      </c>
      <c r="N26" s="6">
        <v>0</v>
      </c>
      <c r="P26" s="6">
        <v>0</v>
      </c>
    </row>
    <row r="27" spans="1:16" x14ac:dyDescent="0.3">
      <c r="A27">
        <v>3.54</v>
      </c>
      <c r="F27" s="6">
        <v>3.35</v>
      </c>
      <c r="G27" s="6">
        <v>12</v>
      </c>
      <c r="H27" s="28">
        <f t="shared" si="0"/>
        <v>1.1684518013631937E-2</v>
      </c>
      <c r="K27" s="6">
        <v>3.35</v>
      </c>
      <c r="L27" s="6">
        <v>12</v>
      </c>
      <c r="N27" s="6">
        <v>0</v>
      </c>
      <c r="P27" s="6">
        <v>0</v>
      </c>
    </row>
    <row r="28" spans="1:16" x14ac:dyDescent="0.3">
      <c r="A28">
        <v>3.51</v>
      </c>
      <c r="F28" s="6">
        <v>3.34</v>
      </c>
      <c r="G28" s="6">
        <v>9</v>
      </c>
      <c r="H28" s="28">
        <f t="shared" si="0"/>
        <v>8.7633885102239538E-3</v>
      </c>
      <c r="K28" s="6">
        <v>3.34</v>
      </c>
      <c r="L28" s="6">
        <v>9</v>
      </c>
      <c r="N28" s="6">
        <v>0</v>
      </c>
      <c r="P28" s="6">
        <v>0</v>
      </c>
    </row>
    <row r="29" spans="1:16" x14ac:dyDescent="0.3">
      <c r="A29">
        <v>3.52</v>
      </c>
      <c r="F29" s="6">
        <v>3.33</v>
      </c>
      <c r="G29" s="6">
        <v>7</v>
      </c>
      <c r="H29" s="28">
        <f t="shared" si="0"/>
        <v>6.815968841285297E-3</v>
      </c>
      <c r="K29" s="6">
        <v>3.33</v>
      </c>
      <c r="L29" s="6">
        <v>7</v>
      </c>
      <c r="N29" s="6">
        <v>0</v>
      </c>
      <c r="P29" s="6">
        <v>0</v>
      </c>
    </row>
    <row r="30" spans="1:16" x14ac:dyDescent="0.3">
      <c r="A30">
        <v>3.53</v>
      </c>
      <c r="F30" s="6">
        <v>3.32</v>
      </c>
      <c r="G30" s="6">
        <v>4</v>
      </c>
      <c r="H30" s="28">
        <f t="shared" si="0"/>
        <v>3.8948393378773127E-3</v>
      </c>
      <c r="K30" s="6">
        <v>3.32</v>
      </c>
      <c r="L30" s="6">
        <v>4</v>
      </c>
      <c r="N30" s="6">
        <v>0</v>
      </c>
      <c r="P30" s="6">
        <v>0</v>
      </c>
    </row>
    <row r="31" spans="1:16" x14ac:dyDescent="0.3">
      <c r="A31">
        <v>3.51</v>
      </c>
      <c r="F31" s="6">
        <v>3.31</v>
      </c>
      <c r="G31" s="6">
        <v>3</v>
      </c>
      <c r="H31" s="28">
        <f t="shared" si="0"/>
        <v>2.9211295034079843E-3</v>
      </c>
      <c r="K31" s="6">
        <v>3.31</v>
      </c>
      <c r="L31" s="6">
        <v>3</v>
      </c>
      <c r="N31" s="6">
        <v>0</v>
      </c>
      <c r="P31" s="6">
        <v>0</v>
      </c>
    </row>
    <row r="32" spans="1:16" x14ac:dyDescent="0.3">
      <c r="A32">
        <v>3.52</v>
      </c>
      <c r="F32" s="6">
        <v>3.3</v>
      </c>
      <c r="G32" s="6">
        <v>4</v>
      </c>
      <c r="H32" s="28">
        <f t="shared" si="0"/>
        <v>3.8948393378773127E-3</v>
      </c>
      <c r="K32" s="6">
        <v>3.3</v>
      </c>
      <c r="L32" s="6">
        <v>4</v>
      </c>
      <c r="N32" s="6">
        <v>0</v>
      </c>
      <c r="P32" s="6">
        <v>0</v>
      </c>
    </row>
    <row r="33" spans="1:16" x14ac:dyDescent="0.3">
      <c r="A33">
        <v>3.51</v>
      </c>
      <c r="F33" s="6">
        <v>3.29</v>
      </c>
      <c r="G33" s="6">
        <v>7</v>
      </c>
      <c r="H33" s="28">
        <f t="shared" si="0"/>
        <v>6.815968841285297E-3</v>
      </c>
      <c r="K33" s="6">
        <v>3.29</v>
      </c>
      <c r="L33" s="6">
        <v>7</v>
      </c>
      <c r="N33" s="6">
        <v>0</v>
      </c>
      <c r="P33" s="6">
        <v>0</v>
      </c>
    </row>
    <row r="34" spans="1:16" x14ac:dyDescent="0.3">
      <c r="A34">
        <v>3.52</v>
      </c>
      <c r="F34" s="6">
        <v>3.28</v>
      </c>
      <c r="G34" s="6">
        <v>11</v>
      </c>
      <c r="H34" s="28">
        <f t="shared" ref="H34:H65" si="1">G34/COUNTA(esp4basetotal)</f>
        <v>1.0710808179162609E-2</v>
      </c>
      <c r="K34" s="6">
        <v>3.28</v>
      </c>
      <c r="L34" s="6">
        <v>11</v>
      </c>
      <c r="N34" s="6">
        <v>0</v>
      </c>
      <c r="P34" s="6">
        <v>0</v>
      </c>
    </row>
    <row r="35" spans="1:16" x14ac:dyDescent="0.3">
      <c r="A35">
        <v>3.52</v>
      </c>
      <c r="F35" s="6">
        <v>3.27</v>
      </c>
      <c r="G35" s="6">
        <v>10</v>
      </c>
      <c r="H35" s="28">
        <f t="shared" si="1"/>
        <v>9.7370983446932822E-3</v>
      </c>
      <c r="K35" s="6">
        <v>3.27</v>
      </c>
      <c r="L35" s="6">
        <v>10</v>
      </c>
      <c r="N35" s="6">
        <v>0</v>
      </c>
      <c r="P35" s="6">
        <v>0</v>
      </c>
    </row>
    <row r="36" spans="1:16" x14ac:dyDescent="0.3">
      <c r="A36">
        <v>3.51</v>
      </c>
      <c r="F36" s="6">
        <v>3.26</v>
      </c>
      <c r="G36" s="6">
        <v>5</v>
      </c>
      <c r="H36" s="28">
        <f t="shared" si="1"/>
        <v>4.8685491723466411E-3</v>
      </c>
      <c r="K36" s="6">
        <v>3.26</v>
      </c>
      <c r="L36" s="6">
        <v>5</v>
      </c>
      <c r="N36" s="6">
        <v>0</v>
      </c>
      <c r="P36" s="6">
        <v>0</v>
      </c>
    </row>
    <row r="37" spans="1:16" x14ac:dyDescent="0.3">
      <c r="A37">
        <v>3.5</v>
      </c>
      <c r="F37" s="6">
        <v>3.25</v>
      </c>
      <c r="G37" s="6">
        <v>6</v>
      </c>
      <c r="H37" s="28">
        <f t="shared" si="1"/>
        <v>5.8422590068159686E-3</v>
      </c>
      <c r="K37" s="6">
        <v>3.25</v>
      </c>
      <c r="L37" s="6">
        <v>6</v>
      </c>
      <c r="N37" s="6">
        <v>0</v>
      </c>
      <c r="P37" s="6">
        <v>0</v>
      </c>
    </row>
    <row r="38" spans="1:16" x14ac:dyDescent="0.3">
      <c r="A38">
        <v>3.5</v>
      </c>
      <c r="F38" s="6">
        <v>3.24</v>
      </c>
      <c r="G38" s="6">
        <v>1</v>
      </c>
      <c r="H38" s="28">
        <f t="shared" si="1"/>
        <v>9.7370983446932818E-4</v>
      </c>
      <c r="K38" s="6">
        <v>3.24</v>
      </c>
      <c r="L38" s="6">
        <v>1</v>
      </c>
      <c r="N38" s="6">
        <v>0</v>
      </c>
      <c r="P38" s="6">
        <v>0</v>
      </c>
    </row>
    <row r="39" spans="1:16" x14ac:dyDescent="0.3">
      <c r="A39">
        <v>3.49</v>
      </c>
      <c r="F39" s="6">
        <v>3.23</v>
      </c>
      <c r="G39" s="6">
        <v>5</v>
      </c>
      <c r="H39" s="28">
        <f t="shared" si="1"/>
        <v>4.8685491723466411E-3</v>
      </c>
      <c r="K39" s="6">
        <v>3.23</v>
      </c>
      <c r="L39" s="6">
        <v>2</v>
      </c>
      <c r="N39" s="6">
        <v>3</v>
      </c>
      <c r="P39" s="6">
        <v>0</v>
      </c>
    </row>
    <row r="40" spans="1:16" x14ac:dyDescent="0.3">
      <c r="A40">
        <v>3.49</v>
      </c>
      <c r="F40" s="6">
        <v>3.22</v>
      </c>
      <c r="G40" s="6">
        <v>252</v>
      </c>
      <c r="H40" s="28">
        <f t="shared" si="1"/>
        <v>0.24537487828627069</v>
      </c>
      <c r="K40" s="6">
        <v>3.22</v>
      </c>
      <c r="L40" s="6">
        <v>4</v>
      </c>
      <c r="N40" s="6">
        <v>248</v>
      </c>
      <c r="P40" s="6">
        <v>0</v>
      </c>
    </row>
    <row r="41" spans="1:16" x14ac:dyDescent="0.3">
      <c r="A41">
        <v>3.48</v>
      </c>
      <c r="F41" s="6">
        <v>3.21</v>
      </c>
      <c r="G41" s="6">
        <v>137</v>
      </c>
      <c r="H41" s="28">
        <f t="shared" si="1"/>
        <v>0.13339824732229796</v>
      </c>
      <c r="K41" s="6">
        <v>3.21</v>
      </c>
      <c r="L41" s="6">
        <v>1</v>
      </c>
      <c r="N41" s="6">
        <v>136</v>
      </c>
      <c r="P41" s="6">
        <v>0</v>
      </c>
    </row>
    <row r="42" spans="1:16" x14ac:dyDescent="0.3">
      <c r="A42">
        <v>3.49</v>
      </c>
      <c r="F42" s="6">
        <v>3.2</v>
      </c>
      <c r="G42" s="6">
        <v>47</v>
      </c>
      <c r="H42" s="28">
        <f t="shared" si="1"/>
        <v>4.5764362220058426E-2</v>
      </c>
      <c r="K42" s="6"/>
      <c r="L42" s="6">
        <v>0</v>
      </c>
      <c r="N42" s="6">
        <v>0</v>
      </c>
      <c r="P42" s="6">
        <v>0</v>
      </c>
    </row>
    <row r="43" spans="1:16" x14ac:dyDescent="0.3">
      <c r="A43">
        <v>3.48</v>
      </c>
      <c r="F43" s="6">
        <v>3.19</v>
      </c>
      <c r="G43" s="6">
        <v>93</v>
      </c>
      <c r="H43" s="28">
        <f t="shared" si="1"/>
        <v>9.0555014605647521E-2</v>
      </c>
      <c r="K43" s="6"/>
      <c r="L43" s="6">
        <v>0</v>
      </c>
      <c r="N43" s="6">
        <v>0</v>
      </c>
      <c r="P43" s="6">
        <v>0</v>
      </c>
    </row>
    <row r="44" spans="1:16" x14ac:dyDescent="0.3">
      <c r="A44">
        <v>3.48</v>
      </c>
      <c r="F44" s="6">
        <v>3.18</v>
      </c>
      <c r="G44" s="6">
        <v>103</v>
      </c>
      <c r="H44" s="28">
        <f t="shared" si="1"/>
        <v>0.10029211295034079</v>
      </c>
      <c r="K44" s="6"/>
      <c r="L44" s="6">
        <v>0</v>
      </c>
      <c r="N44" s="6">
        <v>0</v>
      </c>
      <c r="P44" s="6">
        <v>0</v>
      </c>
    </row>
    <row r="45" spans="1:16" x14ac:dyDescent="0.3">
      <c r="A45">
        <v>3.49</v>
      </c>
      <c r="F45" s="6">
        <v>3.17</v>
      </c>
      <c r="G45" s="6">
        <v>37</v>
      </c>
      <c r="H45" s="28">
        <f t="shared" si="1"/>
        <v>3.6027263875365138E-2</v>
      </c>
      <c r="L45" s="29">
        <f>SUM(_xlfn.ANCHORARRAY(L2))</f>
        <v>163</v>
      </c>
      <c r="N45" s="29">
        <f>SUM(_xlfn.ANCHORARRAY(N2))</f>
        <v>387</v>
      </c>
      <c r="P45" s="29">
        <f>SUM(_xlfn.ANCHORARRAY(P2))</f>
        <v>0</v>
      </c>
    </row>
    <row r="46" spans="1:16" x14ac:dyDescent="0.3">
      <c r="A46">
        <v>3.43</v>
      </c>
      <c r="F46" s="6">
        <v>3.16</v>
      </c>
      <c r="G46" s="6">
        <v>20</v>
      </c>
      <c r="H46" s="28">
        <f t="shared" si="1"/>
        <v>1.9474196689386564E-2</v>
      </c>
      <c r="L46" t="s">
        <v>22</v>
      </c>
      <c r="N46" t="s">
        <v>25</v>
      </c>
      <c r="P46" t="s">
        <v>29</v>
      </c>
    </row>
    <row r="47" spans="1:16" x14ac:dyDescent="0.3">
      <c r="A47">
        <v>3.47</v>
      </c>
      <c r="F47" s="6">
        <v>3.15</v>
      </c>
      <c r="G47" s="6">
        <v>19</v>
      </c>
      <c r="H47" s="28">
        <f t="shared" si="1"/>
        <v>1.8500486854917234E-2</v>
      </c>
      <c r="K47" s="6">
        <v>3.2</v>
      </c>
      <c r="L47" s="6" cm="1">
        <f t="array" ref="L47:L86">COUNTIF(esp4basecheia,esp4voltmed)</f>
        <v>1</v>
      </c>
      <c r="N47" s="6" cm="1">
        <f t="array" ref="N47:N86">COUNTIF(esp4basemed,esp4voltmed)</f>
        <v>46</v>
      </c>
      <c r="P47" s="6" cm="1">
        <f t="array" ref="P47:P86">COUNTIF(esp4basevazia,esp4voltmed)</f>
        <v>0</v>
      </c>
    </row>
    <row r="48" spans="1:16" x14ac:dyDescent="0.3">
      <c r="A48">
        <v>3.4</v>
      </c>
      <c r="F48" s="6">
        <v>3.14</v>
      </c>
      <c r="G48" s="6">
        <v>7</v>
      </c>
      <c r="H48" s="28">
        <f t="shared" si="1"/>
        <v>6.815968841285297E-3</v>
      </c>
      <c r="K48" s="6">
        <v>3.19</v>
      </c>
      <c r="L48" s="6">
        <v>0</v>
      </c>
      <c r="N48" s="6">
        <v>93</v>
      </c>
      <c r="P48" s="6">
        <v>0</v>
      </c>
    </row>
    <row r="49" spans="1:16" x14ac:dyDescent="0.3">
      <c r="A49">
        <v>3.47</v>
      </c>
      <c r="F49" s="6">
        <v>3.13</v>
      </c>
      <c r="G49" s="6">
        <v>3</v>
      </c>
      <c r="H49" s="28">
        <f t="shared" si="1"/>
        <v>2.9211295034079843E-3</v>
      </c>
      <c r="K49" s="6">
        <v>3.18</v>
      </c>
      <c r="L49" s="6">
        <v>0</v>
      </c>
      <c r="N49" s="6">
        <v>103</v>
      </c>
      <c r="P49" s="6">
        <v>0</v>
      </c>
    </row>
    <row r="50" spans="1:16" x14ac:dyDescent="0.3">
      <c r="A50">
        <v>3.45</v>
      </c>
      <c r="F50" s="6">
        <v>3.12</v>
      </c>
      <c r="G50" s="6">
        <v>4</v>
      </c>
      <c r="H50" s="28">
        <f t="shared" si="1"/>
        <v>3.8948393378773127E-3</v>
      </c>
      <c r="K50" s="6">
        <v>3.17</v>
      </c>
      <c r="L50" s="6">
        <v>0</v>
      </c>
      <c r="N50" s="6">
        <v>37</v>
      </c>
      <c r="P50" s="6">
        <v>0</v>
      </c>
    </row>
    <row r="51" spans="1:16" x14ac:dyDescent="0.3">
      <c r="A51">
        <v>3.46</v>
      </c>
      <c r="F51" s="6">
        <v>3.11</v>
      </c>
      <c r="G51" s="6">
        <v>4</v>
      </c>
      <c r="H51" s="28">
        <f t="shared" si="1"/>
        <v>3.8948393378773127E-3</v>
      </c>
      <c r="K51" s="6">
        <v>3.16</v>
      </c>
      <c r="L51" s="6">
        <v>0</v>
      </c>
      <c r="N51" s="6">
        <v>20</v>
      </c>
      <c r="P51" s="6">
        <v>0</v>
      </c>
    </row>
    <row r="52" spans="1:16" x14ac:dyDescent="0.3">
      <c r="A52">
        <v>3.44</v>
      </c>
      <c r="F52" s="6">
        <v>3.1</v>
      </c>
      <c r="G52" s="6">
        <v>3</v>
      </c>
      <c r="H52" s="28">
        <f t="shared" si="1"/>
        <v>2.9211295034079843E-3</v>
      </c>
      <c r="K52" s="6">
        <v>3.15</v>
      </c>
      <c r="L52" s="6">
        <v>0</v>
      </c>
      <c r="N52" s="6">
        <v>19</v>
      </c>
      <c r="P52" s="6">
        <v>0</v>
      </c>
    </row>
    <row r="53" spans="1:16" x14ac:dyDescent="0.3">
      <c r="A53">
        <v>3.46</v>
      </c>
      <c r="F53" s="6">
        <v>3.07</v>
      </c>
      <c r="G53" s="6">
        <v>2</v>
      </c>
      <c r="H53" s="28">
        <f t="shared" si="1"/>
        <v>1.9474196689386564E-3</v>
      </c>
      <c r="K53" s="6">
        <v>3.14</v>
      </c>
      <c r="L53" s="6">
        <v>0</v>
      </c>
      <c r="N53" s="6">
        <v>7</v>
      </c>
      <c r="P53" s="6">
        <v>0</v>
      </c>
    </row>
    <row r="54" spans="1:16" x14ac:dyDescent="0.3">
      <c r="A54">
        <v>3.45</v>
      </c>
      <c r="F54" s="6">
        <v>3.06</v>
      </c>
      <c r="G54" s="6">
        <v>3</v>
      </c>
      <c r="H54" s="28">
        <f t="shared" si="1"/>
        <v>2.9211295034079843E-3</v>
      </c>
      <c r="K54" s="6">
        <v>3.13</v>
      </c>
      <c r="L54" s="6">
        <v>0</v>
      </c>
      <c r="N54" s="6">
        <v>3</v>
      </c>
      <c r="P54" s="6">
        <v>0</v>
      </c>
    </row>
    <row r="55" spans="1:16" x14ac:dyDescent="0.3">
      <c r="A55">
        <v>3.45</v>
      </c>
      <c r="F55" s="6">
        <v>3.05</v>
      </c>
      <c r="G55" s="6">
        <v>4</v>
      </c>
      <c r="H55" s="28">
        <f t="shared" si="1"/>
        <v>3.8948393378773127E-3</v>
      </c>
      <c r="K55" s="6">
        <v>3.12</v>
      </c>
      <c r="L55" s="6">
        <v>0</v>
      </c>
      <c r="N55" s="6">
        <v>4</v>
      </c>
      <c r="P55" s="6">
        <v>0</v>
      </c>
    </row>
    <row r="56" spans="1:16" x14ac:dyDescent="0.3">
      <c r="A56">
        <v>3.41</v>
      </c>
      <c r="F56" s="6">
        <v>3.04</v>
      </c>
      <c r="G56" s="6">
        <v>3</v>
      </c>
      <c r="H56" s="28">
        <f t="shared" si="1"/>
        <v>2.9211295034079843E-3</v>
      </c>
      <c r="K56" s="6">
        <v>3.11</v>
      </c>
      <c r="L56" s="6">
        <v>0</v>
      </c>
      <c r="N56" s="6">
        <v>4</v>
      </c>
      <c r="P56" s="6">
        <v>0</v>
      </c>
    </row>
    <row r="57" spans="1:16" x14ac:dyDescent="0.3">
      <c r="A57">
        <v>3.44</v>
      </c>
      <c r="F57" s="6">
        <v>3.03</v>
      </c>
      <c r="G57" s="6">
        <v>7</v>
      </c>
      <c r="H57" s="28">
        <f t="shared" si="1"/>
        <v>6.815968841285297E-3</v>
      </c>
      <c r="K57" s="6">
        <v>3.1</v>
      </c>
      <c r="L57" s="6">
        <v>0</v>
      </c>
      <c r="N57" s="6">
        <v>3</v>
      </c>
      <c r="P57" s="6">
        <v>0</v>
      </c>
    </row>
    <row r="58" spans="1:16" x14ac:dyDescent="0.3">
      <c r="A58">
        <v>3.44</v>
      </c>
      <c r="F58" s="6">
        <v>3.02</v>
      </c>
      <c r="G58" s="6">
        <v>9</v>
      </c>
      <c r="H58" s="28">
        <f t="shared" si="1"/>
        <v>8.7633885102239538E-3</v>
      </c>
      <c r="K58" s="6">
        <v>3.07</v>
      </c>
      <c r="L58" s="6">
        <v>0</v>
      </c>
      <c r="N58" s="6">
        <v>2</v>
      </c>
      <c r="P58" s="6">
        <v>0</v>
      </c>
    </row>
    <row r="59" spans="1:16" x14ac:dyDescent="0.3">
      <c r="A59">
        <v>3.42</v>
      </c>
      <c r="F59" s="6">
        <v>3.01</v>
      </c>
      <c r="G59" s="6">
        <v>9</v>
      </c>
      <c r="H59" s="28">
        <f t="shared" si="1"/>
        <v>8.7633885102239538E-3</v>
      </c>
      <c r="K59" s="6">
        <v>3.06</v>
      </c>
      <c r="L59" s="6">
        <v>0</v>
      </c>
      <c r="N59" s="6">
        <v>3</v>
      </c>
      <c r="P59" s="6">
        <v>0</v>
      </c>
    </row>
    <row r="60" spans="1:16" x14ac:dyDescent="0.3">
      <c r="A60">
        <v>3.43</v>
      </c>
      <c r="F60" s="6">
        <v>3</v>
      </c>
      <c r="G60" s="6">
        <v>5</v>
      </c>
      <c r="H60" s="28">
        <f t="shared" si="1"/>
        <v>4.8685491723466411E-3</v>
      </c>
      <c r="K60" s="6">
        <v>3.05</v>
      </c>
      <c r="L60" s="6">
        <v>0</v>
      </c>
      <c r="N60" s="6">
        <v>4</v>
      </c>
      <c r="P60" s="6">
        <v>0</v>
      </c>
    </row>
    <row r="61" spans="1:16" x14ac:dyDescent="0.3">
      <c r="A61">
        <v>3.42</v>
      </c>
      <c r="F61" s="6">
        <v>2.99</v>
      </c>
      <c r="G61" s="6">
        <v>7</v>
      </c>
      <c r="H61" s="28">
        <f t="shared" si="1"/>
        <v>6.815968841285297E-3</v>
      </c>
      <c r="K61" s="6">
        <v>3.04</v>
      </c>
      <c r="L61" s="6">
        <v>0</v>
      </c>
      <c r="N61" s="6">
        <v>3</v>
      </c>
      <c r="P61" s="6">
        <v>0</v>
      </c>
    </row>
    <row r="62" spans="1:16" x14ac:dyDescent="0.3">
      <c r="A62">
        <v>3.43</v>
      </c>
      <c r="F62" s="6">
        <v>2.98</v>
      </c>
      <c r="G62" s="6">
        <v>5</v>
      </c>
      <c r="H62" s="28">
        <f t="shared" si="1"/>
        <v>4.8685491723466411E-3</v>
      </c>
      <c r="K62" s="6">
        <v>3.03</v>
      </c>
      <c r="L62" s="6">
        <v>0</v>
      </c>
      <c r="N62" s="6">
        <v>7</v>
      </c>
      <c r="P62" s="6">
        <v>0</v>
      </c>
    </row>
    <row r="63" spans="1:16" x14ac:dyDescent="0.3">
      <c r="A63">
        <v>3.43</v>
      </c>
      <c r="F63" s="6">
        <v>2.97</v>
      </c>
      <c r="G63" s="6">
        <v>4</v>
      </c>
      <c r="H63" s="28">
        <f t="shared" si="1"/>
        <v>3.8948393378773127E-3</v>
      </c>
      <c r="K63" s="6">
        <v>3.02</v>
      </c>
      <c r="L63" s="6">
        <v>0</v>
      </c>
      <c r="N63" s="6">
        <v>9</v>
      </c>
      <c r="P63" s="6">
        <v>0</v>
      </c>
    </row>
    <row r="64" spans="1:16" x14ac:dyDescent="0.3">
      <c r="A64">
        <v>3.42</v>
      </c>
      <c r="F64" s="6">
        <v>2.96</v>
      </c>
      <c r="G64" s="6">
        <v>4</v>
      </c>
      <c r="H64" s="28">
        <f t="shared" si="1"/>
        <v>3.8948393378773127E-3</v>
      </c>
      <c r="K64" s="6">
        <v>3.01</v>
      </c>
      <c r="L64" s="6">
        <v>0</v>
      </c>
      <c r="N64" s="6">
        <v>9</v>
      </c>
      <c r="P64" s="6">
        <v>0</v>
      </c>
    </row>
    <row r="65" spans="1:16" x14ac:dyDescent="0.3">
      <c r="A65">
        <v>3.42</v>
      </c>
      <c r="F65" s="6">
        <v>2.95</v>
      </c>
      <c r="G65" s="6">
        <v>6</v>
      </c>
      <c r="H65" s="28">
        <f t="shared" si="1"/>
        <v>5.8422590068159686E-3</v>
      </c>
      <c r="K65" s="6">
        <v>3</v>
      </c>
      <c r="L65" s="6">
        <v>0</v>
      </c>
      <c r="N65" s="6">
        <v>5</v>
      </c>
      <c r="P65" s="6">
        <v>0</v>
      </c>
    </row>
    <row r="66" spans="1:16" x14ac:dyDescent="0.3">
      <c r="A66">
        <v>3.37</v>
      </c>
      <c r="F66" s="6">
        <v>2.94</v>
      </c>
      <c r="G66" s="6">
        <v>6</v>
      </c>
      <c r="H66" s="28">
        <f t="shared" ref="H66:H83" si="2">G66/COUNTA(esp4basetotal)</f>
        <v>5.8422590068159686E-3</v>
      </c>
      <c r="K66" s="6">
        <v>2.99</v>
      </c>
      <c r="L66" s="6">
        <v>0</v>
      </c>
      <c r="N66" s="6">
        <v>7</v>
      </c>
      <c r="P66" s="6">
        <v>0</v>
      </c>
    </row>
    <row r="67" spans="1:16" x14ac:dyDescent="0.3">
      <c r="A67">
        <v>3.42</v>
      </c>
      <c r="F67" s="6">
        <v>2.93</v>
      </c>
      <c r="G67" s="6">
        <v>5</v>
      </c>
      <c r="H67" s="28">
        <f t="shared" si="2"/>
        <v>4.8685491723466411E-3</v>
      </c>
      <c r="K67" s="6">
        <v>2.98</v>
      </c>
      <c r="L67" s="6">
        <v>0</v>
      </c>
      <c r="N67" s="6">
        <v>5</v>
      </c>
      <c r="P67" s="6">
        <v>0</v>
      </c>
    </row>
    <row r="68" spans="1:16" x14ac:dyDescent="0.3">
      <c r="A68">
        <v>3.4</v>
      </c>
      <c r="F68" s="6">
        <v>2.92</v>
      </c>
      <c r="G68" s="6">
        <v>8</v>
      </c>
      <c r="H68" s="28">
        <f t="shared" si="2"/>
        <v>7.7896786757546254E-3</v>
      </c>
      <c r="K68" s="6">
        <v>2.97</v>
      </c>
      <c r="L68" s="6">
        <v>0</v>
      </c>
      <c r="N68" s="6">
        <v>4</v>
      </c>
      <c r="P68" s="6">
        <v>0</v>
      </c>
    </row>
    <row r="69" spans="1:16" x14ac:dyDescent="0.3">
      <c r="A69">
        <v>3.33</v>
      </c>
      <c r="F69" s="6">
        <v>2.91</v>
      </c>
      <c r="G69" s="6">
        <v>8</v>
      </c>
      <c r="H69" s="28">
        <f t="shared" si="2"/>
        <v>7.7896786757546254E-3</v>
      </c>
      <c r="K69" s="6">
        <v>2.96</v>
      </c>
      <c r="L69" s="6">
        <v>0</v>
      </c>
      <c r="N69" s="6">
        <v>4</v>
      </c>
      <c r="P69" s="6">
        <v>0</v>
      </c>
    </row>
    <row r="70" spans="1:16" x14ac:dyDescent="0.3">
      <c r="A70">
        <v>3.39</v>
      </c>
      <c r="F70" s="6">
        <v>2.9</v>
      </c>
      <c r="G70" s="6">
        <v>2</v>
      </c>
      <c r="H70" s="28">
        <f t="shared" si="2"/>
        <v>1.9474196689386564E-3</v>
      </c>
      <c r="K70" s="6">
        <v>2.95</v>
      </c>
      <c r="L70" s="6">
        <v>0</v>
      </c>
      <c r="N70" s="6">
        <v>6</v>
      </c>
      <c r="P70" s="6">
        <v>0</v>
      </c>
    </row>
    <row r="71" spans="1:16" x14ac:dyDescent="0.3">
      <c r="A71">
        <v>3.4</v>
      </c>
      <c r="F71" s="6">
        <v>2.89</v>
      </c>
      <c r="G71" s="6">
        <v>6</v>
      </c>
      <c r="H71" s="28">
        <f t="shared" si="2"/>
        <v>5.8422590068159686E-3</v>
      </c>
      <c r="K71" s="6">
        <v>2.94</v>
      </c>
      <c r="L71" s="6">
        <v>0</v>
      </c>
      <c r="N71" s="6">
        <v>6</v>
      </c>
      <c r="P71" s="6">
        <v>0</v>
      </c>
    </row>
    <row r="72" spans="1:16" x14ac:dyDescent="0.3">
      <c r="A72">
        <v>3.35</v>
      </c>
      <c r="F72" s="6">
        <v>2.88</v>
      </c>
      <c r="G72" s="6">
        <v>7</v>
      </c>
      <c r="H72" s="28">
        <f t="shared" si="2"/>
        <v>6.815968841285297E-3</v>
      </c>
      <c r="K72" s="6">
        <v>2.93</v>
      </c>
      <c r="L72" s="6">
        <v>0</v>
      </c>
      <c r="N72" s="6">
        <v>5</v>
      </c>
      <c r="P72" s="6">
        <v>0</v>
      </c>
    </row>
    <row r="73" spans="1:16" x14ac:dyDescent="0.3">
      <c r="A73">
        <v>3.4</v>
      </c>
      <c r="F73" s="6">
        <v>2.87</v>
      </c>
      <c r="G73" s="6">
        <v>2</v>
      </c>
      <c r="H73" s="28">
        <f t="shared" si="2"/>
        <v>1.9474196689386564E-3</v>
      </c>
      <c r="K73" s="6">
        <v>2.92</v>
      </c>
      <c r="L73" s="6">
        <v>0</v>
      </c>
      <c r="N73" s="6">
        <v>8</v>
      </c>
      <c r="P73" s="6">
        <v>0</v>
      </c>
    </row>
    <row r="74" spans="1:16" x14ac:dyDescent="0.3">
      <c r="A74">
        <v>3.39</v>
      </c>
      <c r="F74" s="6">
        <v>2.86</v>
      </c>
      <c r="G74" s="6">
        <v>5</v>
      </c>
      <c r="H74" s="28">
        <f t="shared" si="2"/>
        <v>4.8685491723466411E-3</v>
      </c>
      <c r="K74" s="6">
        <v>2.91</v>
      </c>
      <c r="L74" s="6">
        <v>0</v>
      </c>
      <c r="N74" s="6">
        <v>8</v>
      </c>
      <c r="P74" s="6">
        <v>0</v>
      </c>
    </row>
    <row r="75" spans="1:16" x14ac:dyDescent="0.3">
      <c r="A75">
        <v>3.39</v>
      </c>
      <c r="F75" s="6">
        <v>2.85</v>
      </c>
      <c r="G75" s="6">
        <v>3</v>
      </c>
      <c r="H75" s="28">
        <f t="shared" si="2"/>
        <v>2.9211295034079843E-3</v>
      </c>
      <c r="K75" s="6">
        <v>2.9</v>
      </c>
      <c r="L75" s="6">
        <v>0</v>
      </c>
      <c r="N75" s="6">
        <v>2</v>
      </c>
      <c r="P75" s="6">
        <v>0</v>
      </c>
    </row>
    <row r="76" spans="1:16" x14ac:dyDescent="0.3">
      <c r="A76">
        <v>3.38</v>
      </c>
      <c r="F76" s="6">
        <v>2.83</v>
      </c>
      <c r="G76" s="6">
        <v>5</v>
      </c>
      <c r="H76" s="28">
        <f t="shared" si="2"/>
        <v>4.8685491723466411E-3</v>
      </c>
      <c r="K76" s="6">
        <v>2.89</v>
      </c>
      <c r="L76" s="6">
        <v>0</v>
      </c>
      <c r="N76" s="6">
        <v>6</v>
      </c>
      <c r="P76" s="6">
        <v>0</v>
      </c>
    </row>
    <row r="77" spans="1:16" x14ac:dyDescent="0.3">
      <c r="A77">
        <v>3.37</v>
      </c>
      <c r="F77" s="6">
        <v>2.82</v>
      </c>
      <c r="G77" s="6">
        <v>2</v>
      </c>
      <c r="H77" s="28">
        <f t="shared" si="2"/>
        <v>1.9474196689386564E-3</v>
      </c>
      <c r="K77" s="6">
        <v>2.88</v>
      </c>
      <c r="L77" s="6">
        <v>0</v>
      </c>
      <c r="N77" s="6">
        <v>5</v>
      </c>
      <c r="P77" s="6">
        <v>2</v>
      </c>
    </row>
    <row r="78" spans="1:16" x14ac:dyDescent="0.3">
      <c r="A78">
        <v>3.37</v>
      </c>
      <c r="F78" s="6">
        <v>2.81</v>
      </c>
      <c r="G78" s="6">
        <v>3</v>
      </c>
      <c r="H78" s="28">
        <f t="shared" si="2"/>
        <v>2.9211295034079843E-3</v>
      </c>
      <c r="K78" s="6">
        <v>2.87</v>
      </c>
      <c r="L78" s="6">
        <v>0</v>
      </c>
      <c r="N78" s="6">
        <v>2</v>
      </c>
      <c r="P78" s="6">
        <v>0</v>
      </c>
    </row>
    <row r="79" spans="1:16" x14ac:dyDescent="0.3">
      <c r="A79">
        <v>3.35</v>
      </c>
      <c r="F79" s="6">
        <v>2.8</v>
      </c>
      <c r="G79" s="6">
        <v>4</v>
      </c>
      <c r="H79" s="28">
        <f t="shared" si="2"/>
        <v>3.8948393378773127E-3</v>
      </c>
      <c r="K79" s="6">
        <v>2.86</v>
      </c>
      <c r="L79" s="6">
        <v>0</v>
      </c>
      <c r="N79" s="6">
        <v>5</v>
      </c>
      <c r="P79" s="6">
        <v>0</v>
      </c>
    </row>
    <row r="80" spans="1:16" x14ac:dyDescent="0.3">
      <c r="A80">
        <v>3.36</v>
      </c>
      <c r="F80" s="6">
        <v>2.79</v>
      </c>
      <c r="G80" s="6">
        <v>2</v>
      </c>
      <c r="H80" s="28">
        <f t="shared" si="2"/>
        <v>1.9474196689386564E-3</v>
      </c>
      <c r="K80" s="6">
        <v>2.85</v>
      </c>
      <c r="L80" s="6">
        <v>0</v>
      </c>
      <c r="N80" s="6">
        <v>2</v>
      </c>
      <c r="P80" s="6">
        <v>1</v>
      </c>
    </row>
    <row r="81" spans="1:16" x14ac:dyDescent="0.3">
      <c r="A81">
        <v>3.3</v>
      </c>
      <c r="F81" s="6">
        <v>2.78</v>
      </c>
      <c r="G81" s="6">
        <v>1</v>
      </c>
      <c r="H81" s="28">
        <f t="shared" si="2"/>
        <v>9.7370983446932818E-4</v>
      </c>
      <c r="K81" s="6">
        <v>2.83</v>
      </c>
      <c r="L81" s="6">
        <v>0</v>
      </c>
      <c r="N81" s="6">
        <v>0</v>
      </c>
      <c r="P81" s="6">
        <v>5</v>
      </c>
    </row>
    <row r="82" spans="1:16" x14ac:dyDescent="0.3">
      <c r="A82">
        <v>3.35</v>
      </c>
      <c r="G82" s="6">
        <v>0</v>
      </c>
      <c r="H82" s="28">
        <f t="shared" si="2"/>
        <v>0</v>
      </c>
      <c r="K82" s="6">
        <v>2.82</v>
      </c>
      <c r="L82" s="6">
        <v>0</v>
      </c>
      <c r="N82" s="6">
        <v>0</v>
      </c>
      <c r="P82" s="6">
        <v>2</v>
      </c>
    </row>
    <row r="83" spans="1:16" x14ac:dyDescent="0.3">
      <c r="A83">
        <v>3.35</v>
      </c>
      <c r="G83" s="6">
        <v>0</v>
      </c>
      <c r="H83" s="28">
        <f t="shared" si="2"/>
        <v>0</v>
      </c>
      <c r="K83" s="6">
        <v>2.81</v>
      </c>
      <c r="L83" s="6">
        <v>0</v>
      </c>
      <c r="N83" s="6">
        <v>0</v>
      </c>
      <c r="P83" s="6">
        <v>3</v>
      </c>
    </row>
    <row r="84" spans="1:16" x14ac:dyDescent="0.3">
      <c r="A84">
        <v>3.34</v>
      </c>
      <c r="K84" s="6"/>
      <c r="L84" s="6">
        <v>0</v>
      </c>
      <c r="N84" s="6">
        <v>0</v>
      </c>
      <c r="P84" s="6">
        <v>0</v>
      </c>
    </row>
    <row r="85" spans="1:16" x14ac:dyDescent="0.3">
      <c r="A85">
        <v>3.33</v>
      </c>
      <c r="K85" s="6"/>
      <c r="L85" s="6">
        <v>0</v>
      </c>
      <c r="N85" s="6">
        <v>0</v>
      </c>
      <c r="P85" s="6">
        <v>0</v>
      </c>
    </row>
    <row r="86" spans="1:16" x14ac:dyDescent="0.3">
      <c r="A86">
        <v>3.34</v>
      </c>
      <c r="K86" s="6"/>
      <c r="L86" s="6">
        <v>0</v>
      </c>
      <c r="N86" s="6">
        <v>0</v>
      </c>
      <c r="P86" s="6">
        <v>0</v>
      </c>
    </row>
    <row r="87" spans="1:16" x14ac:dyDescent="0.3">
      <c r="A87">
        <v>3.32</v>
      </c>
      <c r="K87" s="6"/>
      <c r="L87" s="6"/>
      <c r="N87" s="6"/>
      <c r="P87" s="6"/>
    </row>
    <row r="88" spans="1:16" x14ac:dyDescent="0.3">
      <c r="A88">
        <v>3.28</v>
      </c>
      <c r="K88" s="6"/>
      <c r="L88" s="6"/>
      <c r="N88" s="6"/>
      <c r="P88" s="6"/>
    </row>
    <row r="89" spans="1:16" x14ac:dyDescent="0.3">
      <c r="A89">
        <v>3.35</v>
      </c>
      <c r="K89" s="6"/>
      <c r="L89" s="6"/>
      <c r="N89" s="6"/>
      <c r="P89" s="6"/>
    </row>
    <row r="90" spans="1:16" x14ac:dyDescent="0.3">
      <c r="A90">
        <v>3.35</v>
      </c>
      <c r="K90" s="6"/>
      <c r="L90" s="6"/>
      <c r="N90" s="6"/>
      <c r="P90" s="6"/>
    </row>
    <row r="91" spans="1:16" x14ac:dyDescent="0.3">
      <c r="A91">
        <v>3.34</v>
      </c>
      <c r="K91" s="6"/>
      <c r="L91" s="6"/>
      <c r="N91" s="6"/>
      <c r="P91" s="6"/>
    </row>
    <row r="92" spans="1:16" x14ac:dyDescent="0.3">
      <c r="A92">
        <v>3.33</v>
      </c>
      <c r="K92" s="6"/>
      <c r="L92" s="6"/>
      <c r="N92" s="6"/>
      <c r="P92" s="6"/>
    </row>
    <row r="93" spans="1:16" x14ac:dyDescent="0.3">
      <c r="A93">
        <v>3.34</v>
      </c>
      <c r="L93" s="29">
        <f>SUM(L47:L92)</f>
        <v>1</v>
      </c>
      <c r="N93" s="29">
        <f>SUM(N47:N92)</f>
        <v>456</v>
      </c>
      <c r="P93" s="29">
        <f>SUM(P47:P92)</f>
        <v>13</v>
      </c>
    </row>
    <row r="94" spans="1:16" x14ac:dyDescent="0.3">
      <c r="A94">
        <v>3.32</v>
      </c>
      <c r="L94" t="s">
        <v>23</v>
      </c>
      <c r="N94" t="s">
        <v>26</v>
      </c>
      <c r="P94" t="s">
        <v>30</v>
      </c>
    </row>
    <row r="95" spans="1:16" x14ac:dyDescent="0.3">
      <c r="A95">
        <v>3.28</v>
      </c>
      <c r="K95" s="6">
        <v>2.8</v>
      </c>
      <c r="L95" s="6" cm="1">
        <f t="array" ref="L95:L105">COUNTIF(esp4basecheia,esp4voltvazio)</f>
        <v>0</v>
      </c>
      <c r="N95" s="6" cm="1">
        <f t="array" ref="N95:N105">COUNTIF(esp4basemed,esp4voltvazio)</f>
        <v>1</v>
      </c>
      <c r="P95" s="6" cm="1">
        <f t="array" ref="P95:P105">COUNTIF(esp4basevazia,esp4voltvazio)</f>
        <v>3</v>
      </c>
    </row>
    <row r="96" spans="1:16" x14ac:dyDescent="0.3">
      <c r="A96">
        <v>3.35</v>
      </c>
      <c r="K96" s="6">
        <v>2.79</v>
      </c>
      <c r="L96" s="6">
        <v>0</v>
      </c>
      <c r="N96" s="6">
        <v>0</v>
      </c>
      <c r="P96" s="6">
        <v>2</v>
      </c>
    </row>
    <row r="97" spans="1:16" x14ac:dyDescent="0.3">
      <c r="A97">
        <v>3.35</v>
      </c>
      <c r="K97" s="6">
        <v>2.78</v>
      </c>
      <c r="L97" s="6">
        <v>0</v>
      </c>
      <c r="N97" s="6">
        <v>0</v>
      </c>
      <c r="P97" s="6">
        <v>1</v>
      </c>
    </row>
    <row r="98" spans="1:16" x14ac:dyDescent="0.3">
      <c r="A98">
        <v>3.34</v>
      </c>
      <c r="K98" s="6"/>
      <c r="L98" s="6">
        <v>0</v>
      </c>
      <c r="N98" s="6">
        <v>0</v>
      </c>
      <c r="P98" s="6">
        <v>0</v>
      </c>
    </row>
    <row r="99" spans="1:16" x14ac:dyDescent="0.3">
      <c r="A99">
        <v>3.33</v>
      </c>
      <c r="K99" s="6"/>
      <c r="L99" s="6">
        <v>0</v>
      </c>
      <c r="N99" s="6">
        <v>0</v>
      </c>
      <c r="P99" s="6">
        <v>0</v>
      </c>
    </row>
    <row r="100" spans="1:16" x14ac:dyDescent="0.3">
      <c r="A100">
        <v>3.34</v>
      </c>
      <c r="K100" s="6"/>
      <c r="L100" s="6">
        <v>0</v>
      </c>
      <c r="N100" s="6">
        <v>0</v>
      </c>
      <c r="P100" s="6">
        <v>0</v>
      </c>
    </row>
    <row r="101" spans="1:16" x14ac:dyDescent="0.3">
      <c r="A101">
        <v>3.32</v>
      </c>
      <c r="K101" s="6"/>
      <c r="L101" s="6">
        <v>0</v>
      </c>
      <c r="N101" s="6">
        <v>0</v>
      </c>
      <c r="P101" s="6">
        <v>0</v>
      </c>
    </row>
    <row r="102" spans="1:16" x14ac:dyDescent="0.3">
      <c r="A102">
        <v>3.28</v>
      </c>
      <c r="K102" s="6"/>
      <c r="L102" s="6">
        <v>0</v>
      </c>
      <c r="N102" s="6">
        <v>0</v>
      </c>
      <c r="P102" s="6">
        <v>0</v>
      </c>
    </row>
    <row r="103" spans="1:16" x14ac:dyDescent="0.3">
      <c r="A103">
        <v>3.3</v>
      </c>
      <c r="K103" s="6"/>
      <c r="L103" s="6">
        <v>0</v>
      </c>
      <c r="N103" s="6">
        <v>0</v>
      </c>
      <c r="P103" s="6">
        <v>0</v>
      </c>
    </row>
    <row r="104" spans="1:16" x14ac:dyDescent="0.3">
      <c r="A104">
        <v>3.35</v>
      </c>
      <c r="K104" s="6"/>
      <c r="L104" s="6">
        <v>0</v>
      </c>
      <c r="N104" s="6">
        <v>0</v>
      </c>
      <c r="P104" s="6">
        <v>0</v>
      </c>
    </row>
    <row r="105" spans="1:16" x14ac:dyDescent="0.3">
      <c r="A105">
        <v>3.35</v>
      </c>
      <c r="K105" s="6"/>
      <c r="L105" s="6">
        <v>0</v>
      </c>
      <c r="N105" s="6">
        <v>0</v>
      </c>
      <c r="P105" s="6">
        <v>0</v>
      </c>
    </row>
    <row r="106" spans="1:16" x14ac:dyDescent="0.3">
      <c r="A106">
        <v>3.34</v>
      </c>
      <c r="K106" s="6"/>
      <c r="L106" s="6"/>
      <c r="N106" s="6"/>
      <c r="P106" s="6"/>
    </row>
    <row r="107" spans="1:16" x14ac:dyDescent="0.3">
      <c r="A107">
        <v>3.33</v>
      </c>
      <c r="K107" s="6"/>
      <c r="L107" s="6"/>
      <c r="N107" s="6"/>
      <c r="P107" s="6"/>
    </row>
    <row r="108" spans="1:16" x14ac:dyDescent="0.3">
      <c r="A108">
        <v>3.28</v>
      </c>
      <c r="K108" s="6"/>
      <c r="L108" s="6"/>
      <c r="N108" s="6"/>
      <c r="P108" s="6"/>
    </row>
    <row r="109" spans="1:16" x14ac:dyDescent="0.3">
      <c r="A109">
        <v>3.3</v>
      </c>
      <c r="K109" s="6"/>
      <c r="L109" s="6"/>
      <c r="N109" s="6"/>
      <c r="P109" s="6"/>
    </row>
    <row r="110" spans="1:16" x14ac:dyDescent="0.3">
      <c r="A110">
        <v>3.33</v>
      </c>
      <c r="K110" s="6"/>
      <c r="L110" s="6"/>
      <c r="N110" s="6"/>
      <c r="P110" s="6"/>
    </row>
    <row r="111" spans="1:16" x14ac:dyDescent="0.3">
      <c r="A111">
        <v>3.29</v>
      </c>
      <c r="K111" s="6"/>
      <c r="L111" s="6"/>
      <c r="N111" s="6"/>
      <c r="P111" s="6"/>
    </row>
    <row r="112" spans="1:16" x14ac:dyDescent="0.3">
      <c r="A112">
        <v>3.34</v>
      </c>
      <c r="K112" s="6"/>
      <c r="L112" s="6"/>
      <c r="N112" s="6"/>
      <c r="P112" s="6"/>
    </row>
    <row r="113" spans="1:16" x14ac:dyDescent="0.3">
      <c r="A113">
        <v>3.35</v>
      </c>
      <c r="K113" s="6"/>
      <c r="L113" s="6"/>
      <c r="N113" s="6"/>
      <c r="P113" s="6"/>
    </row>
    <row r="114" spans="1:16" x14ac:dyDescent="0.3">
      <c r="A114">
        <v>3.35</v>
      </c>
      <c r="K114" s="6"/>
      <c r="L114" s="6"/>
      <c r="N114" s="6"/>
      <c r="P114" s="6"/>
    </row>
    <row r="115" spans="1:16" x14ac:dyDescent="0.3">
      <c r="A115">
        <v>3.32</v>
      </c>
      <c r="K115" s="6"/>
      <c r="L115" s="6"/>
      <c r="N115" s="6"/>
      <c r="P115" s="6"/>
    </row>
    <row r="116" spans="1:16" x14ac:dyDescent="0.3">
      <c r="A116">
        <v>3.34</v>
      </c>
      <c r="L116" s="29">
        <f>SUM(_xlfn.ANCHORARRAY(L95))</f>
        <v>0</v>
      </c>
      <c r="N116" s="29">
        <f>SUM(_xlfn.ANCHORARRAY(N95))</f>
        <v>1</v>
      </c>
      <c r="P116" s="29">
        <f>SUM(_xlfn.ANCHORARRAY(P95))</f>
        <v>6</v>
      </c>
    </row>
    <row r="117" spans="1:16" x14ac:dyDescent="0.3">
      <c r="A117">
        <v>3.33</v>
      </c>
    </row>
    <row r="118" spans="1:16" x14ac:dyDescent="0.3">
      <c r="A118">
        <v>3.3</v>
      </c>
    </row>
    <row r="119" spans="1:16" x14ac:dyDescent="0.3">
      <c r="A119">
        <v>3.31</v>
      </c>
    </row>
    <row r="120" spans="1:16" x14ac:dyDescent="0.3">
      <c r="A120">
        <v>3.31</v>
      </c>
    </row>
    <row r="121" spans="1:16" x14ac:dyDescent="0.3">
      <c r="A121">
        <v>3.29</v>
      </c>
    </row>
    <row r="122" spans="1:16" x14ac:dyDescent="0.3">
      <c r="A122">
        <v>3.31</v>
      </c>
    </row>
    <row r="123" spans="1:16" x14ac:dyDescent="0.3">
      <c r="A123">
        <v>3.29</v>
      </c>
    </row>
    <row r="124" spans="1:16" x14ac:dyDescent="0.3">
      <c r="A124">
        <v>3.29</v>
      </c>
    </row>
    <row r="125" spans="1:16" x14ac:dyDescent="0.3">
      <c r="A125">
        <v>3.28</v>
      </c>
    </row>
    <row r="126" spans="1:16" x14ac:dyDescent="0.3">
      <c r="A126">
        <v>3.28</v>
      </c>
    </row>
    <row r="127" spans="1:16" x14ac:dyDescent="0.3">
      <c r="A127">
        <v>3.29</v>
      </c>
    </row>
    <row r="128" spans="1:16" x14ac:dyDescent="0.3">
      <c r="A128">
        <v>3.29</v>
      </c>
    </row>
    <row r="129" spans="1:1" x14ac:dyDescent="0.3">
      <c r="A129">
        <v>3.28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3.27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3.24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3.23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3.21</v>
      </c>
    </row>
    <row r="163" spans="1:1" x14ac:dyDescent="0.3">
      <c r="A163">
        <v>3.22</v>
      </c>
    </row>
    <row r="164" spans="1:1" x14ac:dyDescent="0.3">
      <c r="A164" s="3">
        <v>3.2</v>
      </c>
    </row>
    <row r="165" spans="1:1" x14ac:dyDescent="0.3">
      <c r="A165">
        <v>3.22</v>
      </c>
    </row>
    <row r="166" spans="1:1" x14ac:dyDescent="0.3">
      <c r="A166">
        <v>3.21</v>
      </c>
    </row>
    <row r="167" spans="1:1" x14ac:dyDescent="0.3">
      <c r="A167">
        <v>3.22</v>
      </c>
    </row>
    <row r="168" spans="1:1" x14ac:dyDescent="0.3">
      <c r="A168">
        <v>3.22</v>
      </c>
    </row>
    <row r="169" spans="1:1" x14ac:dyDescent="0.3">
      <c r="A169">
        <v>3.22</v>
      </c>
    </row>
    <row r="170" spans="1:1" x14ac:dyDescent="0.3">
      <c r="A170">
        <v>3.21</v>
      </c>
    </row>
    <row r="171" spans="1:1" x14ac:dyDescent="0.3">
      <c r="A171">
        <v>3.22</v>
      </c>
    </row>
    <row r="172" spans="1:1" x14ac:dyDescent="0.3">
      <c r="A172">
        <v>3.22</v>
      </c>
    </row>
    <row r="173" spans="1:1" x14ac:dyDescent="0.3">
      <c r="A173">
        <v>3.22</v>
      </c>
    </row>
    <row r="174" spans="1:1" x14ac:dyDescent="0.3">
      <c r="A174">
        <v>3.21</v>
      </c>
    </row>
    <row r="175" spans="1:1" x14ac:dyDescent="0.3">
      <c r="A175">
        <v>3.23</v>
      </c>
    </row>
    <row r="176" spans="1:1" x14ac:dyDescent="0.3">
      <c r="A176">
        <v>3.21</v>
      </c>
    </row>
    <row r="177" spans="1:1" x14ac:dyDescent="0.3">
      <c r="A177">
        <v>3.23</v>
      </c>
    </row>
    <row r="178" spans="1:1" x14ac:dyDescent="0.3">
      <c r="A178">
        <v>3.22</v>
      </c>
    </row>
    <row r="179" spans="1:1" x14ac:dyDescent="0.3">
      <c r="A179">
        <v>3.2</v>
      </c>
    </row>
    <row r="180" spans="1:1" x14ac:dyDescent="0.3">
      <c r="A180">
        <v>3.21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3.22</v>
      </c>
    </row>
    <row r="184" spans="1:1" x14ac:dyDescent="0.3">
      <c r="A184">
        <v>3.22</v>
      </c>
    </row>
    <row r="185" spans="1:1" x14ac:dyDescent="0.3">
      <c r="A185">
        <v>3.22</v>
      </c>
    </row>
    <row r="186" spans="1:1" x14ac:dyDescent="0.3">
      <c r="A186">
        <v>3.21</v>
      </c>
    </row>
    <row r="187" spans="1:1" x14ac:dyDescent="0.3">
      <c r="A187">
        <v>3.22</v>
      </c>
    </row>
    <row r="188" spans="1:1" x14ac:dyDescent="0.3">
      <c r="A188">
        <v>3.2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3.22</v>
      </c>
    </row>
    <row r="193" spans="1:1" x14ac:dyDescent="0.3">
      <c r="A193">
        <v>3.22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3.22</v>
      </c>
    </row>
    <row r="198" spans="1:1" x14ac:dyDescent="0.3">
      <c r="A198">
        <v>3.21</v>
      </c>
    </row>
    <row r="199" spans="1:1" x14ac:dyDescent="0.3">
      <c r="A199">
        <v>3.22</v>
      </c>
    </row>
    <row r="200" spans="1:1" x14ac:dyDescent="0.3">
      <c r="A200">
        <v>3.22</v>
      </c>
    </row>
    <row r="201" spans="1:1" x14ac:dyDescent="0.3">
      <c r="A201">
        <v>3.21</v>
      </c>
    </row>
    <row r="202" spans="1:1" x14ac:dyDescent="0.3">
      <c r="A202">
        <v>3.22</v>
      </c>
    </row>
    <row r="203" spans="1:1" x14ac:dyDescent="0.3">
      <c r="A203">
        <v>3.22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3.22</v>
      </c>
    </row>
    <row r="208" spans="1:1" x14ac:dyDescent="0.3">
      <c r="A208">
        <v>3.21</v>
      </c>
    </row>
    <row r="209" spans="1:1" x14ac:dyDescent="0.3">
      <c r="A209">
        <v>3.22</v>
      </c>
    </row>
    <row r="210" spans="1:1" x14ac:dyDescent="0.3">
      <c r="A210">
        <v>3.22</v>
      </c>
    </row>
    <row r="211" spans="1:1" x14ac:dyDescent="0.3">
      <c r="A211">
        <v>3.22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3.21</v>
      </c>
    </row>
    <row r="215" spans="1:1" x14ac:dyDescent="0.3">
      <c r="A215">
        <v>3.21</v>
      </c>
    </row>
    <row r="216" spans="1:1" x14ac:dyDescent="0.3">
      <c r="A216">
        <v>3.2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3.21</v>
      </c>
    </row>
    <row r="230" spans="1:1" x14ac:dyDescent="0.3">
      <c r="A230">
        <v>3.22</v>
      </c>
    </row>
    <row r="231" spans="1:1" x14ac:dyDescent="0.3">
      <c r="A231">
        <v>3.22</v>
      </c>
    </row>
    <row r="232" spans="1:1" x14ac:dyDescent="0.3">
      <c r="A232">
        <v>3.22</v>
      </c>
    </row>
    <row r="233" spans="1:1" x14ac:dyDescent="0.3">
      <c r="A233">
        <v>3.21</v>
      </c>
    </row>
    <row r="234" spans="1:1" x14ac:dyDescent="0.3">
      <c r="A234">
        <v>3.22</v>
      </c>
    </row>
    <row r="235" spans="1:1" x14ac:dyDescent="0.3">
      <c r="A235">
        <v>3.22</v>
      </c>
    </row>
    <row r="236" spans="1:1" x14ac:dyDescent="0.3">
      <c r="A236">
        <v>3.21</v>
      </c>
    </row>
    <row r="237" spans="1:1" x14ac:dyDescent="0.3">
      <c r="A237">
        <v>3.22</v>
      </c>
    </row>
    <row r="238" spans="1:1" x14ac:dyDescent="0.3">
      <c r="A238">
        <v>3.22</v>
      </c>
    </row>
    <row r="239" spans="1:1" x14ac:dyDescent="0.3">
      <c r="A239">
        <v>3.22</v>
      </c>
    </row>
    <row r="240" spans="1:1" x14ac:dyDescent="0.3">
      <c r="A240">
        <v>3.21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3.21</v>
      </c>
    </row>
    <row r="244" spans="1:1" x14ac:dyDescent="0.3">
      <c r="A244">
        <v>3.2</v>
      </c>
    </row>
    <row r="245" spans="1:1" x14ac:dyDescent="0.3">
      <c r="A245">
        <v>3.22</v>
      </c>
    </row>
    <row r="246" spans="1:1" x14ac:dyDescent="0.3">
      <c r="A246">
        <v>3.21</v>
      </c>
    </row>
    <row r="247" spans="1:1" x14ac:dyDescent="0.3">
      <c r="A247">
        <v>3.22</v>
      </c>
    </row>
    <row r="248" spans="1:1" x14ac:dyDescent="0.3">
      <c r="A248">
        <v>3.22</v>
      </c>
    </row>
    <row r="249" spans="1:1" x14ac:dyDescent="0.3">
      <c r="A249">
        <v>3.22</v>
      </c>
    </row>
    <row r="250" spans="1:1" x14ac:dyDescent="0.3">
      <c r="A250">
        <v>3.21</v>
      </c>
    </row>
    <row r="251" spans="1:1" x14ac:dyDescent="0.3">
      <c r="A251">
        <v>3.22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3.21</v>
      </c>
    </row>
    <row r="255" spans="1:1" x14ac:dyDescent="0.3">
      <c r="A255">
        <v>3.22</v>
      </c>
    </row>
    <row r="256" spans="1:1" x14ac:dyDescent="0.3">
      <c r="A256">
        <v>3.22</v>
      </c>
    </row>
    <row r="257" spans="1:1" x14ac:dyDescent="0.3">
      <c r="A257">
        <v>3.21</v>
      </c>
    </row>
    <row r="258" spans="1:1" x14ac:dyDescent="0.3">
      <c r="A258">
        <v>3.22</v>
      </c>
    </row>
    <row r="259" spans="1:1" x14ac:dyDescent="0.3">
      <c r="A259">
        <v>3.22</v>
      </c>
    </row>
    <row r="260" spans="1:1" x14ac:dyDescent="0.3">
      <c r="A260">
        <v>3.22</v>
      </c>
    </row>
    <row r="261" spans="1:1" x14ac:dyDescent="0.3">
      <c r="A261">
        <v>3.21</v>
      </c>
    </row>
    <row r="262" spans="1:1" x14ac:dyDescent="0.3">
      <c r="A262">
        <v>3.22</v>
      </c>
    </row>
    <row r="263" spans="1:1" x14ac:dyDescent="0.3">
      <c r="A263">
        <v>3.22</v>
      </c>
    </row>
    <row r="264" spans="1:1" x14ac:dyDescent="0.3">
      <c r="A264">
        <v>3.21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3.22</v>
      </c>
    </row>
    <row r="268" spans="1:1" x14ac:dyDescent="0.3">
      <c r="A268">
        <v>3.21</v>
      </c>
    </row>
    <row r="269" spans="1:1" x14ac:dyDescent="0.3">
      <c r="A269">
        <v>3.22</v>
      </c>
    </row>
    <row r="270" spans="1:1" x14ac:dyDescent="0.3">
      <c r="A270">
        <v>3.21</v>
      </c>
    </row>
    <row r="271" spans="1:1" x14ac:dyDescent="0.3">
      <c r="A271">
        <v>3.21</v>
      </c>
    </row>
    <row r="272" spans="1:1" x14ac:dyDescent="0.3">
      <c r="A272">
        <v>3.2</v>
      </c>
    </row>
    <row r="273" spans="1:1" x14ac:dyDescent="0.3">
      <c r="A273">
        <v>3.22</v>
      </c>
    </row>
    <row r="274" spans="1:1" x14ac:dyDescent="0.3">
      <c r="A274">
        <v>3.21</v>
      </c>
    </row>
    <row r="275" spans="1:1" x14ac:dyDescent="0.3">
      <c r="A275">
        <v>3.22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3.21</v>
      </c>
    </row>
    <row r="279" spans="1:1" x14ac:dyDescent="0.3">
      <c r="A279">
        <v>3.22</v>
      </c>
    </row>
    <row r="280" spans="1:1" x14ac:dyDescent="0.3">
      <c r="A280">
        <v>3.22</v>
      </c>
    </row>
    <row r="281" spans="1:1" x14ac:dyDescent="0.3">
      <c r="A281">
        <v>3.22</v>
      </c>
    </row>
    <row r="282" spans="1:1" x14ac:dyDescent="0.3">
      <c r="A282">
        <v>3.21</v>
      </c>
    </row>
    <row r="283" spans="1:1" x14ac:dyDescent="0.3">
      <c r="A283">
        <v>3.22</v>
      </c>
    </row>
    <row r="284" spans="1:1" x14ac:dyDescent="0.3">
      <c r="A284">
        <v>3.22</v>
      </c>
    </row>
    <row r="285" spans="1:1" x14ac:dyDescent="0.3">
      <c r="A285">
        <v>3.21</v>
      </c>
    </row>
    <row r="286" spans="1:1" x14ac:dyDescent="0.3">
      <c r="A286">
        <v>3.22</v>
      </c>
    </row>
    <row r="287" spans="1:1" x14ac:dyDescent="0.3">
      <c r="A287">
        <v>3.22</v>
      </c>
    </row>
    <row r="288" spans="1:1" x14ac:dyDescent="0.3">
      <c r="A288">
        <v>3.22</v>
      </c>
    </row>
    <row r="289" spans="1:1" x14ac:dyDescent="0.3">
      <c r="A289">
        <v>3.21</v>
      </c>
    </row>
    <row r="290" spans="1:1" x14ac:dyDescent="0.3">
      <c r="A290">
        <v>3.22</v>
      </c>
    </row>
    <row r="291" spans="1:1" x14ac:dyDescent="0.3">
      <c r="A291">
        <v>3.22</v>
      </c>
    </row>
    <row r="292" spans="1:1" x14ac:dyDescent="0.3">
      <c r="A292">
        <v>3.21</v>
      </c>
    </row>
    <row r="293" spans="1:1" x14ac:dyDescent="0.3">
      <c r="A293">
        <v>3.22</v>
      </c>
    </row>
    <row r="294" spans="1:1" x14ac:dyDescent="0.3">
      <c r="A294">
        <v>3.22</v>
      </c>
    </row>
    <row r="295" spans="1:1" x14ac:dyDescent="0.3">
      <c r="A295">
        <v>3.22</v>
      </c>
    </row>
    <row r="296" spans="1:1" x14ac:dyDescent="0.3">
      <c r="A296">
        <v>3.21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3.21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3.22</v>
      </c>
    </row>
    <row r="308" spans="1:1" x14ac:dyDescent="0.3">
      <c r="A308">
        <v>3.22</v>
      </c>
    </row>
    <row r="309" spans="1:1" x14ac:dyDescent="0.3">
      <c r="A309">
        <v>3.21</v>
      </c>
    </row>
    <row r="310" spans="1:1" x14ac:dyDescent="0.3">
      <c r="A310">
        <v>3.22</v>
      </c>
    </row>
    <row r="311" spans="1:1" x14ac:dyDescent="0.3">
      <c r="A311">
        <v>3.22</v>
      </c>
    </row>
    <row r="312" spans="1:1" x14ac:dyDescent="0.3">
      <c r="A312">
        <v>3.21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3.22</v>
      </c>
    </row>
    <row r="316" spans="1:1" x14ac:dyDescent="0.3">
      <c r="A316">
        <v>3.21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3.22</v>
      </c>
    </row>
    <row r="323" spans="1:1" x14ac:dyDescent="0.3">
      <c r="A323">
        <v>3.21</v>
      </c>
    </row>
    <row r="324" spans="1:1" x14ac:dyDescent="0.3">
      <c r="A324">
        <v>3.22</v>
      </c>
    </row>
    <row r="325" spans="1:1" x14ac:dyDescent="0.3">
      <c r="A325">
        <v>3.21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3.21</v>
      </c>
    </row>
    <row r="329" spans="1:1" x14ac:dyDescent="0.3">
      <c r="A329">
        <v>3.22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3.21</v>
      </c>
    </row>
    <row r="333" spans="1:1" x14ac:dyDescent="0.3">
      <c r="A333">
        <v>3.22</v>
      </c>
    </row>
    <row r="334" spans="1:1" x14ac:dyDescent="0.3">
      <c r="A334">
        <v>3.22</v>
      </c>
    </row>
    <row r="335" spans="1:1" x14ac:dyDescent="0.3">
      <c r="A335">
        <v>3.22</v>
      </c>
    </row>
    <row r="336" spans="1:1" x14ac:dyDescent="0.3">
      <c r="A336">
        <v>3.21</v>
      </c>
    </row>
    <row r="337" spans="1:1" x14ac:dyDescent="0.3">
      <c r="A337">
        <v>3.22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3.21</v>
      </c>
    </row>
    <row r="347" spans="1:1" x14ac:dyDescent="0.3">
      <c r="A347">
        <v>3.22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3.21</v>
      </c>
    </row>
    <row r="354" spans="1:1" x14ac:dyDescent="0.3">
      <c r="A354">
        <v>3.22</v>
      </c>
    </row>
    <row r="355" spans="1:1" x14ac:dyDescent="0.3">
      <c r="A355">
        <v>3.21</v>
      </c>
    </row>
    <row r="356" spans="1:1" x14ac:dyDescent="0.3">
      <c r="A356">
        <v>3.22</v>
      </c>
    </row>
    <row r="357" spans="1:1" x14ac:dyDescent="0.3">
      <c r="A357">
        <v>3.22</v>
      </c>
    </row>
    <row r="358" spans="1:1" x14ac:dyDescent="0.3">
      <c r="A358">
        <v>3.22</v>
      </c>
    </row>
    <row r="359" spans="1:1" x14ac:dyDescent="0.3">
      <c r="A359">
        <v>3.21</v>
      </c>
    </row>
    <row r="360" spans="1:1" x14ac:dyDescent="0.3">
      <c r="A360">
        <v>3.22</v>
      </c>
    </row>
    <row r="361" spans="1:1" x14ac:dyDescent="0.3">
      <c r="A361">
        <v>3.22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3.22</v>
      </c>
    </row>
    <row r="365" spans="1:1" x14ac:dyDescent="0.3">
      <c r="A365">
        <v>3.22</v>
      </c>
    </row>
    <row r="366" spans="1:1" x14ac:dyDescent="0.3">
      <c r="A366">
        <v>3.21</v>
      </c>
    </row>
    <row r="367" spans="1:1" x14ac:dyDescent="0.3">
      <c r="A367">
        <v>3.22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3.21</v>
      </c>
    </row>
    <row r="371" spans="1:1" x14ac:dyDescent="0.3">
      <c r="A371">
        <v>3.22</v>
      </c>
    </row>
    <row r="372" spans="1:1" x14ac:dyDescent="0.3">
      <c r="A372">
        <v>3.22</v>
      </c>
    </row>
    <row r="373" spans="1:1" x14ac:dyDescent="0.3">
      <c r="A373">
        <v>3.21</v>
      </c>
    </row>
    <row r="374" spans="1:1" x14ac:dyDescent="0.3">
      <c r="A374">
        <v>3.22</v>
      </c>
    </row>
    <row r="375" spans="1:1" x14ac:dyDescent="0.3">
      <c r="A375">
        <v>3.22</v>
      </c>
    </row>
    <row r="376" spans="1:1" x14ac:dyDescent="0.3">
      <c r="A376">
        <v>3.21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3.22</v>
      </c>
    </row>
    <row r="386" spans="1:1" x14ac:dyDescent="0.3">
      <c r="A386">
        <v>3.21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3.22</v>
      </c>
    </row>
    <row r="392" spans="1:1" x14ac:dyDescent="0.3">
      <c r="A392">
        <v>3.22</v>
      </c>
    </row>
    <row r="393" spans="1:1" x14ac:dyDescent="0.3">
      <c r="A393">
        <v>3.21</v>
      </c>
    </row>
    <row r="394" spans="1:1" x14ac:dyDescent="0.3">
      <c r="A394">
        <v>3.22</v>
      </c>
    </row>
    <row r="395" spans="1:1" x14ac:dyDescent="0.3">
      <c r="A395">
        <v>3.22</v>
      </c>
    </row>
    <row r="396" spans="1:1" x14ac:dyDescent="0.3">
      <c r="A396">
        <v>3.21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3.22</v>
      </c>
    </row>
    <row r="406" spans="1:1" x14ac:dyDescent="0.3">
      <c r="A406">
        <v>3.21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3.22</v>
      </c>
    </row>
    <row r="413" spans="1:1" x14ac:dyDescent="0.3">
      <c r="A413">
        <v>3.21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3.22</v>
      </c>
    </row>
    <row r="420" spans="1:1" x14ac:dyDescent="0.3">
      <c r="A420">
        <v>3.22</v>
      </c>
    </row>
    <row r="421" spans="1:1" x14ac:dyDescent="0.3">
      <c r="A421">
        <v>3.22</v>
      </c>
    </row>
    <row r="422" spans="1:1" x14ac:dyDescent="0.3">
      <c r="A422">
        <v>3.21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3.22</v>
      </c>
    </row>
    <row r="426" spans="1:1" x14ac:dyDescent="0.3">
      <c r="A426">
        <v>3.21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3.22</v>
      </c>
    </row>
    <row r="433" spans="1:1" x14ac:dyDescent="0.3">
      <c r="A433">
        <v>3.21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3.21</v>
      </c>
    </row>
    <row r="439" spans="1:1" x14ac:dyDescent="0.3">
      <c r="A439">
        <v>3.22</v>
      </c>
    </row>
    <row r="440" spans="1:1" x14ac:dyDescent="0.3">
      <c r="A440">
        <v>3.21</v>
      </c>
    </row>
    <row r="441" spans="1:1" x14ac:dyDescent="0.3">
      <c r="A441">
        <v>3.21</v>
      </c>
    </row>
    <row r="442" spans="1:1" x14ac:dyDescent="0.3">
      <c r="A442">
        <v>3.22</v>
      </c>
    </row>
    <row r="443" spans="1:1" x14ac:dyDescent="0.3">
      <c r="A443">
        <v>3.2</v>
      </c>
    </row>
    <row r="444" spans="1:1" x14ac:dyDescent="0.3">
      <c r="A444">
        <v>3.22</v>
      </c>
    </row>
    <row r="445" spans="1:1" x14ac:dyDescent="0.3">
      <c r="A445">
        <v>3.2</v>
      </c>
    </row>
    <row r="446" spans="1:1" x14ac:dyDescent="0.3">
      <c r="A446">
        <v>3.22</v>
      </c>
    </row>
    <row r="447" spans="1:1" x14ac:dyDescent="0.3">
      <c r="A447">
        <v>3.22</v>
      </c>
    </row>
    <row r="448" spans="1:1" x14ac:dyDescent="0.3">
      <c r="A448">
        <v>3.21</v>
      </c>
    </row>
    <row r="449" spans="1:1" x14ac:dyDescent="0.3">
      <c r="A449">
        <v>3.21</v>
      </c>
    </row>
    <row r="450" spans="1:1" x14ac:dyDescent="0.3">
      <c r="A450">
        <v>3.22</v>
      </c>
    </row>
    <row r="451" spans="1:1" x14ac:dyDescent="0.3">
      <c r="A451">
        <v>3.2</v>
      </c>
    </row>
    <row r="452" spans="1:1" x14ac:dyDescent="0.3">
      <c r="A452">
        <v>3.22</v>
      </c>
    </row>
    <row r="453" spans="1:1" x14ac:dyDescent="0.3">
      <c r="A453">
        <v>3.2</v>
      </c>
    </row>
    <row r="454" spans="1:1" x14ac:dyDescent="0.3">
      <c r="A454">
        <v>3.22</v>
      </c>
    </row>
    <row r="455" spans="1:1" x14ac:dyDescent="0.3">
      <c r="A455">
        <v>3.21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</v>
      </c>
    </row>
    <row r="459" spans="1:1" x14ac:dyDescent="0.3">
      <c r="A459">
        <v>3.22</v>
      </c>
    </row>
    <row r="460" spans="1:1" x14ac:dyDescent="0.3">
      <c r="A460">
        <v>3.2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3.21</v>
      </c>
    </row>
    <row r="464" spans="1:1" x14ac:dyDescent="0.3">
      <c r="A464">
        <v>3.22</v>
      </c>
    </row>
    <row r="465" spans="1:1" x14ac:dyDescent="0.3">
      <c r="A465">
        <v>3.21</v>
      </c>
    </row>
    <row r="466" spans="1:1" x14ac:dyDescent="0.3">
      <c r="A466">
        <v>3.22</v>
      </c>
    </row>
    <row r="467" spans="1:1" x14ac:dyDescent="0.3">
      <c r="A467">
        <v>3.21</v>
      </c>
    </row>
    <row r="468" spans="1:1" x14ac:dyDescent="0.3">
      <c r="A468">
        <v>3.21</v>
      </c>
    </row>
    <row r="469" spans="1:1" x14ac:dyDescent="0.3">
      <c r="A469">
        <v>3.22</v>
      </c>
    </row>
    <row r="470" spans="1:1" x14ac:dyDescent="0.3">
      <c r="A470">
        <v>3.2</v>
      </c>
    </row>
    <row r="471" spans="1:1" x14ac:dyDescent="0.3">
      <c r="A471">
        <v>3.22</v>
      </c>
    </row>
    <row r="472" spans="1:1" x14ac:dyDescent="0.3">
      <c r="A472">
        <v>3.2</v>
      </c>
    </row>
    <row r="473" spans="1:1" x14ac:dyDescent="0.3">
      <c r="A473">
        <v>3.22</v>
      </c>
    </row>
    <row r="474" spans="1:1" x14ac:dyDescent="0.3">
      <c r="A474">
        <v>3.22</v>
      </c>
    </row>
    <row r="475" spans="1:1" x14ac:dyDescent="0.3">
      <c r="A475">
        <v>3.22</v>
      </c>
    </row>
    <row r="476" spans="1:1" x14ac:dyDescent="0.3">
      <c r="A476">
        <v>3.22</v>
      </c>
    </row>
    <row r="477" spans="1:1" x14ac:dyDescent="0.3">
      <c r="A477">
        <v>3.21</v>
      </c>
    </row>
    <row r="478" spans="1:1" x14ac:dyDescent="0.3">
      <c r="A478">
        <v>3.22</v>
      </c>
    </row>
    <row r="479" spans="1:1" x14ac:dyDescent="0.3">
      <c r="A479">
        <v>3.22</v>
      </c>
    </row>
    <row r="480" spans="1:1" x14ac:dyDescent="0.3">
      <c r="A480">
        <v>3.21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3.22</v>
      </c>
    </row>
    <row r="484" spans="1:1" x14ac:dyDescent="0.3">
      <c r="A484">
        <v>3.21</v>
      </c>
    </row>
    <row r="485" spans="1:1" x14ac:dyDescent="0.3">
      <c r="A485">
        <v>3.21</v>
      </c>
    </row>
    <row r="486" spans="1:1" x14ac:dyDescent="0.3">
      <c r="A486">
        <v>3.22</v>
      </c>
    </row>
    <row r="487" spans="1:1" x14ac:dyDescent="0.3">
      <c r="A487">
        <v>3.2</v>
      </c>
    </row>
    <row r="488" spans="1:1" x14ac:dyDescent="0.3">
      <c r="A488">
        <v>3.22</v>
      </c>
    </row>
    <row r="489" spans="1:1" x14ac:dyDescent="0.3">
      <c r="A489">
        <v>3.2</v>
      </c>
    </row>
    <row r="490" spans="1:1" x14ac:dyDescent="0.3">
      <c r="A490">
        <v>3.22</v>
      </c>
    </row>
    <row r="491" spans="1:1" x14ac:dyDescent="0.3">
      <c r="A491">
        <v>3.22</v>
      </c>
    </row>
    <row r="492" spans="1:1" x14ac:dyDescent="0.3">
      <c r="A492">
        <v>3.21</v>
      </c>
    </row>
    <row r="493" spans="1:1" x14ac:dyDescent="0.3">
      <c r="A493">
        <v>3.21</v>
      </c>
    </row>
    <row r="494" spans="1:1" x14ac:dyDescent="0.3">
      <c r="A494">
        <v>3.22</v>
      </c>
    </row>
    <row r="495" spans="1:1" x14ac:dyDescent="0.3">
      <c r="A495">
        <v>3.2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3.21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</v>
      </c>
    </row>
    <row r="502" spans="1:1" x14ac:dyDescent="0.3">
      <c r="A502">
        <v>3.22</v>
      </c>
    </row>
    <row r="503" spans="1:1" x14ac:dyDescent="0.3">
      <c r="A503">
        <v>3.2</v>
      </c>
    </row>
    <row r="504" spans="1:1" x14ac:dyDescent="0.3">
      <c r="A504">
        <v>3.22</v>
      </c>
    </row>
    <row r="505" spans="1:1" x14ac:dyDescent="0.3">
      <c r="A505">
        <v>3.21</v>
      </c>
    </row>
    <row r="506" spans="1:1" x14ac:dyDescent="0.3">
      <c r="A506">
        <v>3.22</v>
      </c>
    </row>
    <row r="507" spans="1:1" x14ac:dyDescent="0.3">
      <c r="A507">
        <v>3.21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3.21</v>
      </c>
    </row>
    <row r="511" spans="1:1" x14ac:dyDescent="0.3">
      <c r="A511">
        <v>3.22</v>
      </c>
    </row>
    <row r="512" spans="1:1" x14ac:dyDescent="0.3">
      <c r="A512">
        <v>3.2</v>
      </c>
    </row>
    <row r="513" spans="1:1" x14ac:dyDescent="0.3">
      <c r="A513">
        <v>3.22</v>
      </c>
    </row>
    <row r="514" spans="1:1" x14ac:dyDescent="0.3">
      <c r="A514">
        <v>3.2</v>
      </c>
    </row>
    <row r="515" spans="1:1" x14ac:dyDescent="0.3">
      <c r="A515">
        <v>3.22</v>
      </c>
    </row>
    <row r="516" spans="1:1" x14ac:dyDescent="0.3">
      <c r="A516">
        <v>3.22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3.21</v>
      </c>
    </row>
    <row r="520" spans="1:1" x14ac:dyDescent="0.3">
      <c r="A520">
        <v>3.22</v>
      </c>
    </row>
    <row r="521" spans="1:1" x14ac:dyDescent="0.3">
      <c r="A521">
        <v>3.22</v>
      </c>
    </row>
    <row r="522" spans="1:1" x14ac:dyDescent="0.3">
      <c r="A522">
        <v>3.21</v>
      </c>
    </row>
    <row r="523" spans="1:1" x14ac:dyDescent="0.3">
      <c r="A523">
        <v>3.22</v>
      </c>
    </row>
    <row r="524" spans="1:1" x14ac:dyDescent="0.3">
      <c r="A524">
        <v>3.21</v>
      </c>
    </row>
    <row r="525" spans="1:1" x14ac:dyDescent="0.3">
      <c r="A525">
        <v>3.22</v>
      </c>
    </row>
    <row r="526" spans="1:1" x14ac:dyDescent="0.3">
      <c r="A526">
        <v>3.21</v>
      </c>
    </row>
    <row r="527" spans="1:1" x14ac:dyDescent="0.3">
      <c r="A527">
        <v>3.21</v>
      </c>
    </row>
    <row r="528" spans="1:1" x14ac:dyDescent="0.3">
      <c r="A528">
        <v>3.22</v>
      </c>
    </row>
    <row r="529" spans="1:1" x14ac:dyDescent="0.3">
      <c r="A529">
        <v>3.2</v>
      </c>
    </row>
    <row r="530" spans="1:1" x14ac:dyDescent="0.3">
      <c r="A530">
        <v>3.22</v>
      </c>
    </row>
    <row r="531" spans="1:1" x14ac:dyDescent="0.3">
      <c r="A531">
        <v>3.2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3.22</v>
      </c>
    </row>
    <row r="535" spans="1:1" x14ac:dyDescent="0.3">
      <c r="A535">
        <v>3.21</v>
      </c>
    </row>
    <row r="536" spans="1:1" x14ac:dyDescent="0.3">
      <c r="A536">
        <v>3.21</v>
      </c>
    </row>
    <row r="537" spans="1:1" x14ac:dyDescent="0.3">
      <c r="A537">
        <v>3.22</v>
      </c>
    </row>
    <row r="538" spans="1:1" x14ac:dyDescent="0.3">
      <c r="A538">
        <v>3.2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3.22</v>
      </c>
    </row>
    <row r="543" spans="1:1" x14ac:dyDescent="0.3">
      <c r="A543">
        <v>3.22</v>
      </c>
    </row>
    <row r="544" spans="1:1" x14ac:dyDescent="0.3">
      <c r="A544">
        <v>3.21</v>
      </c>
    </row>
    <row r="545" spans="1:1" x14ac:dyDescent="0.3">
      <c r="A545">
        <v>3.22</v>
      </c>
    </row>
    <row r="546" spans="1:1" x14ac:dyDescent="0.3">
      <c r="A546">
        <v>3.21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3.21</v>
      </c>
    </row>
    <row r="550" spans="1:1" x14ac:dyDescent="0.3">
      <c r="A550">
        <v>3.22</v>
      </c>
    </row>
    <row r="551" spans="1:1" x14ac:dyDescent="0.3">
      <c r="A551">
        <v>3.2</v>
      </c>
    </row>
    <row r="552" spans="1:1" x14ac:dyDescent="0.3">
      <c r="A552">
        <v>3.22</v>
      </c>
    </row>
    <row r="553" spans="1:1" x14ac:dyDescent="0.3">
      <c r="A553">
        <v>3.2</v>
      </c>
    </row>
    <row r="554" spans="1:1" x14ac:dyDescent="0.3">
      <c r="A554">
        <v>3.22</v>
      </c>
    </row>
    <row r="555" spans="1:1" x14ac:dyDescent="0.3">
      <c r="A555">
        <v>3.21</v>
      </c>
    </row>
    <row r="556" spans="1:1" x14ac:dyDescent="0.3">
      <c r="A556">
        <v>3.22</v>
      </c>
    </row>
    <row r="557" spans="1:1" x14ac:dyDescent="0.3">
      <c r="A557">
        <v>3.21</v>
      </c>
    </row>
    <row r="558" spans="1:1" x14ac:dyDescent="0.3">
      <c r="A558">
        <v>3.21</v>
      </c>
    </row>
    <row r="559" spans="1:1" x14ac:dyDescent="0.3">
      <c r="A559">
        <v>3.22</v>
      </c>
    </row>
    <row r="560" spans="1:1" x14ac:dyDescent="0.3">
      <c r="A560">
        <v>3.2</v>
      </c>
    </row>
    <row r="561" spans="1:1" x14ac:dyDescent="0.3">
      <c r="A561">
        <v>3.22</v>
      </c>
    </row>
    <row r="562" spans="1:1" x14ac:dyDescent="0.3">
      <c r="A562">
        <v>3.21</v>
      </c>
    </row>
    <row r="563" spans="1:1" x14ac:dyDescent="0.3">
      <c r="A563">
        <v>3.22</v>
      </c>
    </row>
    <row r="564" spans="1:1" x14ac:dyDescent="0.3">
      <c r="A564">
        <v>3.21</v>
      </c>
    </row>
    <row r="565" spans="1:1" x14ac:dyDescent="0.3">
      <c r="A565">
        <v>3.22</v>
      </c>
    </row>
    <row r="566" spans="1:1" x14ac:dyDescent="0.3">
      <c r="A566">
        <v>3.21</v>
      </c>
    </row>
    <row r="567" spans="1:1" x14ac:dyDescent="0.3">
      <c r="A567">
        <v>3.21</v>
      </c>
    </row>
    <row r="568" spans="1:1" x14ac:dyDescent="0.3">
      <c r="A568">
        <v>3.22</v>
      </c>
    </row>
    <row r="569" spans="1:1" x14ac:dyDescent="0.3">
      <c r="A569">
        <v>3.2</v>
      </c>
    </row>
    <row r="570" spans="1:1" x14ac:dyDescent="0.3">
      <c r="A570">
        <v>3.22</v>
      </c>
    </row>
    <row r="571" spans="1:1" x14ac:dyDescent="0.3">
      <c r="A571">
        <v>3.2</v>
      </c>
    </row>
    <row r="572" spans="1:1" x14ac:dyDescent="0.3">
      <c r="A572">
        <v>3.2</v>
      </c>
    </row>
    <row r="573" spans="1:1" x14ac:dyDescent="0.3">
      <c r="A573">
        <v>3.2</v>
      </c>
    </row>
    <row r="574" spans="1:1" x14ac:dyDescent="0.3">
      <c r="A574">
        <v>3.2</v>
      </c>
    </row>
    <row r="575" spans="1:1" x14ac:dyDescent="0.3">
      <c r="A575">
        <v>3.21</v>
      </c>
    </row>
    <row r="576" spans="1:1" x14ac:dyDescent="0.3">
      <c r="A576">
        <v>3.2</v>
      </c>
    </row>
    <row r="577" spans="1:1" x14ac:dyDescent="0.3">
      <c r="A577">
        <v>3.2</v>
      </c>
    </row>
    <row r="578" spans="1:1" x14ac:dyDescent="0.3">
      <c r="A578">
        <v>3.2</v>
      </c>
    </row>
    <row r="579" spans="1:1" x14ac:dyDescent="0.3">
      <c r="A579">
        <v>3.21</v>
      </c>
    </row>
    <row r="580" spans="1:1" x14ac:dyDescent="0.3">
      <c r="A580">
        <v>3.2</v>
      </c>
    </row>
    <row r="581" spans="1:1" x14ac:dyDescent="0.3">
      <c r="A581">
        <v>3.18</v>
      </c>
    </row>
    <row r="582" spans="1:1" x14ac:dyDescent="0.3">
      <c r="A582">
        <v>3.19</v>
      </c>
    </row>
    <row r="583" spans="1:1" x14ac:dyDescent="0.3">
      <c r="A583">
        <v>3.21</v>
      </c>
    </row>
    <row r="584" spans="1:1" x14ac:dyDescent="0.3">
      <c r="A584">
        <v>3.2</v>
      </c>
    </row>
    <row r="585" spans="1:1" x14ac:dyDescent="0.3">
      <c r="A585">
        <v>3.19</v>
      </c>
    </row>
    <row r="586" spans="1:1" x14ac:dyDescent="0.3">
      <c r="A586">
        <v>3.2</v>
      </c>
    </row>
    <row r="587" spans="1:1" x14ac:dyDescent="0.3">
      <c r="A587">
        <v>3.19</v>
      </c>
    </row>
    <row r="588" spans="1:1" x14ac:dyDescent="0.3">
      <c r="A588">
        <v>3.21</v>
      </c>
    </row>
    <row r="589" spans="1:1" x14ac:dyDescent="0.3">
      <c r="A589">
        <v>3.21</v>
      </c>
    </row>
    <row r="590" spans="1:1" x14ac:dyDescent="0.3">
      <c r="A590">
        <v>3.18</v>
      </c>
    </row>
    <row r="591" spans="1:1" x14ac:dyDescent="0.3">
      <c r="A591">
        <v>3.19</v>
      </c>
    </row>
    <row r="592" spans="1:1" x14ac:dyDescent="0.3">
      <c r="A592">
        <v>3.19</v>
      </c>
    </row>
    <row r="593" spans="1:1" x14ac:dyDescent="0.3">
      <c r="A593">
        <v>3.2</v>
      </c>
    </row>
    <row r="594" spans="1:1" x14ac:dyDescent="0.3">
      <c r="A594">
        <v>3.19</v>
      </c>
    </row>
    <row r="595" spans="1:1" x14ac:dyDescent="0.3">
      <c r="A595">
        <v>3.16</v>
      </c>
    </row>
    <row r="596" spans="1:1" x14ac:dyDescent="0.3">
      <c r="A596">
        <v>3.18</v>
      </c>
    </row>
    <row r="597" spans="1:1" x14ac:dyDescent="0.3">
      <c r="A597">
        <v>3.18</v>
      </c>
    </row>
    <row r="598" spans="1:1" x14ac:dyDescent="0.3">
      <c r="A598">
        <v>3.2</v>
      </c>
    </row>
    <row r="599" spans="1:1" x14ac:dyDescent="0.3">
      <c r="A599">
        <v>3.19</v>
      </c>
    </row>
    <row r="600" spans="1:1" x14ac:dyDescent="0.3">
      <c r="A600">
        <v>3.2</v>
      </c>
    </row>
    <row r="601" spans="1:1" x14ac:dyDescent="0.3">
      <c r="A601">
        <v>3.18</v>
      </c>
    </row>
    <row r="602" spans="1:1" x14ac:dyDescent="0.3">
      <c r="A602">
        <v>3.2</v>
      </c>
    </row>
    <row r="603" spans="1:1" x14ac:dyDescent="0.3">
      <c r="A603">
        <v>3.2</v>
      </c>
    </row>
    <row r="604" spans="1:1" x14ac:dyDescent="0.3">
      <c r="A604">
        <v>3.2</v>
      </c>
    </row>
    <row r="605" spans="1:1" x14ac:dyDescent="0.3">
      <c r="A605">
        <v>3.19</v>
      </c>
    </row>
    <row r="606" spans="1:1" x14ac:dyDescent="0.3">
      <c r="A606">
        <v>3.2</v>
      </c>
    </row>
    <row r="607" spans="1:1" x14ac:dyDescent="0.3">
      <c r="A607">
        <v>3.2</v>
      </c>
    </row>
    <row r="608" spans="1:1" x14ac:dyDescent="0.3">
      <c r="A608">
        <v>3.2</v>
      </c>
    </row>
    <row r="609" spans="1:1" x14ac:dyDescent="0.3">
      <c r="A609">
        <v>3.21</v>
      </c>
    </row>
    <row r="610" spans="1:1" x14ac:dyDescent="0.3">
      <c r="A610">
        <v>3.21</v>
      </c>
    </row>
    <row r="611" spans="1:1" x14ac:dyDescent="0.3">
      <c r="A611">
        <v>3.18</v>
      </c>
    </row>
    <row r="612" spans="1:1" x14ac:dyDescent="0.3">
      <c r="A612">
        <v>3.21</v>
      </c>
    </row>
    <row r="613" spans="1:1" x14ac:dyDescent="0.3">
      <c r="A613">
        <v>3.19</v>
      </c>
    </row>
    <row r="614" spans="1:1" x14ac:dyDescent="0.3">
      <c r="A614">
        <v>3.18</v>
      </c>
    </row>
    <row r="615" spans="1:1" x14ac:dyDescent="0.3">
      <c r="A615">
        <v>3.19</v>
      </c>
    </row>
    <row r="616" spans="1:1" x14ac:dyDescent="0.3">
      <c r="A616">
        <v>3.19</v>
      </c>
    </row>
    <row r="617" spans="1:1" x14ac:dyDescent="0.3">
      <c r="A617">
        <v>3.19</v>
      </c>
    </row>
    <row r="618" spans="1:1" x14ac:dyDescent="0.3">
      <c r="A618">
        <v>3.19</v>
      </c>
    </row>
    <row r="619" spans="1:1" x14ac:dyDescent="0.3">
      <c r="A619">
        <v>3.18</v>
      </c>
    </row>
    <row r="620" spans="1:1" x14ac:dyDescent="0.3">
      <c r="A620">
        <v>3.19</v>
      </c>
    </row>
    <row r="621" spans="1:1" x14ac:dyDescent="0.3">
      <c r="A621">
        <v>3.19</v>
      </c>
    </row>
    <row r="622" spans="1:1" x14ac:dyDescent="0.3">
      <c r="A622">
        <v>3.18</v>
      </c>
    </row>
    <row r="623" spans="1:1" x14ac:dyDescent="0.3">
      <c r="A623">
        <v>3.19</v>
      </c>
    </row>
    <row r="624" spans="1:1" x14ac:dyDescent="0.3">
      <c r="A624">
        <v>3.19</v>
      </c>
    </row>
    <row r="625" spans="1:1" x14ac:dyDescent="0.3">
      <c r="A625">
        <v>3.18</v>
      </c>
    </row>
    <row r="626" spans="1:1" x14ac:dyDescent="0.3">
      <c r="A626">
        <v>3.19</v>
      </c>
    </row>
    <row r="627" spans="1:1" x14ac:dyDescent="0.3">
      <c r="A627">
        <v>3.19</v>
      </c>
    </row>
    <row r="628" spans="1:1" x14ac:dyDescent="0.3">
      <c r="A628">
        <v>3.18</v>
      </c>
    </row>
    <row r="629" spans="1:1" x14ac:dyDescent="0.3">
      <c r="A629">
        <v>3.19</v>
      </c>
    </row>
    <row r="630" spans="1:1" x14ac:dyDescent="0.3">
      <c r="A630">
        <v>3.19</v>
      </c>
    </row>
    <row r="631" spans="1:1" x14ac:dyDescent="0.3">
      <c r="A631">
        <v>3.18</v>
      </c>
    </row>
    <row r="632" spans="1:1" x14ac:dyDescent="0.3">
      <c r="A632">
        <v>3.19</v>
      </c>
    </row>
    <row r="633" spans="1:1" x14ac:dyDescent="0.3">
      <c r="A633">
        <v>3.19</v>
      </c>
    </row>
    <row r="634" spans="1:1" x14ac:dyDescent="0.3">
      <c r="A634">
        <v>3.18</v>
      </c>
    </row>
    <row r="635" spans="1:1" x14ac:dyDescent="0.3">
      <c r="A635">
        <v>3.19</v>
      </c>
    </row>
    <row r="636" spans="1:1" x14ac:dyDescent="0.3">
      <c r="A636">
        <v>3.19</v>
      </c>
    </row>
    <row r="637" spans="1:1" x14ac:dyDescent="0.3">
      <c r="A637">
        <v>3.18</v>
      </c>
    </row>
    <row r="638" spans="1:1" x14ac:dyDescent="0.3">
      <c r="A638">
        <v>3.19</v>
      </c>
    </row>
    <row r="639" spans="1:1" x14ac:dyDescent="0.3">
      <c r="A639">
        <v>3.19</v>
      </c>
    </row>
    <row r="640" spans="1:1" x14ac:dyDescent="0.3">
      <c r="A640">
        <v>3.18</v>
      </c>
    </row>
    <row r="641" spans="1:1" x14ac:dyDescent="0.3">
      <c r="A641">
        <v>3.19</v>
      </c>
    </row>
    <row r="642" spans="1:1" x14ac:dyDescent="0.3">
      <c r="A642">
        <v>3.19</v>
      </c>
    </row>
    <row r="643" spans="1:1" x14ac:dyDescent="0.3">
      <c r="A643">
        <v>3.18</v>
      </c>
    </row>
    <row r="644" spans="1:1" x14ac:dyDescent="0.3">
      <c r="A644">
        <v>3.19</v>
      </c>
    </row>
    <row r="645" spans="1:1" x14ac:dyDescent="0.3">
      <c r="A645">
        <v>3.19</v>
      </c>
    </row>
    <row r="646" spans="1:1" x14ac:dyDescent="0.3">
      <c r="A646">
        <v>3.18</v>
      </c>
    </row>
    <row r="647" spans="1:1" x14ac:dyDescent="0.3">
      <c r="A647">
        <v>3.19</v>
      </c>
    </row>
    <row r="648" spans="1:1" x14ac:dyDescent="0.3">
      <c r="A648">
        <v>3.19</v>
      </c>
    </row>
    <row r="649" spans="1:1" x14ac:dyDescent="0.3">
      <c r="A649">
        <v>3.18</v>
      </c>
    </row>
    <row r="650" spans="1:1" x14ac:dyDescent="0.3">
      <c r="A650">
        <v>3.19</v>
      </c>
    </row>
    <row r="651" spans="1:1" x14ac:dyDescent="0.3">
      <c r="A651">
        <v>3.19</v>
      </c>
    </row>
    <row r="652" spans="1:1" x14ac:dyDescent="0.3">
      <c r="A652">
        <v>3.18</v>
      </c>
    </row>
    <row r="653" spans="1:1" x14ac:dyDescent="0.3">
      <c r="A653">
        <v>3.19</v>
      </c>
    </row>
    <row r="654" spans="1:1" x14ac:dyDescent="0.3">
      <c r="A654">
        <v>3.19</v>
      </c>
    </row>
    <row r="655" spans="1:1" x14ac:dyDescent="0.3">
      <c r="A655">
        <v>3.18</v>
      </c>
    </row>
    <row r="656" spans="1:1" x14ac:dyDescent="0.3">
      <c r="A656">
        <v>3.19</v>
      </c>
    </row>
    <row r="657" spans="1:1" x14ac:dyDescent="0.3">
      <c r="A657">
        <v>3.19</v>
      </c>
    </row>
    <row r="658" spans="1:1" x14ac:dyDescent="0.3">
      <c r="A658">
        <v>3.18</v>
      </c>
    </row>
    <row r="659" spans="1:1" x14ac:dyDescent="0.3">
      <c r="A659">
        <v>3.19</v>
      </c>
    </row>
    <row r="660" spans="1:1" x14ac:dyDescent="0.3">
      <c r="A660">
        <v>3.19</v>
      </c>
    </row>
    <row r="661" spans="1:1" x14ac:dyDescent="0.3">
      <c r="A661">
        <v>3.18</v>
      </c>
    </row>
    <row r="662" spans="1:1" x14ac:dyDescent="0.3">
      <c r="A662">
        <v>3.19</v>
      </c>
    </row>
    <row r="663" spans="1:1" x14ac:dyDescent="0.3">
      <c r="A663">
        <v>3.19</v>
      </c>
    </row>
    <row r="664" spans="1:1" x14ac:dyDescent="0.3">
      <c r="A664">
        <v>3.18</v>
      </c>
    </row>
    <row r="665" spans="1:1" x14ac:dyDescent="0.3">
      <c r="A665">
        <v>3.18</v>
      </c>
    </row>
    <row r="666" spans="1:1" x14ac:dyDescent="0.3">
      <c r="A666">
        <v>3.18</v>
      </c>
    </row>
    <row r="667" spans="1:1" x14ac:dyDescent="0.3">
      <c r="A667">
        <v>3.19</v>
      </c>
    </row>
    <row r="668" spans="1:1" x14ac:dyDescent="0.3">
      <c r="A668">
        <v>3.18</v>
      </c>
    </row>
    <row r="669" spans="1:1" x14ac:dyDescent="0.3">
      <c r="A669">
        <v>3.18</v>
      </c>
    </row>
    <row r="670" spans="1:1" x14ac:dyDescent="0.3">
      <c r="A670">
        <v>3.18</v>
      </c>
    </row>
    <row r="671" spans="1:1" x14ac:dyDescent="0.3">
      <c r="A671">
        <v>3.19</v>
      </c>
    </row>
    <row r="672" spans="1:1" x14ac:dyDescent="0.3">
      <c r="A672">
        <v>3.18</v>
      </c>
    </row>
    <row r="673" spans="1:1" x14ac:dyDescent="0.3">
      <c r="A673">
        <v>3.18</v>
      </c>
    </row>
    <row r="674" spans="1:1" x14ac:dyDescent="0.3">
      <c r="A674">
        <v>3.19</v>
      </c>
    </row>
    <row r="675" spans="1:1" x14ac:dyDescent="0.3">
      <c r="A675">
        <v>3.18</v>
      </c>
    </row>
    <row r="676" spans="1:1" x14ac:dyDescent="0.3">
      <c r="A676">
        <v>3.18</v>
      </c>
    </row>
    <row r="677" spans="1:1" x14ac:dyDescent="0.3">
      <c r="A677">
        <v>3.18</v>
      </c>
    </row>
    <row r="678" spans="1:1" x14ac:dyDescent="0.3">
      <c r="A678">
        <v>3.19</v>
      </c>
    </row>
    <row r="679" spans="1:1" x14ac:dyDescent="0.3">
      <c r="A679">
        <v>3.18</v>
      </c>
    </row>
    <row r="680" spans="1:1" x14ac:dyDescent="0.3">
      <c r="A680">
        <v>3.18</v>
      </c>
    </row>
    <row r="681" spans="1:1" x14ac:dyDescent="0.3">
      <c r="A681">
        <v>3.19</v>
      </c>
    </row>
    <row r="682" spans="1:1" x14ac:dyDescent="0.3">
      <c r="A682">
        <v>3.18</v>
      </c>
    </row>
    <row r="683" spans="1:1" x14ac:dyDescent="0.3">
      <c r="A683">
        <v>3.18</v>
      </c>
    </row>
    <row r="684" spans="1:1" x14ac:dyDescent="0.3">
      <c r="A684">
        <v>3.18</v>
      </c>
    </row>
    <row r="685" spans="1:1" x14ac:dyDescent="0.3">
      <c r="A685">
        <v>3.19</v>
      </c>
    </row>
    <row r="686" spans="1:1" x14ac:dyDescent="0.3">
      <c r="A686">
        <v>3.18</v>
      </c>
    </row>
    <row r="687" spans="1:1" x14ac:dyDescent="0.3">
      <c r="A687">
        <v>3.18</v>
      </c>
    </row>
    <row r="688" spans="1:1" x14ac:dyDescent="0.3">
      <c r="A688">
        <v>3.19</v>
      </c>
    </row>
    <row r="689" spans="1:1" x14ac:dyDescent="0.3">
      <c r="A689">
        <v>3.18</v>
      </c>
    </row>
    <row r="690" spans="1:1" x14ac:dyDescent="0.3">
      <c r="A690">
        <v>3.18</v>
      </c>
    </row>
    <row r="691" spans="1:1" x14ac:dyDescent="0.3">
      <c r="A691">
        <v>3.18</v>
      </c>
    </row>
    <row r="692" spans="1:1" x14ac:dyDescent="0.3">
      <c r="A692">
        <v>3.19</v>
      </c>
    </row>
    <row r="693" spans="1:1" x14ac:dyDescent="0.3">
      <c r="A693">
        <v>3.18</v>
      </c>
    </row>
    <row r="694" spans="1:1" x14ac:dyDescent="0.3">
      <c r="A694">
        <v>3.18</v>
      </c>
    </row>
    <row r="695" spans="1:1" x14ac:dyDescent="0.3">
      <c r="A695">
        <v>3.19</v>
      </c>
    </row>
    <row r="696" spans="1:1" x14ac:dyDescent="0.3">
      <c r="A696">
        <v>3.18</v>
      </c>
    </row>
    <row r="697" spans="1:1" x14ac:dyDescent="0.3">
      <c r="A697">
        <v>3.18</v>
      </c>
    </row>
    <row r="698" spans="1:1" x14ac:dyDescent="0.3">
      <c r="A698">
        <v>3.18</v>
      </c>
    </row>
    <row r="699" spans="1:1" x14ac:dyDescent="0.3">
      <c r="A699">
        <v>3.19</v>
      </c>
    </row>
    <row r="700" spans="1:1" x14ac:dyDescent="0.3">
      <c r="A700">
        <v>3.18</v>
      </c>
    </row>
    <row r="701" spans="1:1" x14ac:dyDescent="0.3">
      <c r="A701">
        <v>3.18</v>
      </c>
    </row>
    <row r="702" spans="1:1" x14ac:dyDescent="0.3">
      <c r="A702">
        <v>3.19</v>
      </c>
    </row>
    <row r="703" spans="1:1" x14ac:dyDescent="0.3">
      <c r="A703">
        <v>3.18</v>
      </c>
    </row>
    <row r="704" spans="1:1" x14ac:dyDescent="0.3">
      <c r="A704">
        <v>3.18</v>
      </c>
    </row>
    <row r="705" spans="1:1" x14ac:dyDescent="0.3">
      <c r="A705">
        <v>3.18</v>
      </c>
    </row>
    <row r="706" spans="1:1" x14ac:dyDescent="0.3">
      <c r="A706">
        <v>3.19</v>
      </c>
    </row>
    <row r="707" spans="1:1" x14ac:dyDescent="0.3">
      <c r="A707">
        <v>3.18</v>
      </c>
    </row>
    <row r="708" spans="1:1" x14ac:dyDescent="0.3">
      <c r="A708">
        <v>3.18</v>
      </c>
    </row>
    <row r="709" spans="1:1" x14ac:dyDescent="0.3">
      <c r="A709">
        <v>3.19</v>
      </c>
    </row>
    <row r="710" spans="1:1" x14ac:dyDescent="0.3">
      <c r="A710">
        <v>3.18</v>
      </c>
    </row>
    <row r="711" spans="1:1" x14ac:dyDescent="0.3">
      <c r="A711">
        <v>3.18</v>
      </c>
    </row>
    <row r="712" spans="1:1" x14ac:dyDescent="0.3">
      <c r="A712">
        <v>3.18</v>
      </c>
    </row>
    <row r="713" spans="1:1" x14ac:dyDescent="0.3">
      <c r="A713">
        <v>3.19</v>
      </c>
    </row>
    <row r="714" spans="1:1" x14ac:dyDescent="0.3">
      <c r="A714">
        <v>3.18</v>
      </c>
    </row>
    <row r="715" spans="1:1" x14ac:dyDescent="0.3">
      <c r="A715">
        <v>3.18</v>
      </c>
    </row>
    <row r="716" spans="1:1" x14ac:dyDescent="0.3">
      <c r="A716">
        <v>3.19</v>
      </c>
    </row>
    <row r="717" spans="1:1" x14ac:dyDescent="0.3">
      <c r="A717">
        <v>3.18</v>
      </c>
    </row>
    <row r="718" spans="1:1" x14ac:dyDescent="0.3">
      <c r="A718">
        <v>3.18</v>
      </c>
    </row>
    <row r="719" spans="1:1" x14ac:dyDescent="0.3">
      <c r="A719">
        <v>3.18</v>
      </c>
    </row>
    <row r="720" spans="1:1" x14ac:dyDescent="0.3">
      <c r="A720">
        <v>3.19</v>
      </c>
    </row>
    <row r="721" spans="1:1" x14ac:dyDescent="0.3">
      <c r="A721">
        <v>3.18</v>
      </c>
    </row>
    <row r="722" spans="1:1" x14ac:dyDescent="0.3">
      <c r="A722">
        <v>3.19</v>
      </c>
    </row>
    <row r="723" spans="1:1" x14ac:dyDescent="0.3">
      <c r="A723">
        <v>3.18</v>
      </c>
    </row>
    <row r="724" spans="1:1" x14ac:dyDescent="0.3">
      <c r="A724">
        <v>3.19</v>
      </c>
    </row>
    <row r="725" spans="1:1" x14ac:dyDescent="0.3">
      <c r="A725">
        <v>3.18</v>
      </c>
    </row>
    <row r="726" spans="1:1" x14ac:dyDescent="0.3">
      <c r="A726">
        <v>3.19</v>
      </c>
    </row>
    <row r="727" spans="1:1" x14ac:dyDescent="0.3">
      <c r="A727">
        <v>3.18</v>
      </c>
    </row>
    <row r="728" spans="1:1" x14ac:dyDescent="0.3">
      <c r="A728">
        <v>3.19</v>
      </c>
    </row>
    <row r="729" spans="1:1" x14ac:dyDescent="0.3">
      <c r="A729">
        <v>3.18</v>
      </c>
    </row>
    <row r="730" spans="1:1" x14ac:dyDescent="0.3">
      <c r="A730">
        <v>3.19</v>
      </c>
    </row>
    <row r="731" spans="1:1" x14ac:dyDescent="0.3">
      <c r="A731">
        <v>3.18</v>
      </c>
    </row>
    <row r="732" spans="1:1" x14ac:dyDescent="0.3">
      <c r="A732">
        <v>3.19</v>
      </c>
    </row>
    <row r="733" spans="1:1" x14ac:dyDescent="0.3">
      <c r="A733">
        <v>3.18</v>
      </c>
    </row>
    <row r="734" spans="1:1" x14ac:dyDescent="0.3">
      <c r="A734">
        <v>3.19</v>
      </c>
    </row>
    <row r="735" spans="1:1" x14ac:dyDescent="0.3">
      <c r="A735">
        <v>3.18</v>
      </c>
    </row>
    <row r="736" spans="1:1" x14ac:dyDescent="0.3">
      <c r="A736">
        <v>3.19</v>
      </c>
    </row>
    <row r="737" spans="1:1" x14ac:dyDescent="0.3">
      <c r="A737">
        <v>3.18</v>
      </c>
    </row>
    <row r="738" spans="1:1" x14ac:dyDescent="0.3">
      <c r="A738">
        <v>3.19</v>
      </c>
    </row>
    <row r="739" spans="1:1" x14ac:dyDescent="0.3">
      <c r="A739">
        <v>3.18</v>
      </c>
    </row>
    <row r="740" spans="1:1" x14ac:dyDescent="0.3">
      <c r="A740">
        <v>3.19</v>
      </c>
    </row>
    <row r="741" spans="1:1" x14ac:dyDescent="0.3">
      <c r="A741">
        <v>3.18</v>
      </c>
    </row>
    <row r="742" spans="1:1" x14ac:dyDescent="0.3">
      <c r="A742">
        <v>3.19</v>
      </c>
    </row>
    <row r="743" spans="1:1" x14ac:dyDescent="0.3">
      <c r="A743">
        <v>3.18</v>
      </c>
    </row>
    <row r="744" spans="1:1" x14ac:dyDescent="0.3">
      <c r="A744">
        <v>3.19</v>
      </c>
    </row>
    <row r="745" spans="1:1" x14ac:dyDescent="0.3">
      <c r="A745">
        <v>3.18</v>
      </c>
    </row>
    <row r="746" spans="1:1" x14ac:dyDescent="0.3">
      <c r="A746">
        <v>3.19</v>
      </c>
    </row>
    <row r="747" spans="1:1" x14ac:dyDescent="0.3">
      <c r="A747">
        <v>3.18</v>
      </c>
    </row>
    <row r="748" spans="1:1" x14ac:dyDescent="0.3">
      <c r="A748">
        <v>3.19</v>
      </c>
    </row>
    <row r="749" spans="1:1" x14ac:dyDescent="0.3">
      <c r="A749">
        <v>3.18</v>
      </c>
    </row>
    <row r="750" spans="1:1" x14ac:dyDescent="0.3">
      <c r="A750">
        <v>3.19</v>
      </c>
    </row>
    <row r="751" spans="1:1" x14ac:dyDescent="0.3">
      <c r="A751">
        <v>3.18</v>
      </c>
    </row>
    <row r="752" spans="1:1" x14ac:dyDescent="0.3">
      <c r="A752">
        <v>3.19</v>
      </c>
    </row>
    <row r="753" spans="1:1" x14ac:dyDescent="0.3">
      <c r="A753">
        <v>3.18</v>
      </c>
    </row>
    <row r="754" spans="1:1" x14ac:dyDescent="0.3">
      <c r="A754">
        <v>3.19</v>
      </c>
    </row>
    <row r="755" spans="1:1" x14ac:dyDescent="0.3">
      <c r="A755">
        <v>3.18</v>
      </c>
    </row>
    <row r="756" spans="1:1" x14ac:dyDescent="0.3">
      <c r="A756">
        <v>3.19</v>
      </c>
    </row>
    <row r="757" spans="1:1" x14ac:dyDescent="0.3">
      <c r="A757">
        <v>3.18</v>
      </c>
    </row>
    <row r="758" spans="1:1" x14ac:dyDescent="0.3">
      <c r="A758">
        <v>3.19</v>
      </c>
    </row>
    <row r="759" spans="1:1" x14ac:dyDescent="0.3">
      <c r="A759">
        <v>3.18</v>
      </c>
    </row>
    <row r="760" spans="1:1" x14ac:dyDescent="0.3">
      <c r="A760">
        <v>3.19</v>
      </c>
    </row>
    <row r="761" spans="1:1" x14ac:dyDescent="0.3">
      <c r="A761">
        <v>3.18</v>
      </c>
    </row>
    <row r="762" spans="1:1" x14ac:dyDescent="0.3">
      <c r="A762">
        <v>3.19</v>
      </c>
    </row>
    <row r="763" spans="1:1" x14ac:dyDescent="0.3">
      <c r="A763">
        <v>3.18</v>
      </c>
    </row>
    <row r="764" spans="1:1" x14ac:dyDescent="0.3">
      <c r="A764">
        <v>3.19</v>
      </c>
    </row>
    <row r="765" spans="1:1" x14ac:dyDescent="0.3">
      <c r="A765">
        <v>3.18</v>
      </c>
    </row>
    <row r="766" spans="1:1" x14ac:dyDescent="0.3">
      <c r="A766">
        <v>3.19</v>
      </c>
    </row>
    <row r="767" spans="1:1" x14ac:dyDescent="0.3">
      <c r="A767">
        <v>3.18</v>
      </c>
    </row>
    <row r="768" spans="1:1" x14ac:dyDescent="0.3">
      <c r="A768">
        <v>3.19</v>
      </c>
    </row>
    <row r="769" spans="1:1" x14ac:dyDescent="0.3">
      <c r="A769">
        <v>3.18</v>
      </c>
    </row>
    <row r="770" spans="1:1" x14ac:dyDescent="0.3">
      <c r="A770">
        <v>3.19</v>
      </c>
    </row>
    <row r="771" spans="1:1" x14ac:dyDescent="0.3">
      <c r="A771">
        <v>3.18</v>
      </c>
    </row>
    <row r="772" spans="1:1" x14ac:dyDescent="0.3">
      <c r="A772">
        <v>3.19</v>
      </c>
    </row>
    <row r="773" spans="1:1" x14ac:dyDescent="0.3">
      <c r="A773">
        <v>3.18</v>
      </c>
    </row>
    <row r="774" spans="1:1" x14ac:dyDescent="0.3">
      <c r="A774">
        <v>3.19</v>
      </c>
    </row>
    <row r="775" spans="1:1" x14ac:dyDescent="0.3">
      <c r="A775">
        <v>3.18</v>
      </c>
    </row>
    <row r="776" spans="1:1" x14ac:dyDescent="0.3">
      <c r="A776">
        <v>3.19</v>
      </c>
    </row>
    <row r="777" spans="1:1" x14ac:dyDescent="0.3">
      <c r="A777">
        <v>3.18</v>
      </c>
    </row>
    <row r="778" spans="1:1" x14ac:dyDescent="0.3">
      <c r="A778">
        <v>3.19</v>
      </c>
    </row>
    <row r="779" spans="1:1" x14ac:dyDescent="0.3">
      <c r="A779">
        <v>3.18</v>
      </c>
    </row>
    <row r="780" spans="1:1" x14ac:dyDescent="0.3">
      <c r="A780">
        <v>3.19</v>
      </c>
    </row>
    <row r="781" spans="1:1" x14ac:dyDescent="0.3">
      <c r="A781">
        <v>3.18</v>
      </c>
    </row>
    <row r="782" spans="1:1" x14ac:dyDescent="0.3">
      <c r="A782">
        <v>3.16</v>
      </c>
    </row>
    <row r="783" spans="1:1" x14ac:dyDescent="0.3">
      <c r="A783">
        <v>3.19</v>
      </c>
    </row>
    <row r="784" spans="1:1" x14ac:dyDescent="0.3">
      <c r="A784">
        <v>3.19</v>
      </c>
    </row>
    <row r="785" spans="1:1" x14ac:dyDescent="0.3">
      <c r="A785">
        <v>3.18</v>
      </c>
    </row>
    <row r="786" spans="1:1" x14ac:dyDescent="0.3">
      <c r="A786">
        <v>3.17</v>
      </c>
    </row>
    <row r="787" spans="1:1" x14ac:dyDescent="0.3">
      <c r="A787">
        <v>3.17</v>
      </c>
    </row>
    <row r="788" spans="1:1" x14ac:dyDescent="0.3">
      <c r="A788">
        <v>3.18</v>
      </c>
    </row>
    <row r="789" spans="1:1" x14ac:dyDescent="0.3">
      <c r="A789">
        <v>3.11</v>
      </c>
    </row>
    <row r="790" spans="1:1" x14ac:dyDescent="0.3">
      <c r="A790">
        <v>3.17</v>
      </c>
    </row>
    <row r="791" spans="1:1" x14ac:dyDescent="0.3">
      <c r="A791">
        <v>3.17</v>
      </c>
    </row>
    <row r="792" spans="1:1" x14ac:dyDescent="0.3">
      <c r="A792">
        <v>3.17</v>
      </c>
    </row>
    <row r="793" spans="1:1" x14ac:dyDescent="0.3">
      <c r="A793">
        <v>3.17</v>
      </c>
    </row>
    <row r="794" spans="1:1" x14ac:dyDescent="0.3">
      <c r="A794">
        <v>3.17</v>
      </c>
    </row>
    <row r="795" spans="1:1" x14ac:dyDescent="0.3">
      <c r="A795">
        <v>3.12</v>
      </c>
    </row>
    <row r="796" spans="1:1" x14ac:dyDescent="0.3">
      <c r="A796">
        <v>3.17</v>
      </c>
    </row>
    <row r="797" spans="1:1" x14ac:dyDescent="0.3">
      <c r="A797">
        <v>3.17</v>
      </c>
    </row>
    <row r="798" spans="1:1" x14ac:dyDescent="0.3">
      <c r="A798">
        <v>3.15</v>
      </c>
    </row>
    <row r="799" spans="1:1" x14ac:dyDescent="0.3">
      <c r="A799">
        <v>3.17</v>
      </c>
    </row>
    <row r="800" spans="1:1" x14ac:dyDescent="0.3">
      <c r="A800">
        <v>3.17</v>
      </c>
    </row>
    <row r="801" spans="1:1" x14ac:dyDescent="0.3">
      <c r="A801">
        <v>3.17</v>
      </c>
    </row>
    <row r="802" spans="1:1" x14ac:dyDescent="0.3">
      <c r="A802">
        <v>3.13</v>
      </c>
    </row>
    <row r="803" spans="1:1" x14ac:dyDescent="0.3">
      <c r="A803">
        <v>3.17</v>
      </c>
    </row>
    <row r="804" spans="1:1" x14ac:dyDescent="0.3">
      <c r="A804">
        <v>3.17</v>
      </c>
    </row>
    <row r="805" spans="1:1" x14ac:dyDescent="0.3">
      <c r="A805">
        <v>3.17</v>
      </c>
    </row>
    <row r="806" spans="1:1" x14ac:dyDescent="0.3">
      <c r="A806">
        <v>3.15</v>
      </c>
    </row>
    <row r="807" spans="1:1" x14ac:dyDescent="0.3">
      <c r="A807">
        <v>3.17</v>
      </c>
    </row>
    <row r="808" spans="1:1" x14ac:dyDescent="0.3">
      <c r="A808">
        <v>3.17</v>
      </c>
    </row>
    <row r="809" spans="1:1" x14ac:dyDescent="0.3">
      <c r="A809">
        <v>3.17</v>
      </c>
    </row>
    <row r="810" spans="1:1" x14ac:dyDescent="0.3">
      <c r="A810">
        <v>3.15</v>
      </c>
    </row>
    <row r="811" spans="1:1" x14ac:dyDescent="0.3">
      <c r="A811">
        <v>3.17</v>
      </c>
    </row>
    <row r="812" spans="1:1" x14ac:dyDescent="0.3">
      <c r="A812">
        <v>3.17</v>
      </c>
    </row>
    <row r="813" spans="1:1" x14ac:dyDescent="0.3">
      <c r="A813">
        <v>3.11</v>
      </c>
    </row>
    <row r="814" spans="1:1" x14ac:dyDescent="0.3">
      <c r="A814">
        <v>3.17</v>
      </c>
    </row>
    <row r="815" spans="1:1" x14ac:dyDescent="0.3">
      <c r="A815">
        <v>3.16</v>
      </c>
    </row>
    <row r="816" spans="1:1" x14ac:dyDescent="0.3">
      <c r="A816">
        <v>3.13</v>
      </c>
    </row>
    <row r="817" spans="1:1" x14ac:dyDescent="0.3">
      <c r="A817">
        <v>3.17</v>
      </c>
    </row>
    <row r="818" spans="1:1" x14ac:dyDescent="0.3">
      <c r="A818">
        <v>3.16</v>
      </c>
    </row>
    <row r="819" spans="1:1" x14ac:dyDescent="0.3">
      <c r="A819">
        <v>3.17</v>
      </c>
    </row>
    <row r="820" spans="1:1" x14ac:dyDescent="0.3">
      <c r="A820">
        <v>3.16</v>
      </c>
    </row>
    <row r="821" spans="1:1" x14ac:dyDescent="0.3">
      <c r="A821">
        <v>3.17</v>
      </c>
    </row>
    <row r="822" spans="1:1" x14ac:dyDescent="0.3">
      <c r="A822">
        <v>3.17</v>
      </c>
    </row>
    <row r="823" spans="1:1" x14ac:dyDescent="0.3">
      <c r="A823">
        <v>3.16</v>
      </c>
    </row>
    <row r="824" spans="1:1" x14ac:dyDescent="0.3">
      <c r="A824">
        <v>3.17</v>
      </c>
    </row>
    <row r="825" spans="1:1" x14ac:dyDescent="0.3">
      <c r="A825">
        <v>3.1</v>
      </c>
    </row>
    <row r="826" spans="1:1" x14ac:dyDescent="0.3">
      <c r="A826">
        <v>3.16</v>
      </c>
    </row>
    <row r="827" spans="1:1" x14ac:dyDescent="0.3">
      <c r="A827">
        <v>3.17</v>
      </c>
    </row>
    <row r="828" spans="1:1" x14ac:dyDescent="0.3">
      <c r="A828">
        <v>3.19</v>
      </c>
    </row>
    <row r="829" spans="1:1" x14ac:dyDescent="0.3">
      <c r="A829">
        <v>3.15</v>
      </c>
    </row>
    <row r="830" spans="1:1" x14ac:dyDescent="0.3">
      <c r="A830">
        <v>3.18</v>
      </c>
    </row>
    <row r="831" spans="1:1" x14ac:dyDescent="0.3">
      <c r="A831">
        <v>3.18</v>
      </c>
    </row>
    <row r="832" spans="1:1" x14ac:dyDescent="0.3">
      <c r="A832">
        <v>3.17</v>
      </c>
    </row>
    <row r="833" spans="1:1" x14ac:dyDescent="0.3">
      <c r="A833">
        <v>3.12</v>
      </c>
    </row>
    <row r="834" spans="1:1" x14ac:dyDescent="0.3">
      <c r="A834">
        <v>3.16</v>
      </c>
    </row>
    <row r="835" spans="1:1" x14ac:dyDescent="0.3">
      <c r="A835">
        <v>3.17</v>
      </c>
    </row>
    <row r="836" spans="1:1" x14ac:dyDescent="0.3">
      <c r="A836">
        <v>3.19</v>
      </c>
    </row>
    <row r="837" spans="1:1" x14ac:dyDescent="0.3">
      <c r="A837">
        <v>3.15</v>
      </c>
    </row>
    <row r="838" spans="1:1" x14ac:dyDescent="0.3">
      <c r="A838">
        <v>3.18</v>
      </c>
    </row>
    <row r="839" spans="1:1" x14ac:dyDescent="0.3">
      <c r="A839">
        <v>3.18</v>
      </c>
    </row>
    <row r="840" spans="1:1" x14ac:dyDescent="0.3">
      <c r="A840">
        <v>3.14</v>
      </c>
    </row>
    <row r="841" spans="1:1" x14ac:dyDescent="0.3">
      <c r="A841">
        <v>3.17</v>
      </c>
    </row>
    <row r="842" spans="1:1" x14ac:dyDescent="0.3">
      <c r="A842">
        <v>3.17</v>
      </c>
    </row>
    <row r="843" spans="1:1" x14ac:dyDescent="0.3">
      <c r="A843">
        <v>3.18</v>
      </c>
    </row>
    <row r="844" spans="1:1" x14ac:dyDescent="0.3">
      <c r="A844">
        <v>3.1</v>
      </c>
    </row>
    <row r="845" spans="1:1" x14ac:dyDescent="0.3">
      <c r="A845">
        <v>3.17</v>
      </c>
    </row>
    <row r="846" spans="1:1" x14ac:dyDescent="0.3">
      <c r="A846">
        <v>3.17</v>
      </c>
    </row>
    <row r="847" spans="1:1" x14ac:dyDescent="0.3">
      <c r="A847">
        <v>3.18</v>
      </c>
    </row>
    <row r="848" spans="1:1" x14ac:dyDescent="0.3">
      <c r="A848">
        <v>3.17</v>
      </c>
    </row>
    <row r="849" spans="1:1" x14ac:dyDescent="0.3">
      <c r="A849">
        <v>3.15</v>
      </c>
    </row>
    <row r="850" spans="1:1" x14ac:dyDescent="0.3">
      <c r="A850">
        <v>3.17</v>
      </c>
    </row>
    <row r="851" spans="1:1" x14ac:dyDescent="0.3">
      <c r="A851">
        <v>3.17</v>
      </c>
    </row>
    <row r="852" spans="1:1" x14ac:dyDescent="0.3">
      <c r="A852">
        <v>3.16</v>
      </c>
    </row>
    <row r="853" spans="1:1" x14ac:dyDescent="0.3">
      <c r="A853">
        <v>3.16</v>
      </c>
    </row>
    <row r="854" spans="1:1" x14ac:dyDescent="0.3">
      <c r="A854">
        <v>3.1</v>
      </c>
    </row>
    <row r="855" spans="1:1" x14ac:dyDescent="0.3">
      <c r="A855">
        <v>3.14</v>
      </c>
    </row>
    <row r="856" spans="1:1" x14ac:dyDescent="0.3">
      <c r="A856">
        <v>3.16</v>
      </c>
    </row>
    <row r="857" spans="1:1" x14ac:dyDescent="0.3">
      <c r="A857">
        <v>3.16</v>
      </c>
    </row>
    <row r="858" spans="1:1" x14ac:dyDescent="0.3">
      <c r="A858">
        <v>3.15</v>
      </c>
    </row>
    <row r="859" spans="1:1" x14ac:dyDescent="0.3">
      <c r="A859">
        <v>3.15</v>
      </c>
    </row>
    <row r="860" spans="1:1" x14ac:dyDescent="0.3">
      <c r="A860">
        <v>3.11</v>
      </c>
    </row>
    <row r="861" spans="1:1" x14ac:dyDescent="0.3">
      <c r="A861">
        <v>3.16</v>
      </c>
    </row>
    <row r="862" spans="1:1" x14ac:dyDescent="0.3">
      <c r="A862">
        <v>3.15</v>
      </c>
    </row>
    <row r="863" spans="1:1" x14ac:dyDescent="0.3">
      <c r="A863">
        <v>3.16</v>
      </c>
    </row>
    <row r="864" spans="1:1" x14ac:dyDescent="0.3">
      <c r="A864">
        <v>3.16</v>
      </c>
    </row>
    <row r="865" spans="1:1" x14ac:dyDescent="0.3">
      <c r="A865">
        <v>3.16</v>
      </c>
    </row>
    <row r="866" spans="1:1" x14ac:dyDescent="0.3">
      <c r="A866">
        <v>3.15</v>
      </c>
    </row>
    <row r="867" spans="1:1" x14ac:dyDescent="0.3">
      <c r="A867">
        <v>3.15</v>
      </c>
    </row>
    <row r="868" spans="1:1" x14ac:dyDescent="0.3">
      <c r="A868">
        <v>3.16</v>
      </c>
    </row>
    <row r="869" spans="1:1" x14ac:dyDescent="0.3">
      <c r="A869">
        <v>3.17</v>
      </c>
    </row>
    <row r="870" spans="1:1" x14ac:dyDescent="0.3">
      <c r="A870">
        <v>3.15</v>
      </c>
    </row>
    <row r="871" spans="1:1" x14ac:dyDescent="0.3">
      <c r="A871">
        <v>3.18</v>
      </c>
    </row>
    <row r="872" spans="1:1" x14ac:dyDescent="0.3">
      <c r="A872">
        <v>3.15</v>
      </c>
    </row>
    <row r="873" spans="1:1" x14ac:dyDescent="0.3">
      <c r="A873">
        <v>3.16</v>
      </c>
    </row>
    <row r="874" spans="1:1" x14ac:dyDescent="0.3">
      <c r="A874">
        <v>3.15</v>
      </c>
    </row>
    <row r="875" spans="1:1" x14ac:dyDescent="0.3">
      <c r="A875">
        <v>3.15</v>
      </c>
    </row>
    <row r="876" spans="1:1" x14ac:dyDescent="0.3">
      <c r="A876">
        <v>3.15</v>
      </c>
    </row>
    <row r="877" spans="1:1" x14ac:dyDescent="0.3">
      <c r="A877">
        <v>3.14</v>
      </c>
    </row>
    <row r="878" spans="1:1" x14ac:dyDescent="0.3">
      <c r="A878">
        <v>3.16</v>
      </c>
    </row>
    <row r="879" spans="1:1" x14ac:dyDescent="0.3">
      <c r="A879">
        <v>3.12</v>
      </c>
    </row>
    <row r="880" spans="1:1" x14ac:dyDescent="0.3">
      <c r="A880">
        <v>3.15</v>
      </c>
    </row>
    <row r="881" spans="1:1" x14ac:dyDescent="0.3">
      <c r="A881">
        <v>3.14</v>
      </c>
    </row>
    <row r="882" spans="1:1" x14ac:dyDescent="0.3">
      <c r="A882">
        <v>3.14</v>
      </c>
    </row>
    <row r="883" spans="1:1" x14ac:dyDescent="0.3">
      <c r="A883">
        <v>3.15</v>
      </c>
    </row>
    <row r="884" spans="1:1" x14ac:dyDescent="0.3">
      <c r="A884">
        <v>3.11</v>
      </c>
    </row>
    <row r="885" spans="1:1" x14ac:dyDescent="0.3">
      <c r="A885">
        <v>3.14</v>
      </c>
    </row>
    <row r="886" spans="1:1" x14ac:dyDescent="0.3">
      <c r="A886">
        <v>3.14</v>
      </c>
    </row>
    <row r="887" spans="1:1" x14ac:dyDescent="0.3">
      <c r="A887">
        <v>3.12</v>
      </c>
    </row>
    <row r="888" spans="1:1" x14ac:dyDescent="0.3">
      <c r="A888">
        <v>3.16</v>
      </c>
    </row>
    <row r="889" spans="1:1" x14ac:dyDescent="0.3">
      <c r="A889">
        <v>3.13</v>
      </c>
    </row>
    <row r="890" spans="1:1" x14ac:dyDescent="0.3">
      <c r="A890">
        <v>3.15</v>
      </c>
    </row>
    <row r="891" spans="1:1" x14ac:dyDescent="0.3">
      <c r="A891">
        <v>3.05</v>
      </c>
    </row>
    <row r="892" spans="1:1" x14ac:dyDescent="0.3">
      <c r="A892">
        <v>3.06</v>
      </c>
    </row>
    <row r="893" spans="1:1" x14ac:dyDescent="0.3">
      <c r="A893">
        <v>3.07</v>
      </c>
    </row>
    <row r="894" spans="1:1" x14ac:dyDescent="0.3">
      <c r="A894">
        <v>3.01</v>
      </c>
    </row>
    <row r="895" spans="1:1" x14ac:dyDescent="0.3">
      <c r="A895">
        <v>3.06</v>
      </c>
    </row>
    <row r="896" spans="1:1" x14ac:dyDescent="0.3">
      <c r="A896">
        <v>2.99</v>
      </c>
    </row>
    <row r="897" spans="1:1" x14ac:dyDescent="0.3">
      <c r="A897">
        <v>3.05</v>
      </c>
    </row>
    <row r="898" spans="1:1" x14ac:dyDescent="0.3">
      <c r="A898">
        <v>3.05</v>
      </c>
    </row>
    <row r="899" spans="1:1" x14ac:dyDescent="0.3">
      <c r="A899">
        <v>3.04</v>
      </c>
    </row>
    <row r="900" spans="1:1" x14ac:dyDescent="0.3">
      <c r="A900">
        <v>3.05</v>
      </c>
    </row>
    <row r="901" spans="1:1" x14ac:dyDescent="0.3">
      <c r="A901">
        <v>3.06</v>
      </c>
    </row>
    <row r="902" spans="1:1" x14ac:dyDescent="0.3">
      <c r="A902">
        <v>3.07</v>
      </c>
    </row>
    <row r="903" spans="1:1" x14ac:dyDescent="0.3">
      <c r="A903">
        <v>3.04</v>
      </c>
    </row>
    <row r="904" spans="1:1" x14ac:dyDescent="0.3">
      <c r="A904">
        <v>3.04</v>
      </c>
    </row>
    <row r="905" spans="1:1" x14ac:dyDescent="0.3">
      <c r="A905">
        <v>3.02</v>
      </c>
    </row>
    <row r="906" spans="1:1" x14ac:dyDescent="0.3">
      <c r="A906">
        <v>3.02</v>
      </c>
    </row>
    <row r="907" spans="1:1" x14ac:dyDescent="0.3">
      <c r="A907">
        <v>3.02</v>
      </c>
    </row>
    <row r="908" spans="1:1" x14ac:dyDescent="0.3">
      <c r="A908">
        <v>3.01</v>
      </c>
    </row>
    <row r="909" spans="1:1" x14ac:dyDescent="0.3">
      <c r="A909">
        <v>3.03</v>
      </c>
    </row>
    <row r="910" spans="1:1" x14ac:dyDescent="0.3">
      <c r="A910">
        <v>2.98</v>
      </c>
    </row>
    <row r="911" spans="1:1" x14ac:dyDescent="0.3">
      <c r="A911">
        <v>3.01</v>
      </c>
    </row>
    <row r="912" spans="1:1" x14ac:dyDescent="0.3">
      <c r="A912">
        <v>2.99</v>
      </c>
    </row>
    <row r="913" spans="1:1" x14ac:dyDescent="0.3">
      <c r="A913">
        <v>3.01</v>
      </c>
    </row>
    <row r="914" spans="1:1" x14ac:dyDescent="0.3">
      <c r="A914">
        <v>3.03</v>
      </c>
    </row>
    <row r="915" spans="1:1" x14ac:dyDescent="0.3">
      <c r="A915">
        <v>3.03</v>
      </c>
    </row>
    <row r="916" spans="1:1" x14ac:dyDescent="0.3">
      <c r="A916">
        <v>3.02</v>
      </c>
    </row>
    <row r="917" spans="1:1" x14ac:dyDescent="0.3">
      <c r="A917">
        <v>3.02</v>
      </c>
    </row>
    <row r="918" spans="1:1" x14ac:dyDescent="0.3">
      <c r="A918">
        <v>3.01</v>
      </c>
    </row>
    <row r="919" spans="1:1" x14ac:dyDescent="0.3">
      <c r="A919">
        <v>3.01</v>
      </c>
    </row>
    <row r="920" spans="1:1" x14ac:dyDescent="0.3">
      <c r="A920">
        <v>3.03</v>
      </c>
    </row>
    <row r="921" spans="1:1" x14ac:dyDescent="0.3">
      <c r="A921">
        <v>3.03</v>
      </c>
    </row>
    <row r="922" spans="1:1" x14ac:dyDescent="0.3">
      <c r="A922">
        <v>3.02</v>
      </c>
    </row>
    <row r="923" spans="1:1" x14ac:dyDescent="0.3">
      <c r="A923">
        <v>3.02</v>
      </c>
    </row>
    <row r="924" spans="1:1" x14ac:dyDescent="0.3">
      <c r="A924">
        <v>3.01</v>
      </c>
    </row>
    <row r="925" spans="1:1" x14ac:dyDescent="0.3">
      <c r="A925">
        <v>3.01</v>
      </c>
    </row>
    <row r="926" spans="1:1" x14ac:dyDescent="0.3">
      <c r="A926">
        <v>3.03</v>
      </c>
    </row>
    <row r="927" spans="1:1" x14ac:dyDescent="0.3">
      <c r="A927">
        <v>3.03</v>
      </c>
    </row>
    <row r="928" spans="1:1" x14ac:dyDescent="0.3">
      <c r="A928">
        <v>3.02</v>
      </c>
    </row>
    <row r="929" spans="1:1" x14ac:dyDescent="0.3">
      <c r="A929">
        <v>3.02</v>
      </c>
    </row>
    <row r="930" spans="1:1" x14ac:dyDescent="0.3">
      <c r="A930">
        <v>3.01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2.98</v>
      </c>
    </row>
    <row r="934" spans="1:1" x14ac:dyDescent="0.3">
      <c r="A934">
        <v>2.99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2.99</v>
      </c>
    </row>
    <row r="938" spans="1:1" x14ac:dyDescent="0.3">
      <c r="A938">
        <v>3</v>
      </c>
    </row>
    <row r="939" spans="1:1" x14ac:dyDescent="0.3">
      <c r="A939">
        <v>2.99</v>
      </c>
    </row>
    <row r="940" spans="1:1" x14ac:dyDescent="0.3">
      <c r="A940">
        <v>2.98</v>
      </c>
    </row>
    <row r="941" spans="1:1" x14ac:dyDescent="0.3">
      <c r="A941">
        <v>2.98</v>
      </c>
    </row>
    <row r="942" spans="1:1" x14ac:dyDescent="0.3">
      <c r="A942">
        <v>2.95</v>
      </c>
    </row>
    <row r="943" spans="1:1" x14ac:dyDescent="0.3">
      <c r="A943">
        <v>2.97</v>
      </c>
    </row>
    <row r="944" spans="1:1" x14ac:dyDescent="0.3">
      <c r="A944">
        <v>2.96</v>
      </c>
    </row>
    <row r="945" spans="1:1" x14ac:dyDescent="0.3">
      <c r="A945">
        <v>2.97</v>
      </c>
    </row>
    <row r="946" spans="1:1" x14ac:dyDescent="0.3">
      <c r="A946">
        <v>2.96</v>
      </c>
    </row>
    <row r="947" spans="1:1" x14ac:dyDescent="0.3">
      <c r="A947">
        <v>2.97</v>
      </c>
    </row>
    <row r="948" spans="1:1" x14ac:dyDescent="0.3">
      <c r="A948">
        <v>2.96</v>
      </c>
    </row>
    <row r="949" spans="1:1" x14ac:dyDescent="0.3">
      <c r="A949">
        <v>2.95</v>
      </c>
    </row>
    <row r="950" spans="1:1" x14ac:dyDescent="0.3">
      <c r="A950">
        <v>2.99</v>
      </c>
    </row>
    <row r="951" spans="1:1" x14ac:dyDescent="0.3">
      <c r="A951">
        <v>2.95</v>
      </c>
    </row>
    <row r="952" spans="1:1" x14ac:dyDescent="0.3">
      <c r="A952">
        <v>2.95</v>
      </c>
    </row>
    <row r="953" spans="1:1" x14ac:dyDescent="0.3">
      <c r="A953">
        <v>2.94</v>
      </c>
    </row>
    <row r="954" spans="1:1" x14ac:dyDescent="0.3">
      <c r="A954">
        <v>2.93</v>
      </c>
    </row>
    <row r="955" spans="1:1" x14ac:dyDescent="0.3">
      <c r="A955">
        <v>2.96</v>
      </c>
    </row>
    <row r="956" spans="1:1" x14ac:dyDescent="0.3">
      <c r="A956">
        <v>2.94</v>
      </c>
    </row>
    <row r="957" spans="1:1" x14ac:dyDescent="0.3">
      <c r="A957">
        <v>2.94</v>
      </c>
    </row>
    <row r="958" spans="1:1" x14ac:dyDescent="0.3">
      <c r="A958">
        <v>2.95</v>
      </c>
    </row>
    <row r="959" spans="1:1" x14ac:dyDescent="0.3">
      <c r="A959">
        <v>2.95</v>
      </c>
    </row>
    <row r="960" spans="1:1" x14ac:dyDescent="0.3">
      <c r="A960">
        <v>2.93</v>
      </c>
    </row>
    <row r="961" spans="1:1" x14ac:dyDescent="0.3">
      <c r="A961">
        <v>2.93</v>
      </c>
    </row>
    <row r="962" spans="1:1" x14ac:dyDescent="0.3">
      <c r="A962">
        <v>2.94</v>
      </c>
    </row>
    <row r="963" spans="1:1" x14ac:dyDescent="0.3">
      <c r="A963">
        <v>2.99</v>
      </c>
    </row>
    <row r="964" spans="1:1" x14ac:dyDescent="0.3">
      <c r="A964">
        <v>2.92</v>
      </c>
    </row>
    <row r="965" spans="1:1" x14ac:dyDescent="0.3">
      <c r="A965">
        <v>2.98</v>
      </c>
    </row>
    <row r="966" spans="1:1" x14ac:dyDescent="0.3">
      <c r="A966">
        <v>2.93</v>
      </c>
    </row>
    <row r="967" spans="1:1" x14ac:dyDescent="0.3">
      <c r="A967">
        <v>2.88</v>
      </c>
    </row>
    <row r="968" spans="1:1" x14ac:dyDescent="0.3">
      <c r="A968">
        <v>2.97</v>
      </c>
    </row>
    <row r="969" spans="1:1" x14ac:dyDescent="0.3">
      <c r="A969">
        <v>2.92</v>
      </c>
    </row>
    <row r="970" spans="1:1" x14ac:dyDescent="0.3">
      <c r="A970">
        <v>2.94</v>
      </c>
    </row>
    <row r="971" spans="1:1" x14ac:dyDescent="0.3">
      <c r="A971">
        <v>2.92</v>
      </c>
    </row>
    <row r="972" spans="1:1" x14ac:dyDescent="0.3">
      <c r="A972">
        <v>2.94</v>
      </c>
    </row>
    <row r="973" spans="1:1" x14ac:dyDescent="0.3">
      <c r="A973">
        <v>2.92</v>
      </c>
    </row>
    <row r="974" spans="1:1" x14ac:dyDescent="0.3">
      <c r="A974">
        <v>2.93</v>
      </c>
    </row>
    <row r="975" spans="1:1" x14ac:dyDescent="0.3">
      <c r="A975">
        <v>2.91</v>
      </c>
    </row>
    <row r="976" spans="1:1" x14ac:dyDescent="0.3">
      <c r="A976">
        <v>2.91</v>
      </c>
    </row>
    <row r="977" spans="1:1" x14ac:dyDescent="0.3">
      <c r="A977">
        <v>2.92</v>
      </c>
    </row>
    <row r="978" spans="1:1" x14ac:dyDescent="0.3">
      <c r="A978">
        <v>2.91</v>
      </c>
    </row>
    <row r="979" spans="1:1" x14ac:dyDescent="0.3">
      <c r="A979">
        <v>2.91</v>
      </c>
    </row>
    <row r="980" spans="1:1" x14ac:dyDescent="0.3">
      <c r="A980">
        <v>2.91</v>
      </c>
    </row>
    <row r="981" spans="1:1" x14ac:dyDescent="0.3">
      <c r="A981">
        <v>2.92</v>
      </c>
    </row>
    <row r="982" spans="1:1" x14ac:dyDescent="0.3">
      <c r="A982">
        <v>2.92</v>
      </c>
    </row>
    <row r="983" spans="1:1" x14ac:dyDescent="0.3">
      <c r="A983">
        <v>2.91</v>
      </c>
    </row>
    <row r="984" spans="1:1" x14ac:dyDescent="0.3">
      <c r="A984">
        <v>2.9</v>
      </c>
    </row>
    <row r="985" spans="1:1" x14ac:dyDescent="0.3">
      <c r="A985">
        <v>2.91</v>
      </c>
    </row>
    <row r="986" spans="1:1" x14ac:dyDescent="0.3">
      <c r="A986">
        <v>2.92</v>
      </c>
    </row>
    <row r="987" spans="1:1" x14ac:dyDescent="0.3">
      <c r="A987">
        <v>2.89</v>
      </c>
    </row>
    <row r="988" spans="1:1" x14ac:dyDescent="0.3">
      <c r="A988">
        <v>2.9</v>
      </c>
    </row>
    <row r="989" spans="1:1" x14ac:dyDescent="0.3">
      <c r="A989">
        <v>2.91</v>
      </c>
    </row>
    <row r="990" spans="1:1" x14ac:dyDescent="0.3">
      <c r="A990">
        <v>2.89</v>
      </c>
    </row>
    <row r="991" spans="1:1" x14ac:dyDescent="0.3">
      <c r="A991">
        <v>2.89</v>
      </c>
    </row>
    <row r="992" spans="1:1" x14ac:dyDescent="0.3">
      <c r="A992">
        <v>2.88</v>
      </c>
    </row>
    <row r="993" spans="1:1" x14ac:dyDescent="0.3">
      <c r="A993">
        <v>2.89</v>
      </c>
    </row>
    <row r="994" spans="1:1" x14ac:dyDescent="0.3">
      <c r="A994">
        <v>2.89</v>
      </c>
    </row>
    <row r="995" spans="1:1" x14ac:dyDescent="0.3">
      <c r="A995">
        <v>2.88</v>
      </c>
    </row>
    <row r="996" spans="1:1" x14ac:dyDescent="0.3">
      <c r="A996">
        <v>2.87</v>
      </c>
    </row>
    <row r="997" spans="1:1" x14ac:dyDescent="0.3">
      <c r="A997">
        <v>2.89</v>
      </c>
    </row>
    <row r="998" spans="1:1" x14ac:dyDescent="0.3">
      <c r="A998">
        <v>2.85</v>
      </c>
    </row>
    <row r="999" spans="1:1" x14ac:dyDescent="0.3">
      <c r="A999">
        <v>2.87</v>
      </c>
    </row>
    <row r="1000" spans="1:1" x14ac:dyDescent="0.3">
      <c r="A1000">
        <v>2.86</v>
      </c>
    </row>
    <row r="1001" spans="1:1" x14ac:dyDescent="0.3">
      <c r="A1001">
        <v>2.88</v>
      </c>
    </row>
    <row r="1002" spans="1:1" x14ac:dyDescent="0.3">
      <c r="A1002">
        <v>2.88</v>
      </c>
    </row>
    <row r="1003" spans="1:1" x14ac:dyDescent="0.3">
      <c r="A1003">
        <v>2.86</v>
      </c>
    </row>
    <row r="1004" spans="1:1" x14ac:dyDescent="0.3">
      <c r="A1004">
        <v>2.86</v>
      </c>
    </row>
    <row r="1005" spans="1:1" x14ac:dyDescent="0.3">
      <c r="A1005">
        <v>2.86</v>
      </c>
    </row>
    <row r="1006" spans="1:1" x14ac:dyDescent="0.3">
      <c r="A1006">
        <v>2.86</v>
      </c>
    </row>
    <row r="1007" spans="1:1" x14ac:dyDescent="0.3">
      <c r="A1007">
        <v>2.85</v>
      </c>
    </row>
    <row r="1008" spans="1:1" x14ac:dyDescent="0.3">
      <c r="A1008" s="3">
        <v>2.8</v>
      </c>
    </row>
    <row r="1009" spans="1:1" x14ac:dyDescent="0.3">
      <c r="A1009">
        <v>2.83</v>
      </c>
    </row>
    <row r="1010" spans="1:1" x14ac:dyDescent="0.3">
      <c r="A1010">
        <v>2.8</v>
      </c>
    </row>
    <row r="1011" spans="1:1" x14ac:dyDescent="0.3">
      <c r="A1011">
        <v>2.82</v>
      </c>
    </row>
    <row r="1012" spans="1:1" x14ac:dyDescent="0.3">
      <c r="A1012">
        <v>2.83</v>
      </c>
    </row>
    <row r="1013" spans="1:1" x14ac:dyDescent="0.3">
      <c r="A1013">
        <v>2.83</v>
      </c>
    </row>
    <row r="1014" spans="1:1" x14ac:dyDescent="0.3">
      <c r="A1014">
        <v>2.8</v>
      </c>
    </row>
    <row r="1015" spans="1:1" x14ac:dyDescent="0.3">
      <c r="A1015">
        <v>2.81</v>
      </c>
    </row>
    <row r="1016" spans="1:1" x14ac:dyDescent="0.3">
      <c r="A1016">
        <v>2.81</v>
      </c>
    </row>
    <row r="1017" spans="1:1" x14ac:dyDescent="0.3">
      <c r="A1017">
        <v>2.88</v>
      </c>
    </row>
    <row r="1018" spans="1:1" x14ac:dyDescent="0.3">
      <c r="A1018">
        <v>2.8</v>
      </c>
    </row>
    <row r="1019" spans="1:1" x14ac:dyDescent="0.3">
      <c r="A1019">
        <v>2.88</v>
      </c>
    </row>
    <row r="1020" spans="1:1" x14ac:dyDescent="0.3">
      <c r="A1020">
        <v>2.82</v>
      </c>
    </row>
    <row r="1021" spans="1:1" x14ac:dyDescent="0.3">
      <c r="A1021">
        <v>2.85</v>
      </c>
    </row>
    <row r="1022" spans="1:1" x14ac:dyDescent="0.3">
      <c r="A1022">
        <v>2.78</v>
      </c>
    </row>
    <row r="1023" spans="1:1" x14ac:dyDescent="0.3">
      <c r="A1023">
        <v>2.83</v>
      </c>
    </row>
    <row r="1024" spans="1:1" x14ac:dyDescent="0.3">
      <c r="A1024">
        <v>2.79</v>
      </c>
    </row>
    <row r="1025" spans="1:1" x14ac:dyDescent="0.3">
      <c r="A1025">
        <v>2.83</v>
      </c>
    </row>
    <row r="1026" spans="1:1" x14ac:dyDescent="0.3">
      <c r="A1026">
        <v>2.79</v>
      </c>
    </row>
    <row r="1027" spans="1:1" x14ac:dyDescent="0.3">
      <c r="A1027">
        <v>2.81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8m 10s CB</vt:lpstr>
      <vt:lpstr>ESP2 WiFi 8m 10s CB</vt:lpstr>
      <vt:lpstr>ESP3 WiFi 8m 10s CB</vt:lpstr>
      <vt:lpstr>ESP4 WiFi 8m 10s CB</vt:lpstr>
      <vt:lpstr>grafico 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2021-09-01T01:28:38Z</dcterms:modified>
</cp:coreProperties>
</file>