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gério\SoccerBall\Campeonatos\"/>
    </mc:Choice>
  </mc:AlternateContent>
  <xr:revisionPtr revIDLastSave="0" documentId="12_ncr:500000_{9E6F51C3-18C9-442B-A4BC-B369128891A1}" xr6:coauthVersionLast="31" xr6:coauthVersionMax="31" xr10:uidLastSave="{00000000-0000-0000-0000-000000000000}"/>
  <bookViews>
    <workbookView xWindow="0" yWindow="0" windowWidth="23040" windowHeight="9072" activeTab="5" xr2:uid="{9581EBE8-E522-4C0A-8337-EA04761CC797}"/>
  </bookViews>
  <sheets>
    <sheet name="Estádios" sheetId="3" r:id="rId1"/>
    <sheet name="Fases" sheetId="4" r:id="rId2"/>
    <sheet name="Grupos" sheetId="2" r:id="rId3"/>
    <sheet name="Times" sheetId="1" r:id="rId4"/>
    <sheet name="Rodadas" sheetId="5" r:id="rId5"/>
    <sheet name="Jogo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F2" i="5" l="1"/>
  <c r="F3" i="5"/>
  <c r="F4" i="5"/>
  <c r="B2" i="5"/>
  <c r="B3" i="5"/>
  <c r="B4" i="5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D2" i="2"/>
  <c r="D3" i="2"/>
  <c r="D4" i="2"/>
  <c r="D5" i="2"/>
  <c r="D6" i="2"/>
  <c r="D7" i="2"/>
  <c r="D8" i="2"/>
  <c r="D9" i="2"/>
  <c r="E2" i="4"/>
  <c r="E3" i="4"/>
  <c r="E4" i="4"/>
  <c r="E5" i="4"/>
  <c r="E6" i="4"/>
  <c r="E7" i="4"/>
  <c r="C2" i="3"/>
  <c r="C3" i="3"/>
  <c r="C4" i="3"/>
  <c r="C5" i="3"/>
  <c r="C6" i="3"/>
  <c r="C7" i="3"/>
  <c r="C8" i="3"/>
  <c r="C9" i="3"/>
  <c r="C10" i="3"/>
  <c r="C11" i="3"/>
  <c r="C12" i="3"/>
  <c r="C13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<sst xmlns="http://schemas.openxmlformats.org/spreadsheetml/2006/main" count="471" uniqueCount="124">
  <si>
    <t>GRUPO A</t>
  </si>
  <si>
    <t>Arábia Saudita</t>
  </si>
  <si>
    <t>Egito</t>
  </si>
  <si>
    <t>Rússia</t>
  </si>
  <si>
    <t>Uruguai</t>
  </si>
  <si>
    <t>01ª RODADA</t>
  </si>
  <si>
    <t>GRUPO B</t>
  </si>
  <si>
    <t>Espanha</t>
  </si>
  <si>
    <t>Irã</t>
  </si>
  <si>
    <t>Marrocos</t>
  </si>
  <si>
    <t>Portugal</t>
  </si>
  <si>
    <t>GRUPO C</t>
  </si>
  <si>
    <t>Austrália</t>
  </si>
  <si>
    <t>Dinamarca</t>
  </si>
  <si>
    <t>França</t>
  </si>
  <si>
    <t>Peru</t>
  </si>
  <si>
    <t>GRUPO D</t>
  </si>
  <si>
    <t>Argentina</t>
  </si>
  <si>
    <t>Croácia</t>
  </si>
  <si>
    <t>Islândia</t>
  </si>
  <si>
    <t>Nigéria</t>
  </si>
  <si>
    <t>GRUPO E</t>
  </si>
  <si>
    <t>Brasil</t>
  </si>
  <si>
    <t>Costa Rica</t>
  </si>
  <si>
    <t>Sérvia</t>
  </si>
  <si>
    <t>Suíça</t>
  </si>
  <si>
    <t>GRUPO F</t>
  </si>
  <si>
    <t>Alemanha</t>
  </si>
  <si>
    <t>Coreia do Sul</t>
  </si>
  <si>
    <t>México</t>
  </si>
  <si>
    <t>Suécia</t>
  </si>
  <si>
    <t>GRUPO G</t>
  </si>
  <si>
    <t>Bélgica</t>
  </si>
  <si>
    <t>Inglaterra</t>
  </si>
  <si>
    <t>Panamá</t>
  </si>
  <si>
    <t>Tunísia</t>
  </si>
  <si>
    <t>GRUPO H</t>
  </si>
  <si>
    <t>Colômbia</t>
  </si>
  <si>
    <t>Japão</t>
  </si>
  <si>
    <t>Polônia</t>
  </si>
  <si>
    <t>Senegal</t>
  </si>
  <si>
    <t>Descrição</t>
  </si>
  <si>
    <t>Código</t>
  </si>
  <si>
    <t>Descrição Grupo</t>
  </si>
  <si>
    <t>Nome Time</t>
  </si>
  <si>
    <t>Código Time</t>
  </si>
  <si>
    <t>Código Grupo</t>
  </si>
  <si>
    <t>OLÍMPICO LUJNIKI</t>
  </si>
  <si>
    <t>ECATERIMBURGO</t>
  </si>
  <si>
    <t>SÃO PETERSBURGO</t>
  </si>
  <si>
    <t>OLÍMPICO DE SOCHI</t>
  </si>
  <si>
    <t>ARENA KAZAN</t>
  </si>
  <si>
    <t>SARANSK</t>
  </si>
  <si>
    <t>SPARTAK</t>
  </si>
  <si>
    <t>KALININGRADO</t>
  </si>
  <si>
    <t>SAMARA</t>
  </si>
  <si>
    <t>ROSTOV</t>
  </si>
  <si>
    <t>NIZHNY NOVGOROD</t>
  </si>
  <si>
    <t>VOLGOGRADO</t>
  </si>
  <si>
    <t>Nome</t>
  </si>
  <si>
    <t>Script</t>
  </si>
  <si>
    <t>FASE DE GRUPOS</t>
  </si>
  <si>
    <t>OITAVAS DE FINAL</t>
  </si>
  <si>
    <t>QUARTAS DE FINAL</t>
  </si>
  <si>
    <t>SEMIFINAL</t>
  </si>
  <si>
    <t>DISPUTA DO 3º LUGAR</t>
  </si>
  <si>
    <t>FINAL</t>
  </si>
  <si>
    <t>Tipo</t>
  </si>
  <si>
    <t>Ordem</t>
  </si>
  <si>
    <t>Script 2</t>
  </si>
  <si>
    <t>02ª RODADA</t>
  </si>
  <si>
    <t>03ª RODADA</t>
  </si>
  <si>
    <t>Descrição Rodada</t>
  </si>
  <si>
    <t>Código Rodada</t>
  </si>
  <si>
    <t>Descrição Fase</t>
  </si>
  <si>
    <t>Código Fase</t>
  </si>
  <si>
    <t>Nome Time 1</t>
  </si>
  <si>
    <t>Nome Time 2</t>
  </si>
  <si>
    <t>Grupo</t>
  </si>
  <si>
    <t>Horário</t>
  </si>
  <si>
    <t>14/06/2018 12:00</t>
  </si>
  <si>
    <t>15/06/2018 09:00</t>
  </si>
  <si>
    <t>15/06/2018 12:00</t>
  </si>
  <si>
    <t>15/06/2018 15:00</t>
  </si>
  <si>
    <t>16/06/2018 07:00</t>
  </si>
  <si>
    <t>16/06/2018 13:00</t>
  </si>
  <si>
    <t>16/06/2018 10:00</t>
  </si>
  <si>
    <t>16/06/2018 16:00</t>
  </si>
  <si>
    <t>17/06/2018 09:00</t>
  </si>
  <si>
    <t>17/06/2018 15:00</t>
  </si>
  <si>
    <t>17/06/2018 12:00</t>
  </si>
  <si>
    <t>18/06/2018 09:00</t>
  </si>
  <si>
    <t>18/06/2018 12:00</t>
  </si>
  <si>
    <t>18/06/2018 15:00</t>
  </si>
  <si>
    <t>19/06/2018 09:00</t>
  </si>
  <si>
    <t>19/06/2018 12:00</t>
  </si>
  <si>
    <t>19/06/2018 15:00</t>
  </si>
  <si>
    <t>20/06/2018 12:00</t>
  </si>
  <si>
    <t>20/06/2018 09:00</t>
  </si>
  <si>
    <t>20/06/2018 15:00</t>
  </si>
  <si>
    <t>21/06/2018 09:00</t>
  </si>
  <si>
    <t>21/06/2018 12:00</t>
  </si>
  <si>
    <t>21/06/2018 15:00</t>
  </si>
  <si>
    <t>22/06/2018 12:00</t>
  </si>
  <si>
    <t>22/06/2018 09:00</t>
  </si>
  <si>
    <t>22/06/2018 15:00</t>
  </si>
  <si>
    <t>23/06/2018 12:00</t>
  </si>
  <si>
    <t>23/06/2018 15:00</t>
  </si>
  <si>
    <t>23/06/2018 09:00</t>
  </si>
  <si>
    <t>24/06/2018 09:00</t>
  </si>
  <si>
    <t>24/06/2018 12:00</t>
  </si>
  <si>
    <t>24/06/2018 15:00</t>
  </si>
  <si>
    <t>25/06/2018 11:00</t>
  </si>
  <si>
    <t>25/06/2018 15:00</t>
  </si>
  <si>
    <t>26/06/2018 11:00</t>
  </si>
  <si>
    <t>26/06/2018 15:00</t>
  </si>
  <si>
    <t>27/06/2018 15:00</t>
  </si>
  <si>
    <t>27/06/2018 11:00</t>
  </si>
  <si>
    <t>28/06/2018 15:00</t>
  </si>
  <si>
    <t>28/06/2018 11:00</t>
  </si>
  <si>
    <t>Nome Estádio</t>
  </si>
  <si>
    <t>Código Estádio</t>
  </si>
  <si>
    <t>Código Time 1</t>
  </si>
  <si>
    <t>Código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</si>
</sst>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D50E9D-6973-4C55-80AB-83192472DF2C}" name="Tabela3" displayName="Tabela3" ref="A1:C13" totalsRowShown="0">
  <autoFilter ref="A1:C13" xr:uid="{DD6A2DED-0FB6-4172-812A-2E4A7AFD1E20}"/>
  <tableColumns count="3">
    <tableColumn id="1" xr3:uid="{A7081A11-F537-41B1-8984-7DA5751E7F13}" name="Nome"/>
    <tableColumn id="2" xr3:uid="{5622A249-24C6-40CF-A89D-2D6D599C4F45}" name="Código"/>
    <tableColumn id="3" xr3:uid="{9E8FFCEF-4F77-42C3-BC43-3C1AA4EEF198}" name="Script" dataDxfId="8">
      <calculatedColumnFormula>"INSERT INTO ESTADIO (CODIGOESTADIO, NOMEESTADIO) VALUES (" &amp; Tabela3[[#This Row],[Código]] &amp; ", '" &amp; Tabela3[[#This Row],[Nome]] &amp; 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E1A626-6C10-4AFF-BC94-798838748674}" name="Tabela4" displayName="Tabela4" ref="A1:E7" totalsRowShown="0">
  <autoFilter ref="A1:E7" xr:uid="{012DA7A2-351F-4B87-A42E-A641C7AD5B4F}"/>
  <tableColumns count="5">
    <tableColumn id="1" xr3:uid="{8202AD74-CFE0-4D68-9323-9954186DD6B7}" name="Descrição"/>
    <tableColumn id="2" xr3:uid="{02BB1E96-883F-413A-8BC9-EFC3BCBA22E0}" name="Código"/>
    <tableColumn id="3" xr3:uid="{DDD0B492-8DF5-495D-905F-729A29F923EC}" name="Tipo"/>
    <tableColumn id="4" xr3:uid="{6A6941EC-AE5B-4F6C-946D-4B7C34A6492E}" name="Ordem"/>
    <tableColumn id="5" xr3:uid="{588C1592-988C-4704-A560-1E07996AC76F}" name="Script" dataDxfId="7">
      <calculatedColumnFormula>"INSERT INTO FASE (CODIGOCAMPEONATO, CODIGOFASE, DESCRICAOFASE, TIPOFASE, ORDEMFASE) VALUES (1, " &amp; Tabela4[[#This Row],[Código]] &amp; ", '" &amp; Tabela4[[#This Row],[Descrição]] &amp; "', " &amp; Tabela4[[#This Row],[Tipo]] &amp; ", " &amp; Tabela4[[#This Row],[Ordem]] &amp; ");"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4EA211-93DE-4894-BCB7-E4EED7408B1F}" name="Tabela1" displayName="Tabela1" ref="A1:D9" totalsRowShown="0">
  <autoFilter ref="A1:D9" xr:uid="{2FEE209A-F78F-4D1E-B1C0-C640E076E2DA}"/>
  <tableColumns count="4">
    <tableColumn id="1" xr3:uid="{E4B6FA84-70E9-4F14-821D-6FC5D4B61423}" name="Descrição"/>
    <tableColumn id="2" xr3:uid="{924748F0-4529-4085-B1DF-F4FE416C1223}" name="Código"/>
    <tableColumn id="4" xr3:uid="{01DC4FE2-3BA7-4ED3-9E66-C3AEEDB8A7F8}" name="Ordem"/>
    <tableColumn id="3" xr3:uid="{BEE5B2C7-135F-487F-A319-DD79BC8502D4}" name="Script" dataDxfId="6">
      <calculatedColumnFormula>"INSERT INTO GRUPO (CODIGOCAMPEONATO, CODIGOGRUPO, DESCRICAOGRUPO, ORDEMGRUPO) VALUES (1, " &amp; Tabela1[[#This Row],[Código]] &amp; ", '" &amp; Tabela1[[#This Row],[Descrição]] &amp; "', " &amp; Tabela1[[#This Row],[Ordem]] &amp; ");"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68AED0-2ACA-47A8-A5FE-67B8C6A0D5B9}" name="Tabela2" displayName="Tabela2" ref="A1:G33" totalsRowShown="0">
  <autoFilter ref="A1:G33" xr:uid="{46A771DE-3DB0-414F-BE48-8633D9D3603D}"/>
  <tableColumns count="7">
    <tableColumn id="1" xr3:uid="{FB0763F1-7111-43FA-8804-A64335B5B823}" name="Descrição Grupo"/>
    <tableColumn id="2" xr3:uid="{5170D30C-4AB1-4C27-A868-2C6F721B91BC}" name="Código Grupo" dataDxfId="5">
      <calculatedColumnFormula>VLOOKUP(A2,Tabela1[],2,0)</calculatedColumnFormula>
    </tableColumn>
    <tableColumn id="3" xr3:uid="{E76E6C63-CDF3-4F3C-97E6-A922C13DEE23}" name="Nome Time"/>
    <tableColumn id="4" xr3:uid="{170A1B8D-D5D7-4BFF-8D36-5325F241E100}" name="Código Time"/>
    <tableColumn id="7" xr3:uid="{A00797AA-D661-4A75-B3EA-B4F078E7AC66}" name="Ordem"/>
    <tableColumn id="5" xr3:uid="{FF6CE790-6E79-4863-9F51-4A9E6A4ABF4A}" name="Script" dataDxfId="4">
      <calculatedColumnFormula>"INSERT INTO TIME (CODIGOTIME, NOMETIME) VALUES (" &amp; Tabela2[[#This Row],[Código Time]] &amp; ", '" &amp; Tabela2[[#This Row],[Nome Time]] &amp; "');"</calculatedColumnFormula>
    </tableColumn>
    <tableColumn id="6" xr3:uid="{D387B272-DFC9-4093-AD8F-DB263549E253}" name="Script 2" dataDxfId="3">
      <calculatedColumnFormula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DAB1AD-2156-4DBF-83D5-7654C6A4AE60}" name="Tabela5" displayName="Tabela5" ref="A1:F4" totalsRowShown="0">
  <autoFilter ref="A1:F4" xr:uid="{2215BA73-C588-45A1-BB15-489177E837CB}"/>
  <tableColumns count="6">
    <tableColumn id="1" xr3:uid="{42554C44-5410-498E-91EA-3279EC409F0D}" name="Descrição Fase"/>
    <tableColumn id="6" xr3:uid="{0994F578-89AE-49B9-8F21-DB8B3C3E4FCB}" name="Código Fase" dataDxfId="2">
      <calculatedColumnFormula>VLOOKUP(Tabela5[[#This Row],[Descrição Fase]],Tabela4[[Descrição]:[Código]],2,0)</calculatedColumnFormula>
    </tableColumn>
    <tableColumn id="5" xr3:uid="{C624056E-164A-488B-8DF4-0819DFFF9CC1}" name="Descrição Rodada"/>
    <tableColumn id="2" xr3:uid="{3D95838F-E3CA-4BFF-A15B-A7B141C97AC9}" name="Código Rodada"/>
    <tableColumn id="4" xr3:uid="{26D0B76A-B00E-42FB-B358-829145147210}" name="Ordem"/>
    <tableColumn id="3" xr3:uid="{CD5FA89E-CA45-4D3D-AC5B-A73BAD1F1594}" name="Script" dataDxfId="1">
      <calculatedColumnFormula>"INSERT INTO RODADA (CODIGOCAMPEONATO, CODIGOFASE, CODIGORODADA, DESCRICAORODADA, ORDEMRODADA) VALUES (1, " &amp; Tabela5[[#This Row],[Código Fase]] &amp; ", " &amp; Tabela5[[#This Row],[Código Rodada]] &amp; ", '" &amp; Tabela5[[#This Row],[Descrição Fase]] &amp; "', " &amp; Tabela5[[#This Row],[Ordem]] &amp; ");"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CF6098-EF71-471E-9C78-9BFE3405BEDB}" name="Tabela6" displayName="Tabela6" ref="A1:N49" totalsRowShown="0">
  <autoFilter ref="A1:N49" xr:uid="{79611278-71E7-4BDB-8287-6324CEA0F4B5}"/>
  <tableColumns count="14">
    <tableColumn id="1" xr3:uid="{C0876E54-21BD-4E92-8627-0792F37CE66B}" name="Código"/>
    <tableColumn id="2" xr3:uid="{E49A1231-4175-4384-B46A-C2B4372771F5}" name="Grupo"/>
    <tableColumn id="3" xr3:uid="{B38DC3BC-02BF-46BE-9285-606B47A58B74}" name="Descrição Fase"/>
    <tableColumn id="4" xr3:uid="{62427B64-FFA6-4E6E-BAFE-842430B66CC5}" name="Código Fase"/>
    <tableColumn id="5" xr3:uid="{A168DA09-EBEC-4737-BDEA-576FEFE0A77C}" name="Descrição Rodada"/>
    <tableColumn id="6" xr3:uid="{0973E584-8595-47EA-87A4-975A45E0337A}" name="Código Rodada"/>
    <tableColumn id="7" xr3:uid="{07F5A175-B56F-4832-A8C3-8AA5BB3FBDEF}" name="Nome Estádio"/>
    <tableColumn id="8" xr3:uid="{93237D71-1D81-41B4-9836-6CAA418BAC85}" name="Código Estádio"/>
    <tableColumn id="9" xr3:uid="{B174E212-0F62-41CC-888C-E4B95829E0F6}" name="Horário"/>
    <tableColumn id="10" xr3:uid="{CEE7AF17-FABB-490D-A3FB-6CED40555313}" name="Nome Time 1"/>
    <tableColumn id="11" xr3:uid="{598D8484-28D5-45B8-896A-3DA2EF59B9CB}" name="Código Time 1"/>
    <tableColumn id="12" xr3:uid="{0251E745-6082-4808-9325-A91EAA78D7D1}" name="Nome Time 2"/>
    <tableColumn id="13" xr3:uid="{90E0B393-886D-4D89-9886-4B83DE204BD0}" name="Código Time 2"/>
    <tableColumn id="14" xr3:uid="{3AB2EE1F-FD7B-4A12-9F06-AED15E24DCCD}" name="Script" dataDxfId="0">
      <calculatedColumnFormula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loboesporte.globo.com/futebol/selecoes/franca/" TargetMode="External"/><Relationship Id="rId13" Type="http://schemas.openxmlformats.org/officeDocument/2006/relationships/hyperlink" Target="http://globoesporte.globo.com/futebol/selecoes/nigeria/" TargetMode="External"/><Relationship Id="rId18" Type="http://schemas.openxmlformats.org/officeDocument/2006/relationships/hyperlink" Target="http://globoesporte.globo.com/futebol/selecoes/alemanha/" TargetMode="External"/><Relationship Id="rId26" Type="http://schemas.openxmlformats.org/officeDocument/2006/relationships/hyperlink" Target="http://globoesporte.globo.com/futebol/selecoes/japao/" TargetMode="External"/><Relationship Id="rId3" Type="http://schemas.openxmlformats.org/officeDocument/2006/relationships/hyperlink" Target="http://globoesporte.globo.com/futebol/selecoes/espanha/" TargetMode="External"/><Relationship Id="rId21" Type="http://schemas.openxmlformats.org/officeDocument/2006/relationships/hyperlink" Target="http://globoesporte.globo.com/futebol/selecoes/suecia/" TargetMode="External"/><Relationship Id="rId7" Type="http://schemas.openxmlformats.org/officeDocument/2006/relationships/hyperlink" Target="http://globoesporte.globo.com/futebol/selecoes/dinamarca/" TargetMode="External"/><Relationship Id="rId12" Type="http://schemas.openxmlformats.org/officeDocument/2006/relationships/hyperlink" Target="http://globoesporte.globo.com/futebol/selecoes/islandia/" TargetMode="External"/><Relationship Id="rId17" Type="http://schemas.openxmlformats.org/officeDocument/2006/relationships/hyperlink" Target="http://globoesporte.globo.com/futebol/selecoes/suica/" TargetMode="External"/><Relationship Id="rId25" Type="http://schemas.openxmlformats.org/officeDocument/2006/relationships/hyperlink" Target="http://globoesporte.globo.com/futebol/selecoes/colombia/" TargetMode="External"/><Relationship Id="rId2" Type="http://schemas.openxmlformats.org/officeDocument/2006/relationships/hyperlink" Target="http://globoesporte.globo.com/futebol/selecoes/uruguai/" TargetMode="External"/><Relationship Id="rId16" Type="http://schemas.openxmlformats.org/officeDocument/2006/relationships/hyperlink" Target="http://globoesporte.globo.com/futebol/selecoes/servia/" TargetMode="External"/><Relationship Id="rId20" Type="http://schemas.openxmlformats.org/officeDocument/2006/relationships/hyperlink" Target="http://globoesporte.globo.com/futebol/selecoes/mexico/" TargetMode="External"/><Relationship Id="rId29" Type="http://schemas.openxmlformats.org/officeDocument/2006/relationships/table" Target="../tables/table4.xml"/><Relationship Id="rId1" Type="http://schemas.openxmlformats.org/officeDocument/2006/relationships/hyperlink" Target="http://globoesporte.globo.com/futebol/selecoes/russia/" TargetMode="External"/><Relationship Id="rId6" Type="http://schemas.openxmlformats.org/officeDocument/2006/relationships/hyperlink" Target="http://globoesporte.globo.com/futebol/selecoes/australia/" TargetMode="External"/><Relationship Id="rId11" Type="http://schemas.openxmlformats.org/officeDocument/2006/relationships/hyperlink" Target="http://globoesporte.globo.com/futebol/selecoes/croacia/" TargetMode="External"/><Relationship Id="rId24" Type="http://schemas.openxmlformats.org/officeDocument/2006/relationships/hyperlink" Target="http://globoesporte.globo.com/futebol/selecoes/panama/" TargetMode="External"/><Relationship Id="rId5" Type="http://schemas.openxmlformats.org/officeDocument/2006/relationships/hyperlink" Target="http://globoesporte.globo.com/futebol/selecoes/portugal/" TargetMode="External"/><Relationship Id="rId15" Type="http://schemas.openxmlformats.org/officeDocument/2006/relationships/hyperlink" Target="http://globoesporte.globo.com/futebol/selecoes/costa-rica/" TargetMode="External"/><Relationship Id="rId23" Type="http://schemas.openxmlformats.org/officeDocument/2006/relationships/hyperlink" Target="http://globoesporte.globo.com/futebol/selecoes/inglaterra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globoesporte.globo.com/futebol/selecoes/argentina/" TargetMode="External"/><Relationship Id="rId19" Type="http://schemas.openxmlformats.org/officeDocument/2006/relationships/hyperlink" Target="http://globoesporte.globo.com/futebol/selecoes/coreia-do-sul/" TargetMode="External"/><Relationship Id="rId4" Type="http://schemas.openxmlformats.org/officeDocument/2006/relationships/hyperlink" Target="http://globoesporte.globo.com/futebol/selecoes/ira/" TargetMode="External"/><Relationship Id="rId9" Type="http://schemas.openxmlformats.org/officeDocument/2006/relationships/hyperlink" Target="http://globoesporte.globo.com/futebol/selecoes/peru/" TargetMode="External"/><Relationship Id="rId14" Type="http://schemas.openxmlformats.org/officeDocument/2006/relationships/hyperlink" Target="http://globoesporte.globo.com/futebol/selecao-brasileira/" TargetMode="External"/><Relationship Id="rId22" Type="http://schemas.openxmlformats.org/officeDocument/2006/relationships/hyperlink" Target="http://globoesporte.globo.com/futebol/selecoes/belgica/" TargetMode="External"/><Relationship Id="rId27" Type="http://schemas.openxmlformats.org/officeDocument/2006/relationships/hyperlink" Target="http://globoesporte.globo.com/futebol/selecoes/poloni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BC90-EDA3-4D6E-8010-F0443045A872}">
  <dimension ref="A1:C13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8" bestFit="1" customWidth="1"/>
    <col min="2" max="2" width="9.109375" bestFit="1" customWidth="1"/>
    <col min="3" max="3" width="78.109375" bestFit="1" customWidth="1"/>
  </cols>
  <sheetData>
    <row r="1" spans="1:3" x14ac:dyDescent="0.3">
      <c r="A1" t="s">
        <v>59</v>
      </c>
      <c r="B1" t="s">
        <v>42</v>
      </c>
      <c r="C1" t="s">
        <v>60</v>
      </c>
    </row>
    <row r="2" spans="1:3" x14ac:dyDescent="0.3">
      <c r="A2" t="s">
        <v>51</v>
      </c>
      <c r="B2">
        <v>1</v>
      </c>
      <c r="C2" t="str">
        <f>"INSERT INTO ESTADIO (CODIGOESTADIO, NOMEESTADIO) VALUES (" &amp; Tabela3[[#This Row],[Código]] &amp; ", '" &amp; Tabela3[[#This Row],[Nome]] &amp; "');"</f>
        <v>INSERT INTO ESTADIO (CODIGOESTADIO, NOMEESTADIO) VALUES (1, 'ARENA KAZAN');</v>
      </c>
    </row>
    <row r="3" spans="1:3" x14ac:dyDescent="0.3">
      <c r="A3" t="s">
        <v>48</v>
      </c>
      <c r="B3">
        <v>2</v>
      </c>
      <c r="C3" t="str">
        <f>"INSERT INTO ESTADIO (CODIGOESTADIO, NOMEESTADIO) VALUES (" &amp; Tabela3[[#This Row],[Código]] &amp; ", '" &amp; Tabela3[[#This Row],[Nome]] &amp; "');"</f>
        <v>INSERT INTO ESTADIO (CODIGOESTADIO, NOMEESTADIO) VALUES (2, 'ECATERIMBURGO');</v>
      </c>
    </row>
    <row r="4" spans="1:3" x14ac:dyDescent="0.3">
      <c r="A4" t="s">
        <v>54</v>
      </c>
      <c r="B4">
        <v>3</v>
      </c>
      <c r="C4" t="str">
        <f>"INSERT INTO ESTADIO (CODIGOESTADIO, NOMEESTADIO) VALUES (" &amp; Tabela3[[#This Row],[Código]] &amp; ", '" &amp; Tabela3[[#This Row],[Nome]] &amp; "');"</f>
        <v>INSERT INTO ESTADIO (CODIGOESTADIO, NOMEESTADIO) VALUES (3, 'KALININGRADO');</v>
      </c>
    </row>
    <row r="5" spans="1:3" x14ac:dyDescent="0.3">
      <c r="A5" t="s">
        <v>57</v>
      </c>
      <c r="B5">
        <v>4</v>
      </c>
      <c r="C5" t="str">
        <f>"INSERT INTO ESTADIO (CODIGOESTADIO, NOMEESTADIO) VALUES (" &amp; Tabela3[[#This Row],[Código]] &amp; ", '" &amp; Tabela3[[#This Row],[Nome]] &amp; "');"</f>
        <v>INSERT INTO ESTADIO (CODIGOESTADIO, NOMEESTADIO) VALUES (4, 'NIZHNY NOVGOROD');</v>
      </c>
    </row>
    <row r="6" spans="1:3" x14ac:dyDescent="0.3">
      <c r="A6" t="s">
        <v>50</v>
      </c>
      <c r="B6">
        <v>5</v>
      </c>
      <c r="C6" t="str">
        <f>"INSERT INTO ESTADIO (CODIGOESTADIO, NOMEESTADIO) VALUES (" &amp; Tabela3[[#This Row],[Código]] &amp; ", '" &amp; Tabela3[[#This Row],[Nome]] &amp; "');"</f>
        <v>INSERT INTO ESTADIO (CODIGOESTADIO, NOMEESTADIO) VALUES (5, 'OLÍMPICO DE SOCHI');</v>
      </c>
    </row>
    <row r="7" spans="1:3" x14ac:dyDescent="0.3">
      <c r="A7" t="s">
        <v>47</v>
      </c>
      <c r="B7">
        <v>6</v>
      </c>
      <c r="C7" t="str">
        <f>"INSERT INTO ESTADIO (CODIGOESTADIO, NOMEESTADIO) VALUES (" &amp; Tabela3[[#This Row],[Código]] &amp; ", '" &amp; Tabela3[[#This Row],[Nome]] &amp; "');"</f>
        <v>INSERT INTO ESTADIO (CODIGOESTADIO, NOMEESTADIO) VALUES (6, 'OLÍMPICO LUJNIKI');</v>
      </c>
    </row>
    <row r="8" spans="1:3" x14ac:dyDescent="0.3">
      <c r="A8" t="s">
        <v>56</v>
      </c>
      <c r="B8">
        <v>7</v>
      </c>
      <c r="C8" t="str">
        <f>"INSERT INTO ESTADIO (CODIGOESTADIO, NOMEESTADIO) VALUES (" &amp; Tabela3[[#This Row],[Código]] &amp; ", '" &amp; Tabela3[[#This Row],[Nome]] &amp; "');"</f>
        <v>INSERT INTO ESTADIO (CODIGOESTADIO, NOMEESTADIO) VALUES (7, 'ROSTOV');</v>
      </c>
    </row>
    <row r="9" spans="1:3" x14ac:dyDescent="0.3">
      <c r="A9" t="s">
        <v>55</v>
      </c>
      <c r="B9">
        <v>8</v>
      </c>
      <c r="C9" t="str">
        <f>"INSERT INTO ESTADIO (CODIGOESTADIO, NOMEESTADIO) VALUES (" &amp; Tabela3[[#This Row],[Código]] &amp; ", '" &amp; Tabela3[[#This Row],[Nome]] &amp; "');"</f>
        <v>INSERT INTO ESTADIO (CODIGOESTADIO, NOMEESTADIO) VALUES (8, 'SAMARA');</v>
      </c>
    </row>
    <row r="10" spans="1:3" x14ac:dyDescent="0.3">
      <c r="A10" t="s">
        <v>49</v>
      </c>
      <c r="B10">
        <v>9</v>
      </c>
      <c r="C10" t="str">
        <f>"INSERT INTO ESTADIO (CODIGOESTADIO, NOMEESTADIO) VALUES (" &amp; Tabela3[[#This Row],[Código]] &amp; ", '" &amp; Tabela3[[#This Row],[Nome]] &amp; "');"</f>
        <v>INSERT INTO ESTADIO (CODIGOESTADIO, NOMEESTADIO) VALUES (9, 'SÃO PETERSBURGO');</v>
      </c>
    </row>
    <row r="11" spans="1:3" x14ac:dyDescent="0.3">
      <c r="A11" t="s">
        <v>52</v>
      </c>
      <c r="B11">
        <v>10</v>
      </c>
      <c r="C11" t="str">
        <f>"INSERT INTO ESTADIO (CODIGOESTADIO, NOMEESTADIO) VALUES (" &amp; Tabela3[[#This Row],[Código]] &amp; ", '" &amp; Tabela3[[#This Row],[Nome]] &amp; "');"</f>
        <v>INSERT INTO ESTADIO (CODIGOESTADIO, NOMEESTADIO) VALUES (10, 'SARANSK');</v>
      </c>
    </row>
    <row r="12" spans="1:3" x14ac:dyDescent="0.3">
      <c r="A12" t="s">
        <v>53</v>
      </c>
      <c r="B12">
        <v>11</v>
      </c>
      <c r="C12" t="str">
        <f>"INSERT INTO ESTADIO (CODIGOESTADIO, NOMEESTADIO) VALUES (" &amp; Tabela3[[#This Row],[Código]] &amp; ", '" &amp; Tabela3[[#This Row],[Nome]] &amp; "');"</f>
        <v>INSERT INTO ESTADIO (CODIGOESTADIO, NOMEESTADIO) VALUES (11, 'SPARTAK');</v>
      </c>
    </row>
    <row r="13" spans="1:3" x14ac:dyDescent="0.3">
      <c r="A13" t="s">
        <v>58</v>
      </c>
      <c r="B13">
        <v>12</v>
      </c>
      <c r="C13" t="str">
        <f>"INSERT INTO ESTADIO (CODIGOESTADIO, NOMEESTADIO) VALUES (" &amp; Tabela3[[#This Row],[Código]] &amp; ", '" &amp; Tabela3[[#This Row],[Nome]] &amp; "');"</f>
        <v>INSERT INTO ESTADIO (CODIGOESTADIO, NOMEESTADIO) VALUES (12, 'VOLGOGRADO');</v>
      </c>
    </row>
  </sheetData>
  <sortState ref="A2:A13">
    <sortCondition ref="A2:A13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2D26-3B82-4A69-8430-0753FB1B0F55}">
  <dimension ref="A1:E7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9.77734375" bestFit="1" customWidth="1"/>
    <col min="2" max="2" width="9.109375" bestFit="1" customWidth="1"/>
    <col min="3" max="3" width="6.88671875" bestFit="1" customWidth="1"/>
    <col min="4" max="4" width="9" bestFit="1" customWidth="1"/>
    <col min="5" max="5" width="120.6640625" bestFit="1" customWidth="1"/>
  </cols>
  <sheetData>
    <row r="1" spans="1:5" x14ac:dyDescent="0.3">
      <c r="A1" t="s">
        <v>41</v>
      </c>
      <c r="B1" t="s">
        <v>42</v>
      </c>
      <c r="C1" t="s">
        <v>67</v>
      </c>
      <c r="D1" t="s">
        <v>68</v>
      </c>
      <c r="E1" t="s">
        <v>60</v>
      </c>
    </row>
    <row r="2" spans="1:5" x14ac:dyDescent="0.3">
      <c r="A2" t="s">
        <v>61</v>
      </c>
      <c r="B2">
        <v>1</v>
      </c>
      <c r="C2">
        <v>1</v>
      </c>
      <c r="D2">
        <v>1</v>
      </c>
      <c r="E2" t="str">
        <f>"INSERT INTO FASE (CODIGOCAMPEONATO, CODIGOFASE, DESCRICAOFASE, TIPOFASE, ORDEMFASE) VALUES (1, " &amp; Tabela4[[#This Row],[Código]] &amp; ", '" &amp; Tabela4[[#This Row],[Descrição]] &amp; "', " &amp; Tabela4[[#This Row],[Tipo]] &amp; ", " &amp; Tabela4[[#This Row],[Ordem]] &amp; ");"</f>
        <v>INSERT INTO FASE (CODIGOCAMPEONATO, CODIGOFASE, DESCRICAOFASE, TIPOFASE, ORDEMFASE) VALUES (1, 1, 'FASE DE GRUPOS', 1, 1);</v>
      </c>
    </row>
    <row r="3" spans="1:5" x14ac:dyDescent="0.3">
      <c r="A3" t="s">
        <v>62</v>
      </c>
      <c r="B3">
        <v>2</v>
      </c>
      <c r="C3">
        <v>2</v>
      </c>
      <c r="D3">
        <v>2</v>
      </c>
      <c r="E3" t="str">
        <f>"INSERT INTO FASE (CODIGOCAMPEONATO, CODIGOFASE, DESCRICAOFASE, TIPOFASE, ORDEMFASE) VALUES (1, " &amp; Tabela4[[#This Row],[Código]] &amp; ", '" &amp; Tabela4[[#This Row],[Descrição]] &amp; "', " &amp; Tabela4[[#This Row],[Tipo]] &amp; ", " &amp; Tabela4[[#This Row],[Ordem]] &amp; ");"</f>
        <v>INSERT INTO FASE (CODIGOCAMPEONATO, CODIGOFASE, DESCRICAOFASE, TIPOFASE, ORDEMFASE) VALUES (1, 2, 'OITAVAS DE FINAL', 2, 2);</v>
      </c>
    </row>
    <row r="4" spans="1:5" x14ac:dyDescent="0.3">
      <c r="A4" t="s">
        <v>63</v>
      </c>
      <c r="B4">
        <v>3</v>
      </c>
      <c r="C4">
        <v>2</v>
      </c>
      <c r="D4">
        <v>3</v>
      </c>
      <c r="E4" t="str">
        <f>"INSERT INTO FASE (CODIGOCAMPEONATO, CODIGOFASE, DESCRICAOFASE, TIPOFASE, ORDEMFASE) VALUES (1, " &amp; Tabela4[[#This Row],[Código]] &amp; ", '" &amp; Tabela4[[#This Row],[Descrição]] &amp; "', " &amp; Tabela4[[#This Row],[Tipo]] &amp; ", " &amp; Tabela4[[#This Row],[Ordem]] &amp; ");"</f>
        <v>INSERT INTO FASE (CODIGOCAMPEONATO, CODIGOFASE, DESCRICAOFASE, TIPOFASE, ORDEMFASE) VALUES (1, 3, 'QUARTAS DE FINAL', 2, 3);</v>
      </c>
    </row>
    <row r="5" spans="1:5" x14ac:dyDescent="0.3">
      <c r="A5" t="s">
        <v>64</v>
      </c>
      <c r="B5">
        <v>4</v>
      </c>
      <c r="C5">
        <v>2</v>
      </c>
      <c r="D5">
        <v>4</v>
      </c>
      <c r="E5" t="str">
        <f>"INSERT INTO FASE (CODIGOCAMPEONATO, CODIGOFASE, DESCRICAOFASE, TIPOFASE, ORDEMFASE) VALUES (1, " &amp; Tabela4[[#This Row],[Código]] &amp; ", '" &amp; Tabela4[[#This Row],[Descrição]] &amp; "', " &amp; Tabela4[[#This Row],[Tipo]] &amp; ", " &amp; Tabela4[[#This Row],[Ordem]] &amp; ");"</f>
        <v>INSERT INTO FASE (CODIGOCAMPEONATO, CODIGOFASE, DESCRICAOFASE, TIPOFASE, ORDEMFASE) VALUES (1, 4, 'SEMIFINAL', 2, 4);</v>
      </c>
    </row>
    <row r="6" spans="1:5" x14ac:dyDescent="0.3">
      <c r="A6" t="s">
        <v>65</v>
      </c>
      <c r="B6">
        <v>5</v>
      </c>
      <c r="C6">
        <v>2</v>
      </c>
      <c r="D6">
        <v>5</v>
      </c>
      <c r="E6" t="str">
        <f>"INSERT INTO FASE (CODIGOCAMPEONATO, CODIGOFASE, DESCRICAOFASE, TIPOFASE, ORDEMFASE) VALUES (1, " &amp; Tabela4[[#This Row],[Código]] &amp; ", '" &amp; Tabela4[[#This Row],[Descrição]] &amp; "', " &amp; Tabela4[[#This Row],[Tipo]] &amp; ", " &amp; Tabela4[[#This Row],[Ordem]] &amp; ");"</f>
        <v>INSERT INTO FASE (CODIGOCAMPEONATO, CODIGOFASE, DESCRICAOFASE, TIPOFASE, ORDEMFASE) VALUES (1, 5, 'DISPUTA DO 3º LUGAR', 2, 5);</v>
      </c>
    </row>
    <row r="7" spans="1:5" x14ac:dyDescent="0.3">
      <c r="A7" t="s">
        <v>66</v>
      </c>
      <c r="B7">
        <v>6</v>
      </c>
      <c r="C7">
        <v>2</v>
      </c>
      <c r="D7">
        <v>6</v>
      </c>
      <c r="E7" t="str">
        <f>"INSERT INTO FASE (CODIGOCAMPEONATO, CODIGOFASE, DESCRICAOFASE, TIPOFASE, ORDEMFASE) VALUES (1, " &amp; Tabela4[[#This Row],[Código]] &amp; ", '" &amp; Tabela4[[#This Row],[Descrição]] &amp; "', " &amp; Tabela4[[#This Row],[Tipo]] &amp; ", " &amp; Tabela4[[#This Row],[Ordem]] &amp; ");"</f>
        <v>INSERT INTO FASE (CODIGOCAMPEONATO, CODIGOFASE, DESCRICAOFASE, TIPOFASE, ORDEMFASE) VALUES (1, 6, 'FINAL', 2, 6);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6999-AB73-4A75-AF80-82F26A06126F}">
  <dimension ref="A1:D9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1.21875" bestFit="1" customWidth="1"/>
    <col min="2" max="2" width="9.109375" bestFit="1" customWidth="1"/>
    <col min="3" max="3" width="9" bestFit="1" customWidth="1"/>
    <col min="4" max="4" width="107.21875" bestFit="1" customWidth="1"/>
  </cols>
  <sheetData>
    <row r="1" spans="1:4" x14ac:dyDescent="0.3">
      <c r="A1" t="s">
        <v>41</v>
      </c>
      <c r="B1" t="s">
        <v>42</v>
      </c>
      <c r="C1" t="s">
        <v>68</v>
      </c>
      <c r="D1" t="s">
        <v>60</v>
      </c>
    </row>
    <row r="2" spans="1:4" x14ac:dyDescent="0.3">
      <c r="A2" t="s">
        <v>0</v>
      </c>
      <c r="B2">
        <v>1</v>
      </c>
      <c r="C2">
        <v>1</v>
      </c>
      <c r="D2" t="str">
        <f>"INSERT INTO GRUPO (CODIGOCAMPEONATO, CODIGOGRUPO, DESCRICAOGRUPO, ORDEMGRUPO) VALUES (1, " &amp; Tabela1[[#This Row],[Código]] &amp; ", '" &amp; Tabela1[[#This Row],[Descrição]] &amp; "', " &amp; Tabela1[[#This Row],[Ordem]] &amp; ");"</f>
        <v>INSERT INTO GRUPO (CODIGOCAMPEONATO, CODIGOGRUPO, DESCRICAOGRUPO, ORDEMGRUPO) VALUES (1, 1, 'GRUPO A', 1);</v>
      </c>
    </row>
    <row r="3" spans="1:4" x14ac:dyDescent="0.3">
      <c r="A3" t="s">
        <v>6</v>
      </c>
      <c r="B3">
        <v>2</v>
      </c>
      <c r="C3">
        <v>2</v>
      </c>
      <c r="D3" t="str">
        <f>"INSERT INTO GRUPO (CODIGOCAMPEONATO, CODIGOGRUPO, DESCRICAOGRUPO, ORDEMGRUPO) VALUES (1, " &amp; Tabela1[[#This Row],[Código]] &amp; ", '" &amp; Tabela1[[#This Row],[Descrição]] &amp; "', " &amp; Tabela1[[#This Row],[Ordem]] &amp; ");"</f>
        <v>INSERT INTO GRUPO (CODIGOCAMPEONATO, CODIGOGRUPO, DESCRICAOGRUPO, ORDEMGRUPO) VALUES (1, 2, 'GRUPO B', 2);</v>
      </c>
    </row>
    <row r="4" spans="1:4" x14ac:dyDescent="0.3">
      <c r="A4" t="s">
        <v>11</v>
      </c>
      <c r="B4">
        <v>3</v>
      </c>
      <c r="C4">
        <v>3</v>
      </c>
      <c r="D4" t="str">
        <f>"INSERT INTO GRUPO (CODIGOCAMPEONATO, CODIGOGRUPO, DESCRICAOGRUPO, ORDEMGRUPO) VALUES (1, " &amp; Tabela1[[#This Row],[Código]] &amp; ", '" &amp; Tabela1[[#This Row],[Descrição]] &amp; "', " &amp; Tabela1[[#This Row],[Ordem]] &amp; ");"</f>
        <v>INSERT INTO GRUPO (CODIGOCAMPEONATO, CODIGOGRUPO, DESCRICAOGRUPO, ORDEMGRUPO) VALUES (1, 3, 'GRUPO C', 3);</v>
      </c>
    </row>
    <row r="5" spans="1:4" x14ac:dyDescent="0.3">
      <c r="A5" t="s">
        <v>16</v>
      </c>
      <c r="B5">
        <v>4</v>
      </c>
      <c r="C5">
        <v>4</v>
      </c>
      <c r="D5" t="str">
        <f>"INSERT INTO GRUPO (CODIGOCAMPEONATO, CODIGOGRUPO, DESCRICAOGRUPO, ORDEMGRUPO) VALUES (1, " &amp; Tabela1[[#This Row],[Código]] &amp; ", '" &amp; Tabela1[[#This Row],[Descrição]] &amp; "', " &amp; Tabela1[[#This Row],[Ordem]] &amp; ");"</f>
        <v>INSERT INTO GRUPO (CODIGOCAMPEONATO, CODIGOGRUPO, DESCRICAOGRUPO, ORDEMGRUPO) VALUES (1, 4, 'GRUPO D', 4);</v>
      </c>
    </row>
    <row r="6" spans="1:4" x14ac:dyDescent="0.3">
      <c r="A6" t="s">
        <v>21</v>
      </c>
      <c r="B6">
        <v>5</v>
      </c>
      <c r="C6">
        <v>5</v>
      </c>
      <c r="D6" t="str">
        <f>"INSERT INTO GRUPO (CODIGOCAMPEONATO, CODIGOGRUPO, DESCRICAOGRUPO, ORDEMGRUPO) VALUES (1, " &amp; Tabela1[[#This Row],[Código]] &amp; ", '" &amp; Tabela1[[#This Row],[Descrição]] &amp; "', " &amp; Tabela1[[#This Row],[Ordem]] &amp; ");"</f>
        <v>INSERT INTO GRUPO (CODIGOCAMPEONATO, CODIGOGRUPO, DESCRICAOGRUPO, ORDEMGRUPO) VALUES (1, 5, 'GRUPO E', 5);</v>
      </c>
    </row>
    <row r="7" spans="1:4" x14ac:dyDescent="0.3">
      <c r="A7" t="s">
        <v>26</v>
      </c>
      <c r="B7">
        <v>6</v>
      </c>
      <c r="C7">
        <v>6</v>
      </c>
      <c r="D7" t="str">
        <f>"INSERT INTO GRUPO (CODIGOCAMPEONATO, CODIGOGRUPO, DESCRICAOGRUPO, ORDEMGRUPO) VALUES (1, " &amp; Tabela1[[#This Row],[Código]] &amp; ", '" &amp; Tabela1[[#This Row],[Descrição]] &amp; "', " &amp; Tabela1[[#This Row],[Ordem]] &amp; ");"</f>
        <v>INSERT INTO GRUPO (CODIGOCAMPEONATO, CODIGOGRUPO, DESCRICAOGRUPO, ORDEMGRUPO) VALUES (1, 6, 'GRUPO F', 6);</v>
      </c>
    </row>
    <row r="8" spans="1:4" x14ac:dyDescent="0.3">
      <c r="A8" t="s">
        <v>31</v>
      </c>
      <c r="B8">
        <v>7</v>
      </c>
      <c r="C8">
        <v>7</v>
      </c>
      <c r="D8" t="str">
        <f>"INSERT INTO GRUPO (CODIGOCAMPEONATO, CODIGOGRUPO, DESCRICAOGRUPO, ORDEMGRUPO) VALUES (1, " &amp; Tabela1[[#This Row],[Código]] &amp; ", '" &amp; Tabela1[[#This Row],[Descrição]] &amp; "', " &amp; Tabela1[[#This Row],[Ordem]] &amp; ");"</f>
        <v>INSERT INTO GRUPO (CODIGOCAMPEONATO, CODIGOGRUPO, DESCRICAOGRUPO, ORDEMGRUPO) VALUES (1, 7, 'GRUPO G', 7);</v>
      </c>
    </row>
    <row r="9" spans="1:4" x14ac:dyDescent="0.3">
      <c r="A9" t="s">
        <v>36</v>
      </c>
      <c r="B9">
        <v>8</v>
      </c>
      <c r="C9">
        <v>8</v>
      </c>
      <c r="D9" t="str">
        <f>"INSERT INTO GRUPO (CODIGOCAMPEONATO, CODIGOGRUPO, DESCRICAOGRUPO, ORDEMGRUPO) VALUES (1, " &amp; Tabela1[[#This Row],[Código]] &amp; ", '" &amp; Tabela1[[#This Row],[Descrição]] &amp; "', " &amp; Tabela1[[#This Row],[Ordem]] &amp; ");"</f>
        <v>INSERT INTO GRUPO (CODIGOCAMPEONATO, CODIGOGRUPO, DESCRICAOGRUPO, ORDEMGRUPO) VALUES (1, 8, 'GRUPO H', 8);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7E42-A6D9-4A1B-ADA7-F36053133BE5}">
  <dimension ref="A1:G33"/>
  <sheetViews>
    <sheetView showGridLines="0" workbookViewId="0">
      <pane ySplit="1" topLeftCell="A26" activePane="bottomLeft" state="frozen"/>
      <selection pane="bottomLeft" activeCell="A2" sqref="A2"/>
    </sheetView>
  </sheetViews>
  <sheetFormatPr defaultRowHeight="14.4" x14ac:dyDescent="0.3"/>
  <cols>
    <col min="1" max="1" width="17" bestFit="1" customWidth="1"/>
    <col min="2" max="2" width="14.77734375" bestFit="1" customWidth="1"/>
    <col min="3" max="3" width="12.88671875" bestFit="1" customWidth="1"/>
    <col min="4" max="4" width="13.6640625" bestFit="1" customWidth="1"/>
    <col min="5" max="5" width="9" bestFit="1" customWidth="1"/>
    <col min="6" max="6" width="64" bestFit="1" customWidth="1"/>
    <col min="7" max="7" width="118.6640625" bestFit="1" customWidth="1"/>
  </cols>
  <sheetData>
    <row r="1" spans="1:7" x14ac:dyDescent="0.3">
      <c r="A1" t="s">
        <v>43</v>
      </c>
      <c r="B1" t="s">
        <v>46</v>
      </c>
      <c r="C1" t="s">
        <v>44</v>
      </c>
      <c r="D1" t="s">
        <v>45</v>
      </c>
      <c r="E1" t="s">
        <v>68</v>
      </c>
      <c r="F1" t="s">
        <v>60</v>
      </c>
      <c r="G1" t="s">
        <v>69</v>
      </c>
    </row>
    <row r="2" spans="1:7" x14ac:dyDescent="0.3">
      <c r="A2" t="s">
        <v>0</v>
      </c>
      <c r="B2">
        <f>VLOOKUP(A2,Tabela1[],2,0)</f>
        <v>1</v>
      </c>
      <c r="C2" t="s">
        <v>1</v>
      </c>
      <c r="D2">
        <v>1</v>
      </c>
      <c r="E2">
        <v>1</v>
      </c>
      <c r="F2" t="str">
        <f>"INSERT INTO TIME (CODIGOTIME, NOMETIME) VALUES (" &amp; Tabela2[[#This Row],[Código Time]] &amp; ", '" &amp; Tabela2[[#This Row],[Nome Time]] &amp; "');"</f>
        <v>INSERT INTO TIME (CODIGOTIME, NOMETIME) VALUES (1, 'Arábia Saudita');</v>
      </c>
      <c r="G2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1, 1, 1, 1);</v>
      </c>
    </row>
    <row r="3" spans="1:7" x14ac:dyDescent="0.3">
      <c r="A3" t="s">
        <v>0</v>
      </c>
      <c r="B3">
        <f>VLOOKUP(A3,Tabela1[],2,0)</f>
        <v>1</v>
      </c>
      <c r="C3" t="s">
        <v>2</v>
      </c>
      <c r="D3">
        <v>2</v>
      </c>
      <c r="E3">
        <v>2</v>
      </c>
      <c r="F3" t="str">
        <f>"INSERT INTO TIME (CODIGOTIME, NOMETIME) VALUES (" &amp; Tabela2[[#This Row],[Código Time]] &amp; ", '" &amp; Tabela2[[#This Row],[Nome Time]] &amp; "');"</f>
        <v>INSERT INTO TIME (CODIGOTIME, NOMETIME) VALUES (2, 'Egito');</v>
      </c>
      <c r="G3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1, 2, 2, 2);</v>
      </c>
    </row>
    <row r="4" spans="1:7" x14ac:dyDescent="0.3">
      <c r="A4" t="s">
        <v>0</v>
      </c>
      <c r="B4">
        <f>VLOOKUP(A4,Tabela1[],2,0)</f>
        <v>1</v>
      </c>
      <c r="C4" t="s">
        <v>3</v>
      </c>
      <c r="D4">
        <v>3</v>
      </c>
      <c r="E4">
        <v>3</v>
      </c>
      <c r="F4" t="str">
        <f>"INSERT INTO TIME (CODIGOTIME, NOMETIME) VALUES (" &amp; Tabela2[[#This Row],[Código Time]] &amp; ", '" &amp; Tabela2[[#This Row],[Nome Time]] &amp; "');"</f>
        <v>INSERT INTO TIME (CODIGOTIME, NOMETIME) VALUES (3, 'Rússia');</v>
      </c>
      <c r="G4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1, 3, 3, 3);</v>
      </c>
    </row>
    <row r="5" spans="1:7" x14ac:dyDescent="0.3">
      <c r="A5" t="s">
        <v>0</v>
      </c>
      <c r="B5">
        <f>VLOOKUP(A5,Tabela1[],2,0)</f>
        <v>1</v>
      </c>
      <c r="C5" t="s">
        <v>4</v>
      </c>
      <c r="D5">
        <v>4</v>
      </c>
      <c r="E5">
        <v>4</v>
      </c>
      <c r="F5" t="str">
        <f>"INSERT INTO TIME (CODIGOTIME, NOMETIME) VALUES (" &amp; Tabela2[[#This Row],[Código Time]] &amp; ", '" &amp; Tabela2[[#This Row],[Nome Time]] &amp; "');"</f>
        <v>INSERT INTO TIME (CODIGOTIME, NOMETIME) VALUES (4, 'Uruguai');</v>
      </c>
      <c r="G5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1, 4, 4, 4);</v>
      </c>
    </row>
    <row r="6" spans="1:7" x14ac:dyDescent="0.3">
      <c r="A6" t="s">
        <v>6</v>
      </c>
      <c r="B6">
        <f>VLOOKUP(A6,Tabela1[],2,0)</f>
        <v>2</v>
      </c>
      <c r="C6" t="s">
        <v>7</v>
      </c>
      <c r="D6">
        <v>5</v>
      </c>
      <c r="E6">
        <v>1</v>
      </c>
      <c r="F6" t="str">
        <f>"INSERT INTO TIME (CODIGOTIME, NOMETIME) VALUES (" &amp; Tabela2[[#This Row],[Código Time]] &amp; ", '" &amp; Tabela2[[#This Row],[Nome Time]] &amp; "');"</f>
        <v>INSERT INTO TIME (CODIGOTIME, NOMETIME) VALUES (5, 'Espanha');</v>
      </c>
      <c r="G6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2, 5, 1, 1);</v>
      </c>
    </row>
    <row r="7" spans="1:7" x14ac:dyDescent="0.3">
      <c r="A7" t="s">
        <v>6</v>
      </c>
      <c r="B7">
        <f>VLOOKUP(A7,Tabela1[],2,0)</f>
        <v>2</v>
      </c>
      <c r="C7" t="s">
        <v>8</v>
      </c>
      <c r="D7">
        <v>6</v>
      </c>
      <c r="E7">
        <v>2</v>
      </c>
      <c r="F7" t="str">
        <f>"INSERT INTO TIME (CODIGOTIME, NOMETIME) VALUES (" &amp; Tabela2[[#This Row],[Código Time]] &amp; ", '" &amp; Tabela2[[#This Row],[Nome Time]] &amp; "');"</f>
        <v>INSERT INTO TIME (CODIGOTIME, NOMETIME) VALUES (6, 'Irã');</v>
      </c>
      <c r="G7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2, 6, 2, 2);</v>
      </c>
    </row>
    <row r="8" spans="1:7" x14ac:dyDescent="0.3">
      <c r="A8" t="s">
        <v>6</v>
      </c>
      <c r="B8">
        <f>VLOOKUP(A8,Tabela1[],2,0)</f>
        <v>2</v>
      </c>
      <c r="C8" t="s">
        <v>9</v>
      </c>
      <c r="D8">
        <v>7</v>
      </c>
      <c r="E8">
        <v>3</v>
      </c>
      <c r="F8" t="str">
        <f>"INSERT INTO TIME (CODIGOTIME, NOMETIME) VALUES (" &amp; Tabela2[[#This Row],[Código Time]] &amp; ", '" &amp; Tabela2[[#This Row],[Nome Time]] &amp; "');"</f>
        <v>INSERT INTO TIME (CODIGOTIME, NOMETIME) VALUES (7, 'Marrocos');</v>
      </c>
      <c r="G8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2, 7, 3, 3);</v>
      </c>
    </row>
    <row r="9" spans="1:7" x14ac:dyDescent="0.3">
      <c r="A9" t="s">
        <v>6</v>
      </c>
      <c r="B9">
        <f>VLOOKUP(A9,Tabela1[],2,0)</f>
        <v>2</v>
      </c>
      <c r="C9" t="s">
        <v>10</v>
      </c>
      <c r="D9">
        <v>8</v>
      </c>
      <c r="E9">
        <v>4</v>
      </c>
      <c r="F9" t="str">
        <f>"INSERT INTO TIME (CODIGOTIME, NOMETIME) VALUES (" &amp; Tabela2[[#This Row],[Código Time]] &amp; ", '" &amp; Tabela2[[#This Row],[Nome Time]] &amp; "');"</f>
        <v>INSERT INTO TIME (CODIGOTIME, NOMETIME) VALUES (8, 'Portugal');</v>
      </c>
      <c r="G9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2, 8, 4, 4);</v>
      </c>
    </row>
    <row r="10" spans="1:7" x14ac:dyDescent="0.3">
      <c r="A10" t="s">
        <v>11</v>
      </c>
      <c r="B10">
        <f>VLOOKUP(A10,Tabela1[],2,0)</f>
        <v>3</v>
      </c>
      <c r="C10" t="s">
        <v>12</v>
      </c>
      <c r="D10">
        <v>9</v>
      </c>
      <c r="E10">
        <v>1</v>
      </c>
      <c r="F10" t="str">
        <f>"INSERT INTO TIME (CODIGOTIME, NOMETIME) VALUES (" &amp; Tabela2[[#This Row],[Código Time]] &amp; ", '" &amp; Tabela2[[#This Row],[Nome Time]] &amp; "');"</f>
        <v>INSERT INTO TIME (CODIGOTIME, NOMETIME) VALUES (9, 'Austrália');</v>
      </c>
      <c r="G10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3, 9, 1, 1);</v>
      </c>
    </row>
    <row r="11" spans="1:7" x14ac:dyDescent="0.3">
      <c r="A11" t="s">
        <v>11</v>
      </c>
      <c r="B11">
        <f>VLOOKUP(A11,Tabela1[],2,0)</f>
        <v>3</v>
      </c>
      <c r="C11" t="s">
        <v>13</v>
      </c>
      <c r="D11">
        <v>10</v>
      </c>
      <c r="E11">
        <v>2</v>
      </c>
      <c r="F11" t="str">
        <f>"INSERT INTO TIME (CODIGOTIME, NOMETIME) VALUES (" &amp; Tabela2[[#This Row],[Código Time]] &amp; ", '" &amp; Tabela2[[#This Row],[Nome Time]] &amp; "');"</f>
        <v>INSERT INTO TIME (CODIGOTIME, NOMETIME) VALUES (10, 'Dinamarca');</v>
      </c>
      <c r="G11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3, 10, 2, 2);</v>
      </c>
    </row>
    <row r="12" spans="1:7" x14ac:dyDescent="0.3">
      <c r="A12" t="s">
        <v>11</v>
      </c>
      <c r="B12">
        <f>VLOOKUP(A12,Tabela1[],2,0)</f>
        <v>3</v>
      </c>
      <c r="C12" t="s">
        <v>14</v>
      </c>
      <c r="D12">
        <v>11</v>
      </c>
      <c r="E12">
        <v>3</v>
      </c>
      <c r="F12" t="str">
        <f>"INSERT INTO TIME (CODIGOTIME, NOMETIME) VALUES (" &amp; Tabela2[[#This Row],[Código Time]] &amp; ", '" &amp; Tabela2[[#This Row],[Nome Time]] &amp; "');"</f>
        <v>INSERT INTO TIME (CODIGOTIME, NOMETIME) VALUES (11, 'França');</v>
      </c>
      <c r="G12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3, 11, 3, 3);</v>
      </c>
    </row>
    <row r="13" spans="1:7" x14ac:dyDescent="0.3">
      <c r="A13" t="s">
        <v>11</v>
      </c>
      <c r="B13">
        <f>VLOOKUP(A13,Tabela1[],2,0)</f>
        <v>3</v>
      </c>
      <c r="C13" t="s">
        <v>15</v>
      </c>
      <c r="D13">
        <v>12</v>
      </c>
      <c r="E13">
        <v>4</v>
      </c>
      <c r="F13" t="str">
        <f>"INSERT INTO TIME (CODIGOTIME, NOMETIME) VALUES (" &amp; Tabela2[[#This Row],[Código Time]] &amp; ", '" &amp; Tabela2[[#This Row],[Nome Time]] &amp; "');"</f>
        <v>INSERT INTO TIME (CODIGOTIME, NOMETIME) VALUES (12, 'Peru');</v>
      </c>
      <c r="G13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3, 12, 4, 4);</v>
      </c>
    </row>
    <row r="14" spans="1:7" x14ac:dyDescent="0.3">
      <c r="A14" t="s">
        <v>16</v>
      </c>
      <c r="B14">
        <f>VLOOKUP(A14,Tabela1[],2,0)</f>
        <v>4</v>
      </c>
      <c r="C14" t="s">
        <v>17</v>
      </c>
      <c r="D14">
        <v>13</v>
      </c>
      <c r="E14">
        <v>1</v>
      </c>
      <c r="F14" t="str">
        <f>"INSERT INTO TIME (CODIGOTIME, NOMETIME) VALUES (" &amp; Tabela2[[#This Row],[Código Time]] &amp; ", '" &amp; Tabela2[[#This Row],[Nome Time]] &amp; "');"</f>
        <v>INSERT INTO TIME (CODIGOTIME, NOMETIME) VALUES (13, 'Argentina');</v>
      </c>
      <c r="G14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4, 13, 1, 1);</v>
      </c>
    </row>
    <row r="15" spans="1:7" x14ac:dyDescent="0.3">
      <c r="A15" t="s">
        <v>16</v>
      </c>
      <c r="B15">
        <f>VLOOKUP(A15,Tabela1[],2,0)</f>
        <v>4</v>
      </c>
      <c r="C15" t="s">
        <v>18</v>
      </c>
      <c r="D15">
        <v>14</v>
      </c>
      <c r="E15">
        <v>2</v>
      </c>
      <c r="F15" t="str">
        <f>"INSERT INTO TIME (CODIGOTIME, NOMETIME) VALUES (" &amp; Tabela2[[#This Row],[Código Time]] &amp; ", '" &amp; Tabela2[[#This Row],[Nome Time]] &amp; "');"</f>
        <v>INSERT INTO TIME (CODIGOTIME, NOMETIME) VALUES (14, 'Croácia');</v>
      </c>
      <c r="G15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4, 14, 2, 2);</v>
      </c>
    </row>
    <row r="16" spans="1:7" x14ac:dyDescent="0.3">
      <c r="A16" t="s">
        <v>16</v>
      </c>
      <c r="B16">
        <f>VLOOKUP(A16,Tabela1[],2,0)</f>
        <v>4</v>
      </c>
      <c r="C16" t="s">
        <v>19</v>
      </c>
      <c r="D16">
        <v>15</v>
      </c>
      <c r="E16">
        <v>3</v>
      </c>
      <c r="F16" t="str">
        <f>"INSERT INTO TIME (CODIGOTIME, NOMETIME) VALUES (" &amp; Tabela2[[#This Row],[Código Time]] &amp; ", '" &amp; Tabela2[[#This Row],[Nome Time]] &amp; "');"</f>
        <v>INSERT INTO TIME (CODIGOTIME, NOMETIME) VALUES (15, 'Islândia');</v>
      </c>
      <c r="G16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4, 15, 3, 3);</v>
      </c>
    </row>
    <row r="17" spans="1:7" x14ac:dyDescent="0.3">
      <c r="A17" t="s">
        <v>16</v>
      </c>
      <c r="B17">
        <f>VLOOKUP(A17,Tabela1[],2,0)</f>
        <v>4</v>
      </c>
      <c r="C17" t="s">
        <v>20</v>
      </c>
      <c r="D17">
        <v>16</v>
      </c>
      <c r="E17">
        <v>4</v>
      </c>
      <c r="F17" t="str">
        <f>"INSERT INTO TIME (CODIGOTIME, NOMETIME) VALUES (" &amp; Tabela2[[#This Row],[Código Time]] &amp; ", '" &amp; Tabela2[[#This Row],[Nome Time]] &amp; "');"</f>
        <v>INSERT INTO TIME (CODIGOTIME, NOMETIME) VALUES (16, 'Nigéria');</v>
      </c>
      <c r="G17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4, 16, 4, 4);</v>
      </c>
    </row>
    <row r="18" spans="1:7" x14ac:dyDescent="0.3">
      <c r="A18" t="s">
        <v>21</v>
      </c>
      <c r="B18">
        <f>VLOOKUP(A18,Tabela1[],2,0)</f>
        <v>5</v>
      </c>
      <c r="C18" t="s">
        <v>22</v>
      </c>
      <c r="D18">
        <v>17</v>
      </c>
      <c r="E18">
        <v>1</v>
      </c>
      <c r="F18" t="str">
        <f>"INSERT INTO TIME (CODIGOTIME, NOMETIME) VALUES (" &amp; Tabela2[[#This Row],[Código Time]] &amp; ", '" &amp; Tabela2[[#This Row],[Nome Time]] &amp; "');"</f>
        <v>INSERT INTO TIME (CODIGOTIME, NOMETIME) VALUES (17, 'Brasil');</v>
      </c>
      <c r="G18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5, 17, 1, 1);</v>
      </c>
    </row>
    <row r="19" spans="1:7" x14ac:dyDescent="0.3">
      <c r="A19" t="s">
        <v>21</v>
      </c>
      <c r="B19">
        <f>VLOOKUP(A19,Tabela1[],2,0)</f>
        <v>5</v>
      </c>
      <c r="C19" t="s">
        <v>23</v>
      </c>
      <c r="D19">
        <v>18</v>
      </c>
      <c r="E19">
        <v>2</v>
      </c>
      <c r="F19" t="str">
        <f>"INSERT INTO TIME (CODIGOTIME, NOMETIME) VALUES (" &amp; Tabela2[[#This Row],[Código Time]] &amp; ", '" &amp; Tabela2[[#This Row],[Nome Time]] &amp; "');"</f>
        <v>INSERT INTO TIME (CODIGOTIME, NOMETIME) VALUES (18, 'Costa Rica');</v>
      </c>
      <c r="G19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5, 18, 2, 2);</v>
      </c>
    </row>
    <row r="20" spans="1:7" x14ac:dyDescent="0.3">
      <c r="A20" t="s">
        <v>21</v>
      </c>
      <c r="B20">
        <f>VLOOKUP(A20,Tabela1[],2,0)</f>
        <v>5</v>
      </c>
      <c r="C20" t="s">
        <v>24</v>
      </c>
      <c r="D20">
        <v>19</v>
      </c>
      <c r="E20">
        <v>3</v>
      </c>
      <c r="F20" t="str">
        <f>"INSERT INTO TIME (CODIGOTIME, NOMETIME) VALUES (" &amp; Tabela2[[#This Row],[Código Time]] &amp; ", '" &amp; Tabela2[[#This Row],[Nome Time]] &amp; "');"</f>
        <v>INSERT INTO TIME (CODIGOTIME, NOMETIME) VALUES (19, 'Sérvia');</v>
      </c>
      <c r="G20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5, 19, 3, 3);</v>
      </c>
    </row>
    <row r="21" spans="1:7" x14ac:dyDescent="0.3">
      <c r="A21" t="s">
        <v>21</v>
      </c>
      <c r="B21">
        <f>VLOOKUP(A21,Tabela1[],2,0)</f>
        <v>5</v>
      </c>
      <c r="C21" t="s">
        <v>25</v>
      </c>
      <c r="D21">
        <v>20</v>
      </c>
      <c r="E21">
        <v>4</v>
      </c>
      <c r="F21" t="str">
        <f>"INSERT INTO TIME (CODIGOTIME, NOMETIME) VALUES (" &amp; Tabela2[[#This Row],[Código Time]] &amp; ", '" &amp; Tabela2[[#This Row],[Nome Time]] &amp; "');"</f>
        <v>INSERT INTO TIME (CODIGOTIME, NOMETIME) VALUES (20, 'Suíça');</v>
      </c>
      <c r="G21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5, 20, 4, 4);</v>
      </c>
    </row>
    <row r="22" spans="1:7" x14ac:dyDescent="0.3">
      <c r="A22" t="s">
        <v>26</v>
      </c>
      <c r="B22">
        <f>VLOOKUP(A22,Tabela1[],2,0)</f>
        <v>6</v>
      </c>
      <c r="C22" t="s">
        <v>27</v>
      </c>
      <c r="D22">
        <v>21</v>
      </c>
      <c r="E22">
        <v>1</v>
      </c>
      <c r="F22" t="str">
        <f>"INSERT INTO TIME (CODIGOTIME, NOMETIME) VALUES (" &amp; Tabela2[[#This Row],[Código Time]] &amp; ", '" &amp; Tabela2[[#This Row],[Nome Time]] &amp; "');"</f>
        <v>INSERT INTO TIME (CODIGOTIME, NOMETIME) VALUES (21, 'Alemanha');</v>
      </c>
      <c r="G22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6, 21, 1, 1);</v>
      </c>
    </row>
    <row r="23" spans="1:7" x14ac:dyDescent="0.3">
      <c r="A23" t="s">
        <v>26</v>
      </c>
      <c r="B23">
        <f>VLOOKUP(A23,Tabela1[],2,0)</f>
        <v>6</v>
      </c>
      <c r="C23" t="s">
        <v>28</v>
      </c>
      <c r="D23">
        <v>22</v>
      </c>
      <c r="E23">
        <v>2</v>
      </c>
      <c r="F23" t="str">
        <f>"INSERT INTO TIME (CODIGOTIME, NOMETIME) VALUES (" &amp; Tabela2[[#This Row],[Código Time]] &amp; ", '" &amp; Tabela2[[#This Row],[Nome Time]] &amp; "');"</f>
        <v>INSERT INTO TIME (CODIGOTIME, NOMETIME) VALUES (22, 'Coreia do Sul');</v>
      </c>
      <c r="G23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6, 22, 2, 2);</v>
      </c>
    </row>
    <row r="24" spans="1:7" x14ac:dyDescent="0.3">
      <c r="A24" t="s">
        <v>26</v>
      </c>
      <c r="B24">
        <f>VLOOKUP(A24,Tabela1[],2,0)</f>
        <v>6</v>
      </c>
      <c r="C24" t="s">
        <v>29</v>
      </c>
      <c r="D24">
        <v>23</v>
      </c>
      <c r="E24">
        <v>3</v>
      </c>
      <c r="F24" t="str">
        <f>"INSERT INTO TIME (CODIGOTIME, NOMETIME) VALUES (" &amp; Tabela2[[#This Row],[Código Time]] &amp; ", '" &amp; Tabela2[[#This Row],[Nome Time]] &amp; "');"</f>
        <v>INSERT INTO TIME (CODIGOTIME, NOMETIME) VALUES (23, 'México');</v>
      </c>
      <c r="G24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6, 23, 3, 3);</v>
      </c>
    </row>
    <row r="25" spans="1:7" x14ac:dyDescent="0.3">
      <c r="A25" t="s">
        <v>26</v>
      </c>
      <c r="B25">
        <f>VLOOKUP(A25,Tabela1[],2,0)</f>
        <v>6</v>
      </c>
      <c r="C25" t="s">
        <v>30</v>
      </c>
      <c r="D25">
        <v>24</v>
      </c>
      <c r="E25">
        <v>4</v>
      </c>
      <c r="F25" t="str">
        <f>"INSERT INTO TIME (CODIGOTIME, NOMETIME) VALUES (" &amp; Tabela2[[#This Row],[Código Time]] &amp; ", '" &amp; Tabela2[[#This Row],[Nome Time]] &amp; "');"</f>
        <v>INSERT INTO TIME (CODIGOTIME, NOMETIME) VALUES (24, 'Suécia');</v>
      </c>
      <c r="G25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6, 24, 4, 4);</v>
      </c>
    </row>
    <row r="26" spans="1:7" x14ac:dyDescent="0.3">
      <c r="A26" t="s">
        <v>31</v>
      </c>
      <c r="B26">
        <f>VLOOKUP(A26,Tabela1[],2,0)</f>
        <v>7</v>
      </c>
      <c r="C26" t="s">
        <v>32</v>
      </c>
      <c r="D26">
        <v>25</v>
      </c>
      <c r="E26">
        <v>1</v>
      </c>
      <c r="F26" t="str">
        <f>"INSERT INTO TIME (CODIGOTIME, NOMETIME) VALUES (" &amp; Tabela2[[#This Row],[Código Time]] &amp; ", '" &amp; Tabela2[[#This Row],[Nome Time]] &amp; "');"</f>
        <v>INSERT INTO TIME (CODIGOTIME, NOMETIME) VALUES (25, 'Bélgica');</v>
      </c>
      <c r="G26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7, 25, 1, 1);</v>
      </c>
    </row>
    <row r="27" spans="1:7" x14ac:dyDescent="0.3">
      <c r="A27" t="s">
        <v>31</v>
      </c>
      <c r="B27">
        <f>VLOOKUP(A27,Tabela1[],2,0)</f>
        <v>7</v>
      </c>
      <c r="C27" t="s">
        <v>33</v>
      </c>
      <c r="D27">
        <v>26</v>
      </c>
      <c r="E27">
        <v>2</v>
      </c>
      <c r="F27" t="str">
        <f>"INSERT INTO TIME (CODIGOTIME, NOMETIME) VALUES (" &amp; Tabela2[[#This Row],[Código Time]] &amp; ", '" &amp; Tabela2[[#This Row],[Nome Time]] &amp; "');"</f>
        <v>INSERT INTO TIME (CODIGOTIME, NOMETIME) VALUES (26, 'Inglaterra');</v>
      </c>
      <c r="G27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7, 26, 2, 2);</v>
      </c>
    </row>
    <row r="28" spans="1:7" x14ac:dyDescent="0.3">
      <c r="A28" t="s">
        <v>31</v>
      </c>
      <c r="B28">
        <f>VLOOKUP(A28,Tabela1[],2,0)</f>
        <v>7</v>
      </c>
      <c r="C28" t="s">
        <v>34</v>
      </c>
      <c r="D28">
        <v>27</v>
      </c>
      <c r="E28">
        <v>3</v>
      </c>
      <c r="F28" t="str">
        <f>"INSERT INTO TIME (CODIGOTIME, NOMETIME) VALUES (" &amp; Tabela2[[#This Row],[Código Time]] &amp; ", '" &amp; Tabela2[[#This Row],[Nome Time]] &amp; "');"</f>
        <v>INSERT INTO TIME (CODIGOTIME, NOMETIME) VALUES (27, 'Panamá');</v>
      </c>
      <c r="G28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7, 27, 3, 3);</v>
      </c>
    </row>
    <row r="29" spans="1:7" x14ac:dyDescent="0.3">
      <c r="A29" t="s">
        <v>31</v>
      </c>
      <c r="B29">
        <f>VLOOKUP(A29,Tabela1[],2,0)</f>
        <v>7</v>
      </c>
      <c r="C29" t="s">
        <v>35</v>
      </c>
      <c r="D29">
        <v>28</v>
      </c>
      <c r="E29">
        <v>4</v>
      </c>
      <c r="F29" t="str">
        <f>"INSERT INTO TIME (CODIGOTIME, NOMETIME) VALUES (" &amp; Tabela2[[#This Row],[Código Time]] &amp; ", '" &amp; Tabela2[[#This Row],[Nome Time]] &amp; "');"</f>
        <v>INSERT INTO TIME (CODIGOTIME, NOMETIME) VALUES (28, 'Tunísia');</v>
      </c>
      <c r="G29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7, 28, 4, 4);</v>
      </c>
    </row>
    <row r="30" spans="1:7" x14ac:dyDescent="0.3">
      <c r="A30" t="s">
        <v>36</v>
      </c>
      <c r="B30">
        <f>VLOOKUP(A30,Tabela1[],2,0)</f>
        <v>8</v>
      </c>
      <c r="C30" t="s">
        <v>37</v>
      </c>
      <c r="D30">
        <v>29</v>
      </c>
      <c r="E30">
        <v>1</v>
      </c>
      <c r="F30" t="str">
        <f>"INSERT INTO TIME (CODIGOTIME, NOMETIME) VALUES (" &amp; Tabela2[[#This Row],[Código Time]] &amp; ", '" &amp; Tabela2[[#This Row],[Nome Time]] &amp; "');"</f>
        <v>INSERT INTO TIME (CODIGOTIME, NOMETIME) VALUES (29, 'Colômbia');</v>
      </c>
      <c r="G30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8, 29, 1, 1);</v>
      </c>
    </row>
    <row r="31" spans="1:7" x14ac:dyDescent="0.3">
      <c r="A31" t="s">
        <v>36</v>
      </c>
      <c r="B31">
        <f>VLOOKUP(A31,Tabela1[],2,0)</f>
        <v>8</v>
      </c>
      <c r="C31" t="s">
        <v>38</v>
      </c>
      <c r="D31">
        <v>30</v>
      </c>
      <c r="E31">
        <v>2</v>
      </c>
      <c r="F31" t="str">
        <f>"INSERT INTO TIME (CODIGOTIME, NOMETIME) VALUES (" &amp; Tabela2[[#This Row],[Código Time]] &amp; ", '" &amp; Tabela2[[#This Row],[Nome Time]] &amp; "');"</f>
        <v>INSERT INTO TIME (CODIGOTIME, NOMETIME) VALUES (30, 'Japão');</v>
      </c>
      <c r="G31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8, 30, 2, 2);</v>
      </c>
    </row>
    <row r="32" spans="1:7" x14ac:dyDescent="0.3">
      <c r="A32" t="s">
        <v>36</v>
      </c>
      <c r="B32">
        <f>VLOOKUP(A32,Tabela1[],2,0)</f>
        <v>8</v>
      </c>
      <c r="C32" t="s">
        <v>39</v>
      </c>
      <c r="D32">
        <v>31</v>
      </c>
      <c r="E32">
        <v>3</v>
      </c>
      <c r="F32" t="str">
        <f>"INSERT INTO TIME (CODIGOTIME, NOMETIME) VALUES (" &amp; Tabela2[[#This Row],[Código Time]] &amp; ", '" &amp; Tabela2[[#This Row],[Nome Time]] &amp; "');"</f>
        <v>INSERT INTO TIME (CODIGOTIME, NOMETIME) VALUES (31, 'Polônia');</v>
      </c>
      <c r="G32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8, 31, 3, 3);</v>
      </c>
    </row>
    <row r="33" spans="1:7" x14ac:dyDescent="0.3">
      <c r="A33" t="s">
        <v>36</v>
      </c>
      <c r="B33">
        <f>VLOOKUP(A33,Tabela1[],2,0)</f>
        <v>8</v>
      </c>
      <c r="C33" t="s">
        <v>40</v>
      </c>
      <c r="D33">
        <v>32</v>
      </c>
      <c r="E33">
        <v>4</v>
      </c>
      <c r="F33" t="str">
        <f>"INSERT INTO TIME (CODIGOTIME, NOMETIME) VALUES (" &amp; Tabela2[[#This Row],[Código Time]] &amp; ", '" &amp; Tabela2[[#This Row],[Nome Time]] &amp; "');"</f>
        <v>INSERT INTO TIME (CODIGOTIME, NOMETIME) VALUES (32, 'Senegal');</v>
      </c>
      <c r="G33" t="str">
        <f>"INSERT INTO GRUPOTIME (CODIGOCAMPEONATO, CODIGOGRUPO, CODIGOTIME, CLASSIFICACAOTIME, ORDEMTIME) VALUES (1, " &amp; Tabela2[[#This Row],[Código Grupo]] &amp; ", " &amp; Tabela2[[#This Row],[Código Time]] &amp; ", " &amp; Tabela2[[#This Row],[Ordem]] &amp; ", " &amp; Tabela2[[#This Row],[Ordem]] &amp; ");"</f>
        <v>INSERT INTO GRUPOTIME (CODIGOCAMPEONATO, CODIGOGRUPO, CODIGOTIME, CLASSIFICACAOTIME, ORDEMTIME) VALUES (1, 8, 32, 4, 4);</v>
      </c>
    </row>
  </sheetData>
  <hyperlinks>
    <hyperlink ref="C4" r:id="rId1" tooltip="Rússia" display="http://globoesporte.globo.com/futebol/selecoes/russia/" xr:uid="{07F95FAC-F690-4C5B-83D7-5DEC7C37E377}"/>
    <hyperlink ref="C5" r:id="rId2" tooltip="Uruguai" display="http://globoesporte.globo.com/futebol/selecoes/uruguai/" xr:uid="{32D7751A-3F7A-4A2E-9771-DB6BAFF2E2FA}"/>
    <hyperlink ref="C6" r:id="rId3" tooltip="Espanha" display="http://globoesporte.globo.com/futebol/selecoes/espanha/" xr:uid="{79AC4D6C-6605-413B-BAE9-5EDE9AA496D0}"/>
    <hyperlink ref="C7" r:id="rId4" tooltip="Irã" display="http://globoesporte.globo.com/futebol/selecoes/ira/" xr:uid="{1D787A3A-CB97-41FC-8595-209B87076071}"/>
    <hyperlink ref="C9" r:id="rId5" tooltip="Portugal" display="http://globoesporte.globo.com/futebol/selecoes/portugal/" xr:uid="{63813F1E-858A-44A5-82C2-5D8D0AAE341A}"/>
    <hyperlink ref="C10" r:id="rId6" tooltip="Austrália" display="http://globoesporte.globo.com/futebol/selecoes/australia/" xr:uid="{F833F6FC-72E8-441C-AADF-70E657553C9E}"/>
    <hyperlink ref="C11" r:id="rId7" tooltip="Dinamarca" display="http://globoesporte.globo.com/futebol/selecoes/dinamarca/" xr:uid="{8A9DA5AE-C593-40EF-A7F4-2825A96BD842}"/>
    <hyperlink ref="C12" r:id="rId8" tooltip="França" display="http://globoesporte.globo.com/futebol/selecoes/franca/" xr:uid="{9BD21269-955E-473E-89B2-A15E4674AA5A}"/>
    <hyperlink ref="C13" r:id="rId9" tooltip="Peru" display="http://globoesporte.globo.com/futebol/selecoes/peru/" xr:uid="{26A90DD0-65D7-4405-8CC3-3C430D6C3756}"/>
    <hyperlink ref="C14" r:id="rId10" tooltip="Argentina" display="http://globoesporte.globo.com/futebol/selecoes/argentina/" xr:uid="{0726BEE8-8AAC-4510-B7A4-E92832B6FAB3}"/>
    <hyperlink ref="C15" r:id="rId11" tooltip="Croácia" display="http://globoesporte.globo.com/futebol/selecoes/croacia/" xr:uid="{0E6A8868-F81C-40FA-9F5F-82FFCCD03FA1}"/>
    <hyperlink ref="C16" r:id="rId12" tooltip="Islândia" display="http://globoesporte.globo.com/futebol/selecoes/islandia/" xr:uid="{0F719C1F-AA7F-4F0F-A61C-4D8C45B40349}"/>
    <hyperlink ref="C17" r:id="rId13" tooltip="Nigéria" display="http://globoesporte.globo.com/futebol/selecoes/nigeria/" xr:uid="{6FFA1A49-C0FF-40CE-BF72-24214D0AB6A2}"/>
    <hyperlink ref="C18" r:id="rId14" tooltip="Brasil" display="http://globoesporte.globo.com/futebol/selecao-brasileira/" xr:uid="{0BD94F52-B4F6-4897-909A-D6B5BE15FEC0}"/>
    <hyperlink ref="C19" r:id="rId15" tooltip="Costa Rica" display="http://globoesporte.globo.com/futebol/selecoes/costa-rica/" xr:uid="{0CAAA7A3-55F8-4FF8-9DF0-197247671990}"/>
    <hyperlink ref="C20" r:id="rId16" tooltip="Sérvia" display="http://globoesporte.globo.com/futebol/selecoes/servia/" xr:uid="{9A945345-2389-409B-9D12-6A40EF135C66}"/>
    <hyperlink ref="C21" r:id="rId17" tooltip="Suíça" display="http://globoesporte.globo.com/futebol/selecoes/suica/" xr:uid="{40068BA9-8F75-412E-8957-3A09A01619E3}"/>
    <hyperlink ref="C22" r:id="rId18" tooltip="Alemanha" display="http://globoesporte.globo.com/futebol/selecoes/alemanha/" xr:uid="{23ADCD08-AF85-4715-B896-471F7847FF8E}"/>
    <hyperlink ref="C23" r:id="rId19" tooltip="Coreia do Sul" display="http://globoesporte.globo.com/futebol/selecoes/coreia-do-sul/" xr:uid="{2F68E259-897B-4248-9128-AE785CD76C19}"/>
    <hyperlink ref="C24" r:id="rId20" tooltip="México" display="http://globoesporte.globo.com/futebol/selecoes/mexico/" xr:uid="{A14B6A53-99A4-4DE6-88B9-4465F4D60DD3}"/>
    <hyperlink ref="C25" r:id="rId21" tooltip="Suécia" display="http://globoesporte.globo.com/futebol/selecoes/suecia/" xr:uid="{ABFA2BF5-79D9-40D4-8762-D4C0AD59A42F}"/>
    <hyperlink ref="C26" r:id="rId22" tooltip="Bélgica" display="http://globoesporte.globo.com/futebol/selecoes/belgica/" xr:uid="{705B8051-0DC2-4067-9F23-FCCB45024484}"/>
    <hyperlink ref="C27" r:id="rId23" tooltip="Inglaterra" display="http://globoesporte.globo.com/futebol/selecoes/inglaterra/" xr:uid="{D85A9567-35A9-4EBB-A93B-2101719F3D30}"/>
    <hyperlink ref="C28" r:id="rId24" tooltip="Panamá" display="http://globoesporte.globo.com/futebol/selecoes/panama/" xr:uid="{B3DB3FEC-6449-4C8B-9270-1E2A19D495B0}"/>
    <hyperlink ref="C30" r:id="rId25" tooltip="Colômbia" display="http://globoesporte.globo.com/futebol/selecoes/colombia/" xr:uid="{1C3077AA-297C-4FB0-B0F9-79759BB0F3BD}"/>
    <hyperlink ref="C31" r:id="rId26" tooltip="Japão" display="http://globoesporte.globo.com/futebol/selecoes/japao/" xr:uid="{3B25BFCA-71E3-4636-9B46-3623C0248961}"/>
    <hyperlink ref="C32" r:id="rId27" tooltip="Polônia" display="http://globoesporte.globo.com/futebol/selecoes/polonia/" xr:uid="{5A05C536-0406-48D7-8080-1A7C2120DDA0}"/>
  </hyperlinks>
  <pageMargins left="0.511811024" right="0.511811024" top="0.78740157499999996" bottom="0.78740157499999996" header="0.31496062000000002" footer="0.31496062000000002"/>
  <pageSetup paperSize="9" orientation="portrait" r:id="rId28"/>
  <tableParts count="1">
    <tablePart r:id="rId2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8CF3-3953-4F2B-9DCC-61E0AA75F131}">
  <dimension ref="A1:F4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44140625" bestFit="1" customWidth="1"/>
    <col min="2" max="2" width="13.21875" bestFit="1" customWidth="1"/>
    <col min="3" max="3" width="18.21875" customWidth="1"/>
    <col min="4" max="4" width="16.109375" bestFit="1" customWidth="1"/>
    <col min="5" max="5" width="9" bestFit="1" customWidth="1"/>
    <col min="6" max="6" width="132" bestFit="1" customWidth="1"/>
  </cols>
  <sheetData>
    <row r="1" spans="1:6" x14ac:dyDescent="0.3">
      <c r="A1" t="s">
        <v>74</v>
      </c>
      <c r="B1" t="s">
        <v>75</v>
      </c>
      <c r="C1" t="s">
        <v>72</v>
      </c>
      <c r="D1" t="s">
        <v>73</v>
      </c>
      <c r="E1" t="s">
        <v>68</v>
      </c>
      <c r="F1" t="s">
        <v>60</v>
      </c>
    </row>
    <row r="2" spans="1:6" x14ac:dyDescent="0.3">
      <c r="A2" t="s">
        <v>61</v>
      </c>
      <c r="B2">
        <f>VLOOKUP(Tabela5[[#This Row],[Descrição Fase]],Tabela4[[Descrição]:[Código]],2,0)</f>
        <v>1</v>
      </c>
      <c r="C2" t="s">
        <v>5</v>
      </c>
      <c r="D2">
        <v>1</v>
      </c>
      <c r="E2">
        <v>1</v>
      </c>
      <c r="F2" t="str">
        <f>"INSERT INTO RODADA (CODIGOCAMPEONATO, CODIGOFASE, CODIGORODADA, DESCRICAORODADA, ORDEMRODADA) VALUES (1, " &amp; Tabela5[[#This Row],[Código Fase]] &amp; ", " &amp; Tabela5[[#This Row],[Código Rodada]] &amp; ", '" &amp; Tabela5[[#This Row],[Descrição Fase]] &amp; "', " &amp; Tabela5[[#This Row],[Ordem]] &amp; ");"</f>
        <v>INSERT INTO RODADA (CODIGOCAMPEONATO, CODIGOFASE, CODIGORODADA, DESCRICAORODADA, ORDEMRODADA) VALUES (1, 1, 1, 'FASE DE GRUPOS', 1);</v>
      </c>
    </row>
    <row r="3" spans="1:6" x14ac:dyDescent="0.3">
      <c r="A3" t="s">
        <v>61</v>
      </c>
      <c r="B3">
        <f>VLOOKUP(Tabela5[[#This Row],[Descrição Fase]],Tabela4[[Descrição]:[Código]],2,0)</f>
        <v>1</v>
      </c>
      <c r="C3" t="s">
        <v>70</v>
      </c>
      <c r="D3">
        <v>2</v>
      </c>
      <c r="E3">
        <v>2</v>
      </c>
      <c r="F3" t="str">
        <f>"INSERT INTO RODADA (CODIGOCAMPEONATO, CODIGOFASE, CODIGORODADA, DESCRICAORODADA, ORDEMRODADA) VALUES (1, " &amp; Tabela5[[#This Row],[Código Fase]] &amp; ", " &amp; Tabela5[[#This Row],[Código Rodada]] &amp; ", '" &amp; Tabela5[[#This Row],[Descrição Fase]] &amp; "', " &amp; Tabela5[[#This Row],[Ordem]] &amp; ");"</f>
        <v>INSERT INTO RODADA (CODIGOCAMPEONATO, CODIGOFASE, CODIGORODADA, DESCRICAORODADA, ORDEMRODADA) VALUES (1, 1, 2, 'FASE DE GRUPOS', 2);</v>
      </c>
    </row>
    <row r="4" spans="1:6" x14ac:dyDescent="0.3">
      <c r="A4" t="s">
        <v>61</v>
      </c>
      <c r="B4">
        <f>VLOOKUP(Tabela5[[#This Row],[Descrição Fase]],Tabela4[[Descrição]:[Código]],2,0)</f>
        <v>1</v>
      </c>
      <c r="C4" t="s">
        <v>71</v>
      </c>
      <c r="D4">
        <v>3</v>
      </c>
      <c r="E4">
        <v>3</v>
      </c>
      <c r="F4" t="str">
        <f>"INSERT INTO RODADA (CODIGOCAMPEONATO, CODIGOFASE, CODIGORODADA, DESCRICAORODADA, ORDEMRODADA) VALUES (1, " &amp; Tabela5[[#This Row],[Código Fase]] &amp; ", " &amp; Tabela5[[#This Row],[Código Rodada]] &amp; ", '" &amp; Tabela5[[#This Row],[Descrição Fase]] &amp; "', " &amp; Tabela5[[#This Row],[Ordem]] &amp; ");"</f>
        <v>INSERT INTO RODADA (CODIGOCAMPEONATO, CODIGOFASE, CODIGORODADA, DESCRICAORODADA, ORDEMRODADA) VALUES (1, 1, 3, 'FASE DE GRUPOS', 3);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24C-C367-48FA-ADBA-97C9D6D99E3A}">
  <dimension ref="A1:N49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109375" bestFit="1" customWidth="1"/>
    <col min="2" max="2" width="8.6640625" bestFit="1" customWidth="1"/>
    <col min="3" max="3" width="15.44140625" bestFit="1" customWidth="1"/>
    <col min="4" max="4" width="13.21875" bestFit="1" customWidth="1"/>
    <col min="5" max="5" width="18.21875" bestFit="1" customWidth="1"/>
    <col min="6" max="6" width="16.109375" bestFit="1" customWidth="1"/>
    <col min="7" max="7" width="18" bestFit="1" customWidth="1"/>
    <col min="8" max="8" width="15.77734375" bestFit="1" customWidth="1"/>
    <col min="9" max="9" width="15.6640625" bestFit="1" customWidth="1"/>
    <col min="10" max="10" width="14.33203125" bestFit="1" customWidth="1"/>
    <col min="11" max="11" width="15.109375" bestFit="1" customWidth="1"/>
    <col min="12" max="12" width="14.33203125" bestFit="1" customWidth="1"/>
    <col min="13" max="13" width="15.109375" bestFit="1" customWidth="1"/>
    <col min="14" max="14" width="198.33203125" bestFit="1" customWidth="1"/>
  </cols>
  <sheetData>
    <row r="1" spans="1:14" x14ac:dyDescent="0.3">
      <c r="A1" t="s">
        <v>42</v>
      </c>
      <c r="B1" t="s">
        <v>78</v>
      </c>
      <c r="C1" t="s">
        <v>74</v>
      </c>
      <c r="D1" t="s">
        <v>75</v>
      </c>
      <c r="E1" t="s">
        <v>72</v>
      </c>
      <c r="F1" t="s">
        <v>73</v>
      </c>
      <c r="G1" t="s">
        <v>120</v>
      </c>
      <c r="H1" t="s">
        <v>121</v>
      </c>
      <c r="I1" t="s">
        <v>79</v>
      </c>
      <c r="J1" t="s">
        <v>76</v>
      </c>
      <c r="K1" t="s">
        <v>122</v>
      </c>
      <c r="L1" t="s">
        <v>77</v>
      </c>
      <c r="M1" t="s">
        <v>123</v>
      </c>
      <c r="N1" t="s">
        <v>60</v>
      </c>
    </row>
    <row r="2" spans="1:14" x14ac:dyDescent="0.3">
      <c r="A2">
        <v>1</v>
      </c>
      <c r="B2" t="s">
        <v>0</v>
      </c>
      <c r="C2" t="s">
        <v>61</v>
      </c>
      <c r="D2">
        <v>1</v>
      </c>
      <c r="E2" t="s">
        <v>5</v>
      </c>
      <c r="F2">
        <v>1</v>
      </c>
      <c r="G2" t="s">
        <v>47</v>
      </c>
      <c r="H2">
        <v>6</v>
      </c>
      <c r="I2" t="s">
        <v>80</v>
      </c>
      <c r="J2" t="s">
        <v>3</v>
      </c>
      <c r="K2">
        <v>3</v>
      </c>
      <c r="L2" t="s">
        <v>1</v>
      </c>
      <c r="M2">
        <v>1</v>
      </c>
      <c r="N2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1, 1, 1, 6, CONVERT(DATETIME, '14/06/2018 12:00', 103), 3, 1);</v>
      </c>
    </row>
    <row r="3" spans="1:14" x14ac:dyDescent="0.3">
      <c r="A3">
        <v>2</v>
      </c>
      <c r="B3" t="s">
        <v>0</v>
      </c>
      <c r="C3" t="s">
        <v>61</v>
      </c>
      <c r="D3">
        <v>1</v>
      </c>
      <c r="E3" t="s">
        <v>5</v>
      </c>
      <c r="F3">
        <v>1</v>
      </c>
      <c r="G3" t="s">
        <v>48</v>
      </c>
      <c r="H3">
        <v>2</v>
      </c>
      <c r="I3" t="s">
        <v>81</v>
      </c>
      <c r="J3" t="s">
        <v>2</v>
      </c>
      <c r="K3">
        <v>2</v>
      </c>
      <c r="L3" t="s">
        <v>4</v>
      </c>
      <c r="M3">
        <v>4</v>
      </c>
      <c r="N3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2, 1, 1, 2, CONVERT(DATETIME, '15/06/2018 09:00', 103), 2, 4);</v>
      </c>
    </row>
    <row r="4" spans="1:14" x14ac:dyDescent="0.3">
      <c r="A4">
        <v>3</v>
      </c>
      <c r="B4" t="s">
        <v>6</v>
      </c>
      <c r="C4" t="s">
        <v>61</v>
      </c>
      <c r="D4">
        <v>1</v>
      </c>
      <c r="E4" t="s">
        <v>5</v>
      </c>
      <c r="F4">
        <v>1</v>
      </c>
      <c r="G4" t="s">
        <v>49</v>
      </c>
      <c r="H4">
        <v>9</v>
      </c>
      <c r="I4" t="s">
        <v>82</v>
      </c>
      <c r="J4" t="s">
        <v>9</v>
      </c>
      <c r="K4">
        <v>7</v>
      </c>
      <c r="L4" t="s">
        <v>8</v>
      </c>
      <c r="M4">
        <v>6</v>
      </c>
      <c r="N4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3, 1, 1, 9, CONVERT(DATETIME, '15/06/2018 12:00', 103), 7, 6);</v>
      </c>
    </row>
    <row r="5" spans="1:14" x14ac:dyDescent="0.3">
      <c r="A5">
        <v>4</v>
      </c>
      <c r="B5" t="s">
        <v>6</v>
      </c>
      <c r="C5" t="s">
        <v>61</v>
      </c>
      <c r="D5">
        <v>1</v>
      </c>
      <c r="E5" t="s">
        <v>5</v>
      </c>
      <c r="F5">
        <v>1</v>
      </c>
      <c r="G5" t="s">
        <v>50</v>
      </c>
      <c r="H5">
        <v>5</v>
      </c>
      <c r="I5" t="s">
        <v>83</v>
      </c>
      <c r="J5" t="s">
        <v>10</v>
      </c>
      <c r="K5">
        <v>8</v>
      </c>
      <c r="L5" t="s">
        <v>7</v>
      </c>
      <c r="M5">
        <v>5</v>
      </c>
      <c r="N5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4, 1, 1, 5, CONVERT(DATETIME, '15/06/2018 15:00', 103), 8, 5);</v>
      </c>
    </row>
    <row r="6" spans="1:14" x14ac:dyDescent="0.3">
      <c r="A6">
        <v>5</v>
      </c>
      <c r="B6" t="s">
        <v>11</v>
      </c>
      <c r="C6" t="s">
        <v>61</v>
      </c>
      <c r="D6">
        <v>1</v>
      </c>
      <c r="E6" t="s">
        <v>5</v>
      </c>
      <c r="F6">
        <v>1</v>
      </c>
      <c r="G6" t="s">
        <v>51</v>
      </c>
      <c r="H6">
        <v>1</v>
      </c>
      <c r="I6" t="s">
        <v>84</v>
      </c>
      <c r="J6" t="s">
        <v>14</v>
      </c>
      <c r="K6">
        <v>11</v>
      </c>
      <c r="L6" t="s">
        <v>12</v>
      </c>
      <c r="M6">
        <v>9</v>
      </c>
      <c r="N6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5, 1, 1, 1, CONVERT(DATETIME, '16/06/2018 07:00', 103), 11, 9);</v>
      </c>
    </row>
    <row r="7" spans="1:14" x14ac:dyDescent="0.3">
      <c r="A7">
        <v>6</v>
      </c>
      <c r="B7" t="s">
        <v>11</v>
      </c>
      <c r="C7" t="s">
        <v>61</v>
      </c>
      <c r="D7">
        <v>1</v>
      </c>
      <c r="E7" t="s">
        <v>5</v>
      </c>
      <c r="F7">
        <v>1</v>
      </c>
      <c r="G7" t="s">
        <v>52</v>
      </c>
      <c r="H7">
        <v>10</v>
      </c>
      <c r="I7" t="s">
        <v>85</v>
      </c>
      <c r="J7" t="s">
        <v>15</v>
      </c>
      <c r="K7">
        <v>12</v>
      </c>
      <c r="L7" t="s">
        <v>13</v>
      </c>
      <c r="M7">
        <v>10</v>
      </c>
      <c r="N7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6, 1, 1, 10, CONVERT(DATETIME, '16/06/2018 13:00', 103), 12, 10);</v>
      </c>
    </row>
    <row r="8" spans="1:14" x14ac:dyDescent="0.3">
      <c r="A8">
        <v>7</v>
      </c>
      <c r="B8" t="s">
        <v>16</v>
      </c>
      <c r="C8" t="s">
        <v>61</v>
      </c>
      <c r="D8">
        <v>1</v>
      </c>
      <c r="E8" t="s">
        <v>5</v>
      </c>
      <c r="F8">
        <v>1</v>
      </c>
      <c r="G8" t="s">
        <v>53</v>
      </c>
      <c r="H8">
        <v>11</v>
      </c>
      <c r="I8" t="s">
        <v>86</v>
      </c>
      <c r="J8" t="s">
        <v>17</v>
      </c>
      <c r="K8">
        <v>13</v>
      </c>
      <c r="L8" t="s">
        <v>19</v>
      </c>
      <c r="M8">
        <v>15</v>
      </c>
      <c r="N8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7, 1, 1, 11, CONVERT(DATETIME, '16/06/2018 10:00', 103), 13, 15);</v>
      </c>
    </row>
    <row r="9" spans="1:14" x14ac:dyDescent="0.3">
      <c r="A9">
        <v>8</v>
      </c>
      <c r="B9" t="s">
        <v>16</v>
      </c>
      <c r="C9" t="s">
        <v>61</v>
      </c>
      <c r="D9">
        <v>1</v>
      </c>
      <c r="E9" t="s">
        <v>5</v>
      </c>
      <c r="F9">
        <v>1</v>
      </c>
      <c r="G9" t="s">
        <v>54</v>
      </c>
      <c r="H9">
        <v>3</v>
      </c>
      <c r="I9" t="s">
        <v>87</v>
      </c>
      <c r="J9" t="s">
        <v>18</v>
      </c>
      <c r="K9">
        <v>14</v>
      </c>
      <c r="L9" t="s">
        <v>20</v>
      </c>
      <c r="M9">
        <v>16</v>
      </c>
      <c r="N9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8, 1, 1, 3, CONVERT(DATETIME, '16/06/2018 16:00', 103), 14, 16);</v>
      </c>
    </row>
    <row r="10" spans="1:14" x14ac:dyDescent="0.3">
      <c r="A10">
        <v>9</v>
      </c>
      <c r="B10" t="s">
        <v>21</v>
      </c>
      <c r="C10" t="s">
        <v>61</v>
      </c>
      <c r="D10">
        <v>1</v>
      </c>
      <c r="E10" t="s">
        <v>5</v>
      </c>
      <c r="F10">
        <v>1</v>
      </c>
      <c r="G10" t="s">
        <v>55</v>
      </c>
      <c r="H10">
        <v>8</v>
      </c>
      <c r="I10" t="s">
        <v>88</v>
      </c>
      <c r="J10" t="s">
        <v>23</v>
      </c>
      <c r="K10">
        <v>18</v>
      </c>
      <c r="L10" t="s">
        <v>24</v>
      </c>
      <c r="M10">
        <v>19</v>
      </c>
      <c r="N10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9, 1, 1, 8, CONVERT(DATETIME, '17/06/2018 09:00', 103), 18, 19);</v>
      </c>
    </row>
    <row r="11" spans="1:14" x14ac:dyDescent="0.3">
      <c r="A11">
        <v>10</v>
      </c>
      <c r="B11" t="s">
        <v>21</v>
      </c>
      <c r="C11" t="s">
        <v>61</v>
      </c>
      <c r="D11">
        <v>1</v>
      </c>
      <c r="E11" t="s">
        <v>5</v>
      </c>
      <c r="F11">
        <v>1</v>
      </c>
      <c r="G11" t="s">
        <v>56</v>
      </c>
      <c r="H11">
        <v>7</v>
      </c>
      <c r="I11" t="s">
        <v>89</v>
      </c>
      <c r="J11" t="s">
        <v>22</v>
      </c>
      <c r="K11">
        <v>17</v>
      </c>
      <c r="L11" t="s">
        <v>25</v>
      </c>
      <c r="M11">
        <v>20</v>
      </c>
      <c r="N11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10, 1, 1, 7, CONVERT(DATETIME, '17/06/2018 15:00', 103), 17, 20);</v>
      </c>
    </row>
    <row r="12" spans="1:14" x14ac:dyDescent="0.3">
      <c r="A12">
        <v>11</v>
      </c>
      <c r="B12" t="s">
        <v>26</v>
      </c>
      <c r="C12" t="s">
        <v>61</v>
      </c>
      <c r="D12">
        <v>1</v>
      </c>
      <c r="E12" t="s">
        <v>5</v>
      </c>
      <c r="F12">
        <v>1</v>
      </c>
      <c r="G12" t="s">
        <v>47</v>
      </c>
      <c r="H12">
        <v>6</v>
      </c>
      <c r="I12" t="s">
        <v>90</v>
      </c>
      <c r="J12" t="s">
        <v>27</v>
      </c>
      <c r="K12">
        <v>21</v>
      </c>
      <c r="L12" t="s">
        <v>29</v>
      </c>
      <c r="M12">
        <v>23</v>
      </c>
      <c r="N12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11, 1, 1, 6, CONVERT(DATETIME, '17/06/2018 12:00', 103), 21, 23);</v>
      </c>
    </row>
    <row r="13" spans="1:14" x14ac:dyDescent="0.3">
      <c r="A13">
        <v>12</v>
      </c>
      <c r="B13" t="s">
        <v>26</v>
      </c>
      <c r="C13" t="s">
        <v>61</v>
      </c>
      <c r="D13">
        <v>1</v>
      </c>
      <c r="E13" t="s">
        <v>5</v>
      </c>
      <c r="F13">
        <v>1</v>
      </c>
      <c r="G13" t="s">
        <v>57</v>
      </c>
      <c r="H13">
        <v>4</v>
      </c>
      <c r="I13" t="s">
        <v>91</v>
      </c>
      <c r="J13" t="s">
        <v>30</v>
      </c>
      <c r="K13">
        <v>24</v>
      </c>
      <c r="L13" t="s">
        <v>28</v>
      </c>
      <c r="M13">
        <v>22</v>
      </c>
      <c r="N13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12, 1, 1, 4, CONVERT(DATETIME, '18/06/2018 09:00', 103), 24, 22);</v>
      </c>
    </row>
    <row r="14" spans="1:14" x14ac:dyDescent="0.3">
      <c r="A14">
        <v>13</v>
      </c>
      <c r="B14" t="s">
        <v>31</v>
      </c>
      <c r="C14" t="s">
        <v>61</v>
      </c>
      <c r="D14">
        <v>1</v>
      </c>
      <c r="E14" t="s">
        <v>5</v>
      </c>
      <c r="F14">
        <v>1</v>
      </c>
      <c r="G14" t="s">
        <v>50</v>
      </c>
      <c r="H14">
        <v>5</v>
      </c>
      <c r="I14" t="s">
        <v>92</v>
      </c>
      <c r="J14" t="s">
        <v>32</v>
      </c>
      <c r="K14">
        <v>25</v>
      </c>
      <c r="L14" t="s">
        <v>34</v>
      </c>
      <c r="M14">
        <v>27</v>
      </c>
      <c r="N14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13, 1, 1, 5, CONVERT(DATETIME, '18/06/2018 12:00', 103), 25, 27);</v>
      </c>
    </row>
    <row r="15" spans="1:14" x14ac:dyDescent="0.3">
      <c r="A15">
        <v>14</v>
      </c>
      <c r="B15" t="s">
        <v>31</v>
      </c>
      <c r="C15" t="s">
        <v>61</v>
      </c>
      <c r="D15">
        <v>1</v>
      </c>
      <c r="E15" t="s">
        <v>5</v>
      </c>
      <c r="F15">
        <v>1</v>
      </c>
      <c r="G15" t="s">
        <v>58</v>
      </c>
      <c r="H15">
        <v>12</v>
      </c>
      <c r="I15" t="s">
        <v>93</v>
      </c>
      <c r="J15" t="s">
        <v>35</v>
      </c>
      <c r="K15">
        <v>28</v>
      </c>
      <c r="L15" t="s">
        <v>33</v>
      </c>
      <c r="M15">
        <v>26</v>
      </c>
      <c r="N15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14, 1, 1, 12, CONVERT(DATETIME, '18/06/2018 15:00', 103), 28, 26);</v>
      </c>
    </row>
    <row r="16" spans="1:14" x14ac:dyDescent="0.3">
      <c r="A16">
        <v>15</v>
      </c>
      <c r="B16" t="s">
        <v>36</v>
      </c>
      <c r="C16" t="s">
        <v>61</v>
      </c>
      <c r="D16">
        <v>1</v>
      </c>
      <c r="E16" t="s">
        <v>5</v>
      </c>
      <c r="F16">
        <v>1</v>
      </c>
      <c r="G16" t="s">
        <v>52</v>
      </c>
      <c r="H16">
        <v>10</v>
      </c>
      <c r="I16" t="s">
        <v>94</v>
      </c>
      <c r="J16" t="s">
        <v>37</v>
      </c>
      <c r="K16">
        <v>29</v>
      </c>
      <c r="L16" t="s">
        <v>38</v>
      </c>
      <c r="M16">
        <v>30</v>
      </c>
      <c r="N16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15, 1, 1, 10, CONVERT(DATETIME, '19/06/2018 09:00', 103), 29, 30);</v>
      </c>
    </row>
    <row r="17" spans="1:14" x14ac:dyDescent="0.3">
      <c r="A17">
        <v>16</v>
      </c>
      <c r="B17" t="s">
        <v>36</v>
      </c>
      <c r="C17" t="s">
        <v>61</v>
      </c>
      <c r="D17">
        <v>1</v>
      </c>
      <c r="E17" t="s">
        <v>5</v>
      </c>
      <c r="F17">
        <v>1</v>
      </c>
      <c r="G17" t="s">
        <v>53</v>
      </c>
      <c r="H17">
        <v>11</v>
      </c>
      <c r="I17" t="s">
        <v>95</v>
      </c>
      <c r="J17" t="s">
        <v>39</v>
      </c>
      <c r="K17">
        <v>31</v>
      </c>
      <c r="L17" t="s">
        <v>40</v>
      </c>
      <c r="M17">
        <v>32</v>
      </c>
      <c r="N17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16, 1, 1, 11, CONVERT(DATETIME, '19/06/2018 12:00', 103), 31, 32);</v>
      </c>
    </row>
    <row r="18" spans="1:14" x14ac:dyDescent="0.3">
      <c r="A18">
        <v>17</v>
      </c>
      <c r="B18" t="s">
        <v>0</v>
      </c>
      <c r="C18" t="s">
        <v>61</v>
      </c>
      <c r="D18">
        <v>1</v>
      </c>
      <c r="E18" t="s">
        <v>70</v>
      </c>
      <c r="F18">
        <v>2</v>
      </c>
      <c r="G18" t="s">
        <v>49</v>
      </c>
      <c r="H18">
        <v>9</v>
      </c>
      <c r="I18" t="s">
        <v>96</v>
      </c>
      <c r="J18" t="s">
        <v>3</v>
      </c>
      <c r="K18">
        <v>3</v>
      </c>
      <c r="L18" t="s">
        <v>2</v>
      </c>
      <c r="M18">
        <v>2</v>
      </c>
      <c r="N18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17, 1, 2, 9, CONVERT(DATETIME, '19/06/2018 15:00', 103), 3, 2);</v>
      </c>
    </row>
    <row r="19" spans="1:14" x14ac:dyDescent="0.3">
      <c r="A19">
        <v>18</v>
      </c>
      <c r="B19" t="s">
        <v>0</v>
      </c>
      <c r="C19" t="s">
        <v>61</v>
      </c>
      <c r="D19">
        <v>1</v>
      </c>
      <c r="E19" t="s">
        <v>70</v>
      </c>
      <c r="F19">
        <v>2</v>
      </c>
      <c r="G19" t="s">
        <v>56</v>
      </c>
      <c r="H19">
        <v>7</v>
      </c>
      <c r="I19" t="s">
        <v>97</v>
      </c>
      <c r="J19" t="s">
        <v>4</v>
      </c>
      <c r="K19">
        <v>4</v>
      </c>
      <c r="L19" t="s">
        <v>1</v>
      </c>
      <c r="M19">
        <v>1</v>
      </c>
      <c r="N19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18, 1, 2, 7, CONVERT(DATETIME, '20/06/2018 12:00', 103), 4, 1);</v>
      </c>
    </row>
    <row r="20" spans="1:14" x14ac:dyDescent="0.3">
      <c r="A20">
        <v>19</v>
      </c>
      <c r="B20" t="s">
        <v>6</v>
      </c>
      <c r="C20" t="s">
        <v>61</v>
      </c>
      <c r="D20">
        <v>1</v>
      </c>
      <c r="E20" t="s">
        <v>70</v>
      </c>
      <c r="F20">
        <v>2</v>
      </c>
      <c r="G20" t="s">
        <v>47</v>
      </c>
      <c r="H20">
        <v>6</v>
      </c>
      <c r="I20" t="s">
        <v>98</v>
      </c>
      <c r="J20" t="s">
        <v>10</v>
      </c>
      <c r="K20">
        <v>8</v>
      </c>
      <c r="L20" t="s">
        <v>9</v>
      </c>
      <c r="M20">
        <v>7</v>
      </c>
      <c r="N20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19, 1, 2, 6, CONVERT(DATETIME, '20/06/2018 09:00', 103), 8, 7);</v>
      </c>
    </row>
    <row r="21" spans="1:14" x14ac:dyDescent="0.3">
      <c r="A21">
        <v>20</v>
      </c>
      <c r="B21" t="s">
        <v>6</v>
      </c>
      <c r="C21" t="s">
        <v>61</v>
      </c>
      <c r="D21">
        <v>1</v>
      </c>
      <c r="E21" t="s">
        <v>70</v>
      </c>
      <c r="F21">
        <v>2</v>
      </c>
      <c r="G21" t="s">
        <v>51</v>
      </c>
      <c r="H21">
        <v>1</v>
      </c>
      <c r="I21" t="s">
        <v>99</v>
      </c>
      <c r="J21" t="s">
        <v>8</v>
      </c>
      <c r="K21">
        <v>6</v>
      </c>
      <c r="L21" t="s">
        <v>7</v>
      </c>
      <c r="M21">
        <v>5</v>
      </c>
      <c r="N21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20, 1, 2, 1, CONVERT(DATETIME, '20/06/2018 15:00', 103), 6, 5);</v>
      </c>
    </row>
    <row r="22" spans="1:14" x14ac:dyDescent="0.3">
      <c r="A22">
        <v>21</v>
      </c>
      <c r="B22" t="s">
        <v>11</v>
      </c>
      <c r="C22" t="s">
        <v>61</v>
      </c>
      <c r="D22">
        <v>1</v>
      </c>
      <c r="E22" t="s">
        <v>70</v>
      </c>
      <c r="F22">
        <v>2</v>
      </c>
      <c r="G22" t="s">
        <v>55</v>
      </c>
      <c r="H22">
        <v>8</v>
      </c>
      <c r="I22" t="s">
        <v>100</v>
      </c>
      <c r="J22" t="s">
        <v>13</v>
      </c>
      <c r="K22">
        <v>10</v>
      </c>
      <c r="L22" t="s">
        <v>12</v>
      </c>
      <c r="M22">
        <v>9</v>
      </c>
      <c r="N22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21, 1, 2, 8, CONVERT(DATETIME, '21/06/2018 09:00', 103), 10, 9);</v>
      </c>
    </row>
    <row r="23" spans="1:14" x14ac:dyDescent="0.3">
      <c r="A23">
        <v>22</v>
      </c>
      <c r="B23" t="s">
        <v>11</v>
      </c>
      <c r="C23" t="s">
        <v>61</v>
      </c>
      <c r="D23">
        <v>1</v>
      </c>
      <c r="E23" t="s">
        <v>70</v>
      </c>
      <c r="F23">
        <v>2</v>
      </c>
      <c r="G23" t="s">
        <v>48</v>
      </c>
      <c r="H23">
        <v>2</v>
      </c>
      <c r="I23" t="s">
        <v>101</v>
      </c>
      <c r="J23" t="s">
        <v>14</v>
      </c>
      <c r="K23">
        <v>11</v>
      </c>
      <c r="L23" t="s">
        <v>15</v>
      </c>
      <c r="M23">
        <v>12</v>
      </c>
      <c r="N23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22, 1, 2, 2, CONVERT(DATETIME, '21/06/2018 12:00', 103), 11, 12);</v>
      </c>
    </row>
    <row r="24" spans="1:14" x14ac:dyDescent="0.3">
      <c r="A24">
        <v>23</v>
      </c>
      <c r="B24" t="s">
        <v>16</v>
      </c>
      <c r="C24" t="s">
        <v>61</v>
      </c>
      <c r="D24">
        <v>1</v>
      </c>
      <c r="E24" t="s">
        <v>70</v>
      </c>
      <c r="F24">
        <v>2</v>
      </c>
      <c r="G24" t="s">
        <v>57</v>
      </c>
      <c r="H24">
        <v>4</v>
      </c>
      <c r="I24" t="s">
        <v>102</v>
      </c>
      <c r="J24" t="s">
        <v>17</v>
      </c>
      <c r="K24">
        <v>13</v>
      </c>
      <c r="L24" t="s">
        <v>18</v>
      </c>
      <c r="M24">
        <v>14</v>
      </c>
      <c r="N24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23, 1, 2, 4, CONVERT(DATETIME, '21/06/2018 15:00', 103), 13, 14);</v>
      </c>
    </row>
    <row r="25" spans="1:14" x14ac:dyDescent="0.3">
      <c r="A25">
        <v>24</v>
      </c>
      <c r="B25" t="s">
        <v>16</v>
      </c>
      <c r="C25" t="s">
        <v>61</v>
      </c>
      <c r="D25">
        <v>1</v>
      </c>
      <c r="E25" t="s">
        <v>70</v>
      </c>
      <c r="F25">
        <v>2</v>
      </c>
      <c r="G25" t="s">
        <v>58</v>
      </c>
      <c r="H25">
        <v>12</v>
      </c>
      <c r="I25" t="s">
        <v>103</v>
      </c>
      <c r="J25" t="s">
        <v>20</v>
      </c>
      <c r="K25">
        <v>16</v>
      </c>
      <c r="L25" t="s">
        <v>19</v>
      </c>
      <c r="M25">
        <v>15</v>
      </c>
      <c r="N25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24, 1, 2, 12, CONVERT(DATETIME, '22/06/2018 12:00', 103), 16, 15);</v>
      </c>
    </row>
    <row r="26" spans="1:14" x14ac:dyDescent="0.3">
      <c r="A26">
        <v>25</v>
      </c>
      <c r="B26" t="s">
        <v>21</v>
      </c>
      <c r="C26" t="s">
        <v>61</v>
      </c>
      <c r="D26">
        <v>1</v>
      </c>
      <c r="E26" t="s">
        <v>70</v>
      </c>
      <c r="F26">
        <v>2</v>
      </c>
      <c r="G26" t="s">
        <v>49</v>
      </c>
      <c r="H26">
        <v>9</v>
      </c>
      <c r="I26" t="s">
        <v>104</v>
      </c>
      <c r="J26" t="s">
        <v>22</v>
      </c>
      <c r="K26">
        <v>17</v>
      </c>
      <c r="L26" t="s">
        <v>23</v>
      </c>
      <c r="M26">
        <v>18</v>
      </c>
      <c r="N26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25, 1, 2, 9, CONVERT(DATETIME, '22/06/2018 09:00', 103), 17, 18);</v>
      </c>
    </row>
    <row r="27" spans="1:14" x14ac:dyDescent="0.3">
      <c r="A27">
        <v>26</v>
      </c>
      <c r="B27" t="s">
        <v>21</v>
      </c>
      <c r="C27" t="s">
        <v>61</v>
      </c>
      <c r="D27">
        <v>1</v>
      </c>
      <c r="E27" t="s">
        <v>70</v>
      </c>
      <c r="F27">
        <v>2</v>
      </c>
      <c r="G27" t="s">
        <v>54</v>
      </c>
      <c r="H27">
        <v>3</v>
      </c>
      <c r="I27" t="s">
        <v>105</v>
      </c>
      <c r="J27" t="s">
        <v>24</v>
      </c>
      <c r="K27">
        <v>19</v>
      </c>
      <c r="L27" t="s">
        <v>25</v>
      </c>
      <c r="M27">
        <v>20</v>
      </c>
      <c r="N27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26, 1, 2, 3, CONVERT(DATETIME, '22/06/2018 15:00', 103), 19, 20);</v>
      </c>
    </row>
    <row r="28" spans="1:14" x14ac:dyDescent="0.3">
      <c r="A28">
        <v>27</v>
      </c>
      <c r="B28" t="s">
        <v>26</v>
      </c>
      <c r="C28" t="s">
        <v>61</v>
      </c>
      <c r="D28">
        <v>1</v>
      </c>
      <c r="E28" t="s">
        <v>70</v>
      </c>
      <c r="F28">
        <v>2</v>
      </c>
      <c r="G28" t="s">
        <v>56</v>
      </c>
      <c r="H28">
        <v>7</v>
      </c>
      <c r="I28" t="s">
        <v>106</v>
      </c>
      <c r="J28" t="s">
        <v>28</v>
      </c>
      <c r="K28">
        <v>22</v>
      </c>
      <c r="L28" t="s">
        <v>29</v>
      </c>
      <c r="M28">
        <v>23</v>
      </c>
      <c r="N28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27, 1, 2, 7, CONVERT(DATETIME, '23/06/2018 12:00', 103), 22, 23);</v>
      </c>
    </row>
    <row r="29" spans="1:14" x14ac:dyDescent="0.3">
      <c r="A29">
        <v>28</v>
      </c>
      <c r="B29" t="s">
        <v>26</v>
      </c>
      <c r="C29" t="s">
        <v>61</v>
      </c>
      <c r="D29">
        <v>1</v>
      </c>
      <c r="E29" t="s">
        <v>70</v>
      </c>
      <c r="F29">
        <v>2</v>
      </c>
      <c r="G29" t="s">
        <v>50</v>
      </c>
      <c r="H29">
        <v>5</v>
      </c>
      <c r="I29" t="s">
        <v>107</v>
      </c>
      <c r="J29" t="s">
        <v>27</v>
      </c>
      <c r="K29">
        <v>21</v>
      </c>
      <c r="L29" t="s">
        <v>30</v>
      </c>
      <c r="M29">
        <v>24</v>
      </c>
      <c r="N29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28, 1, 2, 5, CONVERT(DATETIME, '23/06/2018 15:00', 103), 21, 24);</v>
      </c>
    </row>
    <row r="30" spans="1:14" x14ac:dyDescent="0.3">
      <c r="A30">
        <v>29</v>
      </c>
      <c r="B30" t="s">
        <v>31</v>
      </c>
      <c r="C30" t="s">
        <v>61</v>
      </c>
      <c r="D30">
        <v>1</v>
      </c>
      <c r="E30" t="s">
        <v>70</v>
      </c>
      <c r="F30">
        <v>2</v>
      </c>
      <c r="G30" t="s">
        <v>53</v>
      </c>
      <c r="H30">
        <v>11</v>
      </c>
      <c r="I30" t="s">
        <v>108</v>
      </c>
      <c r="J30" t="s">
        <v>32</v>
      </c>
      <c r="K30">
        <v>25</v>
      </c>
      <c r="L30" t="s">
        <v>35</v>
      </c>
      <c r="M30">
        <v>28</v>
      </c>
      <c r="N30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29, 1, 2, 11, CONVERT(DATETIME, '23/06/2018 09:00', 103), 25, 28);</v>
      </c>
    </row>
    <row r="31" spans="1:14" x14ac:dyDescent="0.3">
      <c r="A31">
        <v>30</v>
      </c>
      <c r="B31" t="s">
        <v>31</v>
      </c>
      <c r="C31" t="s">
        <v>61</v>
      </c>
      <c r="D31">
        <v>1</v>
      </c>
      <c r="E31" t="s">
        <v>70</v>
      </c>
      <c r="F31">
        <v>2</v>
      </c>
      <c r="G31" t="s">
        <v>57</v>
      </c>
      <c r="H31">
        <v>4</v>
      </c>
      <c r="I31" t="s">
        <v>109</v>
      </c>
      <c r="J31" t="s">
        <v>33</v>
      </c>
      <c r="K31">
        <v>26</v>
      </c>
      <c r="L31" t="s">
        <v>34</v>
      </c>
      <c r="M31">
        <v>27</v>
      </c>
      <c r="N31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30, 1, 2, 4, CONVERT(DATETIME, '24/06/2018 09:00', 103), 26, 27);</v>
      </c>
    </row>
    <row r="32" spans="1:14" x14ac:dyDescent="0.3">
      <c r="A32">
        <v>31</v>
      </c>
      <c r="B32" t="s">
        <v>36</v>
      </c>
      <c r="C32" t="s">
        <v>61</v>
      </c>
      <c r="D32">
        <v>1</v>
      </c>
      <c r="E32" t="s">
        <v>70</v>
      </c>
      <c r="F32">
        <v>2</v>
      </c>
      <c r="G32" t="s">
        <v>48</v>
      </c>
      <c r="H32">
        <v>2</v>
      </c>
      <c r="I32" t="s">
        <v>110</v>
      </c>
      <c r="J32" t="s">
        <v>38</v>
      </c>
      <c r="K32">
        <v>30</v>
      </c>
      <c r="L32" t="s">
        <v>40</v>
      </c>
      <c r="M32">
        <v>32</v>
      </c>
      <c r="N32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31, 1, 2, 2, CONVERT(DATETIME, '24/06/2018 12:00', 103), 30, 32);</v>
      </c>
    </row>
    <row r="33" spans="1:14" x14ac:dyDescent="0.3">
      <c r="A33">
        <v>32</v>
      </c>
      <c r="B33" t="s">
        <v>36</v>
      </c>
      <c r="C33" t="s">
        <v>61</v>
      </c>
      <c r="D33">
        <v>1</v>
      </c>
      <c r="E33" t="s">
        <v>70</v>
      </c>
      <c r="F33">
        <v>2</v>
      </c>
      <c r="G33" t="s">
        <v>51</v>
      </c>
      <c r="H33">
        <v>1</v>
      </c>
      <c r="I33" t="s">
        <v>111</v>
      </c>
      <c r="J33" t="s">
        <v>39</v>
      </c>
      <c r="K33">
        <v>31</v>
      </c>
      <c r="L33" t="s">
        <v>37</v>
      </c>
      <c r="M33">
        <v>29</v>
      </c>
      <c r="N33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32, 1, 2, 1, CONVERT(DATETIME, '24/06/2018 15:00', 103), 31, 29);</v>
      </c>
    </row>
    <row r="34" spans="1:14" x14ac:dyDescent="0.3">
      <c r="A34">
        <v>33</v>
      </c>
      <c r="B34" t="s">
        <v>0</v>
      </c>
      <c r="C34" t="s">
        <v>61</v>
      </c>
      <c r="D34">
        <v>1</v>
      </c>
      <c r="E34" t="s">
        <v>71</v>
      </c>
      <c r="F34">
        <v>3</v>
      </c>
      <c r="G34" t="s">
        <v>55</v>
      </c>
      <c r="H34">
        <v>8</v>
      </c>
      <c r="I34" t="s">
        <v>112</v>
      </c>
      <c r="J34" t="s">
        <v>4</v>
      </c>
      <c r="K34">
        <v>4</v>
      </c>
      <c r="L34" t="s">
        <v>3</v>
      </c>
      <c r="M34">
        <v>3</v>
      </c>
      <c r="N34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33, 1, 3, 8, CONVERT(DATETIME, '25/06/2018 11:00', 103), 4, 3);</v>
      </c>
    </row>
    <row r="35" spans="1:14" x14ac:dyDescent="0.3">
      <c r="A35">
        <v>34</v>
      </c>
      <c r="B35" t="s">
        <v>0</v>
      </c>
      <c r="C35" t="s">
        <v>61</v>
      </c>
      <c r="D35">
        <v>1</v>
      </c>
      <c r="E35" t="s">
        <v>71</v>
      </c>
      <c r="F35">
        <v>3</v>
      </c>
      <c r="G35" t="s">
        <v>58</v>
      </c>
      <c r="H35">
        <v>12</v>
      </c>
      <c r="I35" t="s">
        <v>112</v>
      </c>
      <c r="J35" t="s">
        <v>1</v>
      </c>
      <c r="K35">
        <v>1</v>
      </c>
      <c r="L35" t="s">
        <v>2</v>
      </c>
      <c r="M35">
        <v>2</v>
      </c>
      <c r="N35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34, 1, 3, 12, CONVERT(DATETIME, '25/06/2018 11:00', 103), 1, 2);</v>
      </c>
    </row>
    <row r="36" spans="1:14" x14ac:dyDescent="0.3">
      <c r="A36">
        <v>35</v>
      </c>
      <c r="B36" t="s">
        <v>6</v>
      </c>
      <c r="C36" t="s">
        <v>61</v>
      </c>
      <c r="D36">
        <v>1</v>
      </c>
      <c r="E36" t="s">
        <v>71</v>
      </c>
      <c r="F36">
        <v>3</v>
      </c>
      <c r="G36" t="s">
        <v>52</v>
      </c>
      <c r="H36">
        <v>10</v>
      </c>
      <c r="I36" t="s">
        <v>113</v>
      </c>
      <c r="J36" t="s">
        <v>8</v>
      </c>
      <c r="K36">
        <v>6</v>
      </c>
      <c r="L36" t="s">
        <v>10</v>
      </c>
      <c r="M36">
        <v>8</v>
      </c>
      <c r="N36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35, 1, 3, 10, CONVERT(DATETIME, '25/06/2018 15:00', 103), 6, 8);</v>
      </c>
    </row>
    <row r="37" spans="1:14" x14ac:dyDescent="0.3">
      <c r="A37">
        <v>36</v>
      </c>
      <c r="B37" t="s">
        <v>6</v>
      </c>
      <c r="C37" t="s">
        <v>61</v>
      </c>
      <c r="D37">
        <v>1</v>
      </c>
      <c r="E37" t="s">
        <v>71</v>
      </c>
      <c r="F37">
        <v>3</v>
      </c>
      <c r="G37" t="s">
        <v>54</v>
      </c>
      <c r="H37">
        <v>3</v>
      </c>
      <c r="I37" t="s">
        <v>113</v>
      </c>
      <c r="J37" t="s">
        <v>7</v>
      </c>
      <c r="K37">
        <v>5</v>
      </c>
      <c r="L37" t="s">
        <v>9</v>
      </c>
      <c r="M37">
        <v>7</v>
      </c>
      <c r="N37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36, 1, 3, 3, CONVERT(DATETIME, '25/06/2018 15:00', 103), 5, 7);</v>
      </c>
    </row>
    <row r="38" spans="1:14" x14ac:dyDescent="0.3">
      <c r="A38">
        <v>37</v>
      </c>
      <c r="B38" t="s">
        <v>11</v>
      </c>
      <c r="C38" t="s">
        <v>61</v>
      </c>
      <c r="D38">
        <v>1</v>
      </c>
      <c r="E38" t="s">
        <v>71</v>
      </c>
      <c r="F38">
        <v>3</v>
      </c>
      <c r="G38" t="s">
        <v>47</v>
      </c>
      <c r="H38">
        <v>6</v>
      </c>
      <c r="I38" t="s">
        <v>114</v>
      </c>
      <c r="J38" t="s">
        <v>13</v>
      </c>
      <c r="K38">
        <v>10</v>
      </c>
      <c r="L38" t="s">
        <v>14</v>
      </c>
      <c r="M38">
        <v>11</v>
      </c>
      <c r="N38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37, 1, 3, 6, CONVERT(DATETIME, '26/06/2018 11:00', 103), 10, 11);</v>
      </c>
    </row>
    <row r="39" spans="1:14" x14ac:dyDescent="0.3">
      <c r="A39">
        <v>38</v>
      </c>
      <c r="B39" t="s">
        <v>11</v>
      </c>
      <c r="C39" t="s">
        <v>61</v>
      </c>
      <c r="D39">
        <v>1</v>
      </c>
      <c r="E39" t="s">
        <v>71</v>
      </c>
      <c r="F39">
        <v>3</v>
      </c>
      <c r="G39" t="s">
        <v>50</v>
      </c>
      <c r="H39">
        <v>5</v>
      </c>
      <c r="I39" t="s">
        <v>114</v>
      </c>
      <c r="J39" t="s">
        <v>12</v>
      </c>
      <c r="K39">
        <v>9</v>
      </c>
      <c r="L39" t="s">
        <v>15</v>
      </c>
      <c r="M39">
        <v>12</v>
      </c>
      <c r="N39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38, 1, 3, 5, CONVERT(DATETIME, '26/06/2018 11:00', 103), 9, 12);</v>
      </c>
    </row>
    <row r="40" spans="1:14" x14ac:dyDescent="0.3">
      <c r="A40">
        <v>39</v>
      </c>
      <c r="B40" t="s">
        <v>16</v>
      </c>
      <c r="C40" t="s">
        <v>61</v>
      </c>
      <c r="D40">
        <v>1</v>
      </c>
      <c r="E40" t="s">
        <v>71</v>
      </c>
      <c r="F40">
        <v>3</v>
      </c>
      <c r="G40" t="s">
        <v>49</v>
      </c>
      <c r="H40">
        <v>9</v>
      </c>
      <c r="I40" t="s">
        <v>115</v>
      </c>
      <c r="J40" t="s">
        <v>20</v>
      </c>
      <c r="K40">
        <v>16</v>
      </c>
      <c r="L40" t="s">
        <v>17</v>
      </c>
      <c r="M40">
        <v>13</v>
      </c>
      <c r="N40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39, 1, 3, 9, CONVERT(DATETIME, '26/06/2018 15:00', 103), 16, 13);</v>
      </c>
    </row>
    <row r="41" spans="1:14" x14ac:dyDescent="0.3">
      <c r="A41">
        <v>40</v>
      </c>
      <c r="B41" t="s">
        <v>16</v>
      </c>
      <c r="C41" t="s">
        <v>61</v>
      </c>
      <c r="D41">
        <v>1</v>
      </c>
      <c r="E41" t="s">
        <v>71</v>
      </c>
      <c r="F41">
        <v>3</v>
      </c>
      <c r="G41" t="s">
        <v>56</v>
      </c>
      <c r="H41">
        <v>7</v>
      </c>
      <c r="I41" t="s">
        <v>115</v>
      </c>
      <c r="J41" t="s">
        <v>19</v>
      </c>
      <c r="K41">
        <v>15</v>
      </c>
      <c r="L41" t="s">
        <v>18</v>
      </c>
      <c r="M41">
        <v>14</v>
      </c>
      <c r="N41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40, 1, 3, 7, CONVERT(DATETIME, '26/06/2018 15:00', 103), 15, 14);</v>
      </c>
    </row>
    <row r="42" spans="1:14" x14ac:dyDescent="0.3">
      <c r="A42">
        <v>41</v>
      </c>
      <c r="B42" t="s">
        <v>21</v>
      </c>
      <c r="C42" t="s">
        <v>61</v>
      </c>
      <c r="D42">
        <v>1</v>
      </c>
      <c r="E42" t="s">
        <v>71</v>
      </c>
      <c r="F42">
        <v>3</v>
      </c>
      <c r="G42" t="s">
        <v>53</v>
      </c>
      <c r="H42">
        <v>11</v>
      </c>
      <c r="I42" t="s">
        <v>116</v>
      </c>
      <c r="J42" t="s">
        <v>24</v>
      </c>
      <c r="K42">
        <v>19</v>
      </c>
      <c r="L42" t="s">
        <v>22</v>
      </c>
      <c r="M42">
        <v>17</v>
      </c>
      <c r="N42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41, 1, 3, 11, CONVERT(DATETIME, '27/06/2018 15:00', 103), 19, 17);</v>
      </c>
    </row>
    <row r="43" spans="1:14" x14ac:dyDescent="0.3">
      <c r="A43">
        <v>42</v>
      </c>
      <c r="B43" t="s">
        <v>21</v>
      </c>
      <c r="C43" t="s">
        <v>61</v>
      </c>
      <c r="D43">
        <v>1</v>
      </c>
      <c r="E43" t="s">
        <v>71</v>
      </c>
      <c r="F43">
        <v>3</v>
      </c>
      <c r="G43" t="s">
        <v>57</v>
      </c>
      <c r="H43">
        <v>4</v>
      </c>
      <c r="I43" t="s">
        <v>116</v>
      </c>
      <c r="J43" t="s">
        <v>25</v>
      </c>
      <c r="K43">
        <v>20</v>
      </c>
      <c r="L43" t="s">
        <v>23</v>
      </c>
      <c r="M43">
        <v>18</v>
      </c>
      <c r="N43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42, 1, 3, 4, CONVERT(DATETIME, '27/06/2018 15:00', 103), 20, 18);</v>
      </c>
    </row>
    <row r="44" spans="1:14" x14ac:dyDescent="0.3">
      <c r="A44">
        <v>43</v>
      </c>
      <c r="B44" t="s">
        <v>26</v>
      </c>
      <c r="C44" t="s">
        <v>61</v>
      </c>
      <c r="D44">
        <v>1</v>
      </c>
      <c r="E44" t="s">
        <v>71</v>
      </c>
      <c r="F44">
        <v>3</v>
      </c>
      <c r="G44" t="s">
        <v>51</v>
      </c>
      <c r="H44">
        <v>1</v>
      </c>
      <c r="I44" t="s">
        <v>117</v>
      </c>
      <c r="J44" t="s">
        <v>28</v>
      </c>
      <c r="K44">
        <v>22</v>
      </c>
      <c r="L44" t="s">
        <v>27</v>
      </c>
      <c r="M44">
        <v>21</v>
      </c>
      <c r="N44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43, 1, 3, 1, CONVERT(DATETIME, '27/06/2018 11:00', 103), 22, 21);</v>
      </c>
    </row>
    <row r="45" spans="1:14" x14ac:dyDescent="0.3">
      <c r="A45">
        <v>44</v>
      </c>
      <c r="B45" t="s">
        <v>26</v>
      </c>
      <c r="C45" t="s">
        <v>61</v>
      </c>
      <c r="D45">
        <v>1</v>
      </c>
      <c r="E45" t="s">
        <v>71</v>
      </c>
      <c r="F45">
        <v>3</v>
      </c>
      <c r="G45" t="s">
        <v>48</v>
      </c>
      <c r="H45">
        <v>2</v>
      </c>
      <c r="I45" t="s">
        <v>117</v>
      </c>
      <c r="J45" t="s">
        <v>29</v>
      </c>
      <c r="K45">
        <v>23</v>
      </c>
      <c r="L45" t="s">
        <v>30</v>
      </c>
      <c r="M45">
        <v>24</v>
      </c>
      <c r="N45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44, 1, 3, 2, CONVERT(DATETIME, '27/06/2018 11:00', 103), 23, 24);</v>
      </c>
    </row>
    <row r="46" spans="1:14" x14ac:dyDescent="0.3">
      <c r="A46">
        <v>45</v>
      </c>
      <c r="B46" t="s">
        <v>31</v>
      </c>
      <c r="C46" t="s">
        <v>61</v>
      </c>
      <c r="D46">
        <v>1</v>
      </c>
      <c r="E46" t="s">
        <v>71</v>
      </c>
      <c r="F46">
        <v>3</v>
      </c>
      <c r="G46" t="s">
        <v>54</v>
      </c>
      <c r="H46">
        <v>3</v>
      </c>
      <c r="I46" t="s">
        <v>118</v>
      </c>
      <c r="J46" t="s">
        <v>33</v>
      </c>
      <c r="K46">
        <v>26</v>
      </c>
      <c r="L46" t="s">
        <v>32</v>
      </c>
      <c r="M46">
        <v>25</v>
      </c>
      <c r="N46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45, 1, 3, 3, CONVERT(DATETIME, '28/06/2018 15:00', 103), 26, 25);</v>
      </c>
    </row>
    <row r="47" spans="1:14" x14ac:dyDescent="0.3">
      <c r="A47">
        <v>46</v>
      </c>
      <c r="B47" t="s">
        <v>31</v>
      </c>
      <c r="C47" t="s">
        <v>61</v>
      </c>
      <c r="D47">
        <v>1</v>
      </c>
      <c r="E47" t="s">
        <v>71</v>
      </c>
      <c r="F47">
        <v>3</v>
      </c>
      <c r="G47" t="s">
        <v>52</v>
      </c>
      <c r="H47">
        <v>10</v>
      </c>
      <c r="I47" t="s">
        <v>118</v>
      </c>
      <c r="J47" t="s">
        <v>34</v>
      </c>
      <c r="K47">
        <v>27</v>
      </c>
      <c r="L47" t="s">
        <v>35</v>
      </c>
      <c r="M47">
        <v>28</v>
      </c>
      <c r="N47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46, 1, 3, 10, CONVERT(DATETIME, '28/06/2018 15:00', 103), 27, 28);</v>
      </c>
    </row>
    <row r="48" spans="1:14" x14ac:dyDescent="0.3">
      <c r="A48">
        <v>47</v>
      </c>
      <c r="B48" t="s">
        <v>36</v>
      </c>
      <c r="C48" t="s">
        <v>61</v>
      </c>
      <c r="D48">
        <v>1</v>
      </c>
      <c r="E48" t="s">
        <v>71</v>
      </c>
      <c r="F48">
        <v>3</v>
      </c>
      <c r="G48" t="s">
        <v>58</v>
      </c>
      <c r="H48">
        <v>12</v>
      </c>
      <c r="I48" t="s">
        <v>119</v>
      </c>
      <c r="J48" t="s">
        <v>38</v>
      </c>
      <c r="K48">
        <v>30</v>
      </c>
      <c r="L48" t="s">
        <v>39</v>
      </c>
      <c r="M48">
        <v>31</v>
      </c>
      <c r="N48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47, 1, 3, 12, CONVERT(DATETIME, '28/06/2018 11:00', 103), 30, 31);</v>
      </c>
    </row>
    <row r="49" spans="1:14" x14ac:dyDescent="0.3">
      <c r="A49">
        <v>48</v>
      </c>
      <c r="B49" t="s">
        <v>36</v>
      </c>
      <c r="C49" t="s">
        <v>61</v>
      </c>
      <c r="D49">
        <v>1</v>
      </c>
      <c r="E49" t="s">
        <v>71</v>
      </c>
      <c r="F49">
        <v>3</v>
      </c>
      <c r="G49" t="s">
        <v>55</v>
      </c>
      <c r="H49">
        <v>8</v>
      </c>
      <c r="I49" t="s">
        <v>119</v>
      </c>
      <c r="J49" t="s">
        <v>40</v>
      </c>
      <c r="K49">
        <v>32</v>
      </c>
      <c r="L49" t="s">
        <v>37</v>
      </c>
      <c r="M49">
        <v>29</v>
      </c>
      <c r="N49" t="str">
        <f>"INSERT INTO JOGO (CODIGOCAMPEONATO, CODIGOJOGO, CODIGOFASE, CODIGORODADA, CODIGOESTADIO, HORARIOJOGO, CODIGOTIME1, CODIGOTIME2) VALUES (1, " &amp; Tabela6[[#This Row],[Código]] &amp; ", " &amp; Tabela6[[#This Row],[Código Fase]] &amp; ", " &amp; Tabela6[[#This Row],[Código Rodada]] &amp; ", " &amp; Tabela6[[#This Row],[Código Estádio]] &amp; ", CONVERT(DATETIME, '" &amp; Tabela6[[#This Row],[Horário]] &amp; "', 103), " &amp; Tabela6[[#This Row],[Código Time 1]] &amp; ", " &amp; Tabela6[[#This Row],[Código Time 2]] &amp; ");"</f>
        <v>INSERT INTO JOGO (CODIGOCAMPEONATO, CODIGOJOGO, CODIGOFASE, CODIGORODADA, CODIGOESTADIO, HORARIOJOGO, CODIGOTIME1, CODIGOTIME2) VALUES (1, 48, 1, 3, 8, CONVERT(DATETIME, '28/06/2018 11:00', 103), 32, 29);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Estádios</vt:lpstr>
      <vt:lpstr>Fases</vt:lpstr>
      <vt:lpstr>Grupos</vt:lpstr>
      <vt:lpstr>Times</vt:lpstr>
      <vt:lpstr>Rodadas</vt:lpstr>
      <vt:lpstr>Jogos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Rogério Martini  Gigliotti</dc:creator>
  <cp:lastModifiedBy>Rogério Martini  Gigliotti</cp:lastModifiedBy>
  <dcterms:created xsi:type="dcterms:W3CDTF">2018-04-15T21:15:42Z</dcterms:created>
  <dcterms:modified xsi:type="dcterms:W3CDTF">2018-04-17T00:23:19Z</dcterms:modified>
</cp:coreProperties>
</file>