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.ziegler\Documents\GitHub\stcDemod\Documentation\"/>
    </mc:Choice>
  </mc:AlternateContent>
  <bookViews>
    <workbookView xWindow="0" yWindow="0" windowWidth="20955" windowHeight="1123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0" i="1" l="1"/>
  <c r="B21" i="1"/>
  <c r="B22" i="1"/>
  <c r="B23" i="1"/>
  <c r="B19" i="1"/>
  <c r="B28" i="1"/>
  <c r="B26" i="1"/>
  <c r="B14" i="1"/>
  <c r="E10" i="1"/>
  <c r="E9" i="1"/>
  <c r="D9" i="1"/>
  <c r="B10" i="1"/>
  <c r="B12" i="1" l="1"/>
  <c r="L4" i="1"/>
  <c r="L5" i="1"/>
  <c r="L6" i="1"/>
  <c r="L7" i="1"/>
  <c r="J5" i="1"/>
  <c r="J6" i="1"/>
  <c r="J7" i="1"/>
  <c r="K5" i="1"/>
  <c r="K6" i="1"/>
  <c r="K7" i="1"/>
  <c r="K4" i="1"/>
  <c r="J3" i="1"/>
  <c r="J4" i="1"/>
  <c r="E7" i="1"/>
  <c r="E8" i="1"/>
  <c r="E4" i="1"/>
  <c r="C5" i="1"/>
  <c r="D5" i="1" s="1"/>
  <c r="D4" i="1"/>
  <c r="D6" i="1"/>
  <c r="D7" i="1"/>
  <c r="D8" i="1"/>
  <c r="D10" i="1"/>
  <c r="D3" i="1"/>
  <c r="E12" i="1"/>
  <c r="B5" i="1"/>
  <c r="E5" i="1" s="1"/>
  <c r="E6" i="1" l="1"/>
</calcChain>
</file>

<file path=xl/sharedStrings.xml><?xml version="1.0" encoding="utf-8"?>
<sst xmlns="http://schemas.openxmlformats.org/spreadsheetml/2006/main" count="30" uniqueCount="26">
  <si>
    <t>PilotPulse</t>
  </si>
  <si>
    <t>Start of Packets</t>
  </si>
  <si>
    <t>Start</t>
  </si>
  <si>
    <t>End</t>
  </si>
  <si>
    <t>ValidFFT</t>
  </si>
  <si>
    <t>ValidPack</t>
  </si>
  <si>
    <t>ValidFftDly</t>
  </si>
  <si>
    <t>ValidMult</t>
  </si>
  <si>
    <t>ValidIfftOut</t>
  </si>
  <si>
    <t>ValidAbs</t>
  </si>
  <si>
    <t>Width</t>
  </si>
  <si>
    <t>Step Delay</t>
  </si>
  <si>
    <t>Clk1x</t>
  </si>
  <si>
    <t>ValidOut</t>
  </si>
  <si>
    <t>ValidOut2</t>
  </si>
  <si>
    <t>Invalid</t>
  </si>
  <si>
    <t>TotalDelay</t>
  </si>
  <si>
    <t>Offset</t>
  </si>
  <si>
    <t>Calculate Max</t>
  </si>
  <si>
    <t>End of ValidPack to PilotPulse</t>
  </si>
  <si>
    <t>Deadtime between packets</t>
  </si>
  <si>
    <t>DataRate in Mbps</t>
  </si>
  <si>
    <t>System Clock</t>
  </si>
  <si>
    <t>FrameLength</t>
  </si>
  <si>
    <t>SamplesPerFrame</t>
  </si>
  <si>
    <t>Calculation time before next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</si>
</sst>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8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topLeftCell="A10" workbookViewId="0">
      <selection activeCell="E25" sqref="E25"/>
    </sheetView>
  </sheetViews>
  <sheetFormatPr defaultRowHeight="15" x14ac:dyDescent="0.25"/>
  <cols>
    <col min="1" max="1" width="16.7109375" customWidth="1"/>
    <col min="2" max="2" width="11.5703125" customWidth="1"/>
  </cols>
  <sheetData>
    <row r="1" spans="1:12" x14ac:dyDescent="0.25">
      <c r="A1" t="s">
        <v>1</v>
      </c>
      <c r="G1" t="s">
        <v>12</v>
      </c>
    </row>
    <row r="2" spans="1:12" x14ac:dyDescent="0.25">
      <c r="B2" t="s">
        <v>2</v>
      </c>
      <c r="C2" t="s">
        <v>3</v>
      </c>
      <c r="D2" t="s">
        <v>10</v>
      </c>
      <c r="E2" t="s">
        <v>11</v>
      </c>
      <c r="H2" t="s">
        <v>2</v>
      </c>
      <c r="I2" t="s">
        <v>3</v>
      </c>
      <c r="J2" t="s">
        <v>10</v>
      </c>
      <c r="L2" t="s">
        <v>15</v>
      </c>
    </row>
    <row r="3" spans="1:12" x14ac:dyDescent="0.25">
      <c r="A3" t="s">
        <v>5</v>
      </c>
      <c r="B3">
        <v>2198</v>
      </c>
      <c r="C3">
        <v>3223</v>
      </c>
      <c r="D3">
        <f>C3-B3-1</f>
        <v>1024</v>
      </c>
      <c r="G3" t="s">
        <v>5</v>
      </c>
      <c r="H3">
        <v>2198</v>
      </c>
      <c r="I3">
        <v>3223</v>
      </c>
      <c r="J3">
        <f>I3-H3-1</f>
        <v>1024</v>
      </c>
    </row>
    <row r="4" spans="1:12" x14ac:dyDescent="0.25">
      <c r="A4" t="s">
        <v>4</v>
      </c>
      <c r="B4">
        <v>4364</v>
      </c>
      <c r="C4">
        <v>5388</v>
      </c>
      <c r="D4">
        <f t="shared" ref="D4:D10" si="0">C4-B4-1</f>
        <v>1023</v>
      </c>
      <c r="E4">
        <f t="shared" ref="E4:E10" si="1">B4-B3</f>
        <v>2166</v>
      </c>
      <c r="G4" t="s">
        <v>13</v>
      </c>
      <c r="H4">
        <v>2718</v>
      </c>
      <c r="I4">
        <v>3742</v>
      </c>
      <c r="J4">
        <f>I4-H4-1</f>
        <v>1023</v>
      </c>
      <c r="K4">
        <f>H4-H3</f>
        <v>520</v>
      </c>
      <c r="L4">
        <f>H4-I3</f>
        <v>-505</v>
      </c>
    </row>
    <row r="5" spans="1:12" x14ac:dyDescent="0.25">
      <c r="A5" t="s">
        <v>6</v>
      </c>
      <c r="B5">
        <f>B4+1</f>
        <v>4365</v>
      </c>
      <c r="C5">
        <f>C4+1</f>
        <v>5389</v>
      </c>
      <c r="D5">
        <f t="shared" si="0"/>
        <v>1023</v>
      </c>
      <c r="E5">
        <f t="shared" si="1"/>
        <v>1</v>
      </c>
      <c r="G5" t="s">
        <v>14</v>
      </c>
      <c r="H5">
        <v>3866</v>
      </c>
      <c r="I5">
        <v>4890</v>
      </c>
      <c r="J5">
        <f>I5-H5-1</f>
        <v>1023</v>
      </c>
      <c r="K5">
        <f>H5-H4</f>
        <v>1148</v>
      </c>
      <c r="L5">
        <f>H5-I4</f>
        <v>124</v>
      </c>
    </row>
    <row r="6" spans="1:12" x14ac:dyDescent="0.25">
      <c r="A6" t="s">
        <v>7</v>
      </c>
      <c r="B6">
        <v>4370</v>
      </c>
      <c r="C6">
        <v>5395</v>
      </c>
      <c r="D6">
        <f t="shared" si="0"/>
        <v>1024</v>
      </c>
      <c r="E6">
        <f t="shared" si="1"/>
        <v>5</v>
      </c>
      <c r="H6">
        <v>5014</v>
      </c>
      <c r="I6">
        <v>6038</v>
      </c>
      <c r="J6">
        <f>I6-H6-1</f>
        <v>1023</v>
      </c>
      <c r="K6">
        <f>H6-H5</f>
        <v>1148</v>
      </c>
      <c r="L6">
        <f>H6-I5</f>
        <v>124</v>
      </c>
    </row>
    <row r="7" spans="1:12" x14ac:dyDescent="0.25">
      <c r="A7" t="s">
        <v>8</v>
      </c>
      <c r="B7">
        <v>6536</v>
      </c>
      <c r="C7">
        <v>7560</v>
      </c>
      <c r="D7">
        <f t="shared" si="0"/>
        <v>1023</v>
      </c>
      <c r="E7">
        <f t="shared" si="1"/>
        <v>2166</v>
      </c>
      <c r="H7">
        <v>6162</v>
      </c>
      <c r="I7">
        <v>7186</v>
      </c>
      <c r="J7">
        <f>I7-H7-1</f>
        <v>1023</v>
      </c>
      <c r="K7">
        <f>H7-H6</f>
        <v>1148</v>
      </c>
      <c r="L7">
        <f>H7-I6</f>
        <v>124</v>
      </c>
    </row>
    <row r="8" spans="1:12" x14ac:dyDescent="0.25">
      <c r="A8" t="s">
        <v>9</v>
      </c>
      <c r="B8">
        <v>6540</v>
      </c>
      <c r="C8">
        <v>7564</v>
      </c>
      <c r="D8">
        <f t="shared" si="0"/>
        <v>1023</v>
      </c>
      <c r="E8">
        <f t="shared" si="1"/>
        <v>4</v>
      </c>
    </row>
    <row r="9" spans="1:12" x14ac:dyDescent="0.25">
      <c r="A9" t="s">
        <v>18</v>
      </c>
      <c r="B9">
        <v>6544</v>
      </c>
      <c r="C9">
        <v>7568</v>
      </c>
      <c r="D9">
        <f t="shared" si="0"/>
        <v>1023</v>
      </c>
      <c r="E9">
        <f t="shared" si="1"/>
        <v>4</v>
      </c>
    </row>
    <row r="10" spans="1:12" x14ac:dyDescent="0.25">
      <c r="A10" t="s">
        <v>0</v>
      </c>
      <c r="B10">
        <f>B9+512</f>
        <v>7056</v>
      </c>
      <c r="C10">
        <v>7057</v>
      </c>
      <c r="D10">
        <f t="shared" si="0"/>
        <v>0</v>
      </c>
      <c r="E10">
        <f t="shared" si="1"/>
        <v>512</v>
      </c>
    </row>
    <row r="12" spans="1:12" x14ac:dyDescent="0.25">
      <c r="A12" t="s">
        <v>16</v>
      </c>
      <c r="B12">
        <f>B10-B3</f>
        <v>4858</v>
      </c>
      <c r="E12">
        <f>SUM(E4:E10)</f>
        <v>4858</v>
      </c>
    </row>
    <row r="13" spans="1:12" x14ac:dyDescent="0.25">
      <c r="A13" s="4" t="s">
        <v>19</v>
      </c>
      <c r="B13">
        <v>1024</v>
      </c>
    </row>
    <row r="14" spans="1:12" x14ac:dyDescent="0.25">
      <c r="A14" s="4"/>
      <c r="B14">
        <f>B12-B13</f>
        <v>3834</v>
      </c>
      <c r="C14" t="s">
        <v>25</v>
      </c>
    </row>
    <row r="16" spans="1:12" ht="15" customHeight="1" x14ac:dyDescent="0.25">
      <c r="B16" s="5" t="s">
        <v>20</v>
      </c>
    </row>
    <row r="17" spans="1:5" x14ac:dyDescent="0.25">
      <c r="B17" s="5"/>
    </row>
    <row r="18" spans="1:5" x14ac:dyDescent="0.25">
      <c r="A18" t="s">
        <v>21</v>
      </c>
      <c r="B18" s="5"/>
      <c r="E18" t="s">
        <v>17</v>
      </c>
    </row>
    <row r="19" spans="1:5" x14ac:dyDescent="0.25">
      <c r="A19" s="1">
        <v>40000000</v>
      </c>
      <c r="B19" s="2">
        <f t="shared" ref="B19:B24" si="2">(B$27/(A19*1.04)*B$26-B$28)/26</f>
        <v>62.358974358974379</v>
      </c>
      <c r="E19">
        <v>2470</v>
      </c>
    </row>
    <row r="20" spans="1:5" x14ac:dyDescent="0.25">
      <c r="A20" s="1">
        <v>30000000</v>
      </c>
      <c r="B20" s="2">
        <f t="shared" si="2"/>
        <v>253.81196581196576</v>
      </c>
    </row>
    <row r="21" spans="1:5" x14ac:dyDescent="0.25">
      <c r="A21" s="1">
        <v>20000000</v>
      </c>
      <c r="B21" s="2">
        <f t="shared" si="2"/>
        <v>636.71794871794873</v>
      </c>
      <c r="E21">
        <v>1536</v>
      </c>
    </row>
    <row r="22" spans="1:5" x14ac:dyDescent="0.25">
      <c r="A22" s="1">
        <v>15000000</v>
      </c>
      <c r="B22" s="2">
        <f t="shared" si="2"/>
        <v>1019.6239316239315</v>
      </c>
      <c r="E22">
        <v>1536</v>
      </c>
    </row>
    <row r="23" spans="1:5" x14ac:dyDescent="0.25">
      <c r="A23" s="1">
        <v>10000000</v>
      </c>
      <c r="B23" s="2">
        <f t="shared" si="2"/>
        <v>1785.4358974358975</v>
      </c>
      <c r="E23">
        <v>1024</v>
      </c>
    </row>
    <row r="24" spans="1:5" x14ac:dyDescent="0.25">
      <c r="A24" s="3">
        <v>5000000</v>
      </c>
      <c r="B24" s="2">
        <f t="shared" si="2"/>
        <v>4082.8717948717949</v>
      </c>
      <c r="E24">
        <v>1024</v>
      </c>
    </row>
    <row r="26" spans="1:5" x14ac:dyDescent="0.25">
      <c r="A26" t="s">
        <v>22</v>
      </c>
      <c r="B26" s="1">
        <f>560000000/3</f>
        <v>186666666.66666666</v>
      </c>
    </row>
    <row r="27" spans="1:5" x14ac:dyDescent="0.25">
      <c r="A27" t="s">
        <v>23</v>
      </c>
      <c r="B27">
        <v>3328</v>
      </c>
    </row>
    <row r="28" spans="1:5" x14ac:dyDescent="0.25">
      <c r="A28" t="s">
        <v>24</v>
      </c>
      <c r="B28">
        <f>B27*4</f>
        <v>13312</v>
      </c>
    </row>
  </sheetData>
  <mergeCells count="2">
    <mergeCell ref="A13:A14"/>
    <mergeCell ref="B16:B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Ziegler</dc:creator>
  <cp:lastModifiedBy>Frank Ziegler</cp:lastModifiedBy>
  <dcterms:created xsi:type="dcterms:W3CDTF">2017-02-27T18:40:13Z</dcterms:created>
  <dcterms:modified xsi:type="dcterms:W3CDTF">2017-03-04T04:37:13Z</dcterms:modified>
</cp:coreProperties>
</file>