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deos\Sele\Excel Essential Functions\"/>
    </mc:Choice>
  </mc:AlternateContent>
  <xr:revisionPtr revIDLastSave="0" documentId="13_ncr:1_{CDA6A3E9-6542-4B72-B732-EAB6DBD900F0}" xr6:coauthVersionLast="43" xr6:coauthVersionMax="43" xr10:uidLastSave="{00000000-0000-0000-0000-000000000000}"/>
  <bookViews>
    <workbookView xWindow="600" yWindow="1635" windowWidth="19200" windowHeight="10800" xr2:uid="{D57DEDAF-5FE6-4EC5-BF52-E6409AEEBDCF}"/>
  </bookViews>
  <sheets>
    <sheet name="SUM" sheetId="8" r:id="rId1"/>
    <sheet name="AVERAGE" sheetId="10" r:id="rId2"/>
    <sheet name="ROUND" sheetId="16" r:id="rId3"/>
    <sheet name="IF" sheetId="2" r:id="rId4"/>
    <sheet name="COUNTIF" sheetId="3" r:id="rId5"/>
    <sheet name="SUMIF" sheetId="4" r:id="rId6"/>
    <sheet name="RANK" sheetId="15" r:id="rId7"/>
    <sheet name="TODAY" sheetId="5" r:id="rId8"/>
    <sheet name="DATE" sheetId="13" r:id="rId9"/>
    <sheet name="VLOOKUP" sheetId="1" r:id="rId10"/>
    <sheet name="FIND-REPLACE" sheetId="21" r:id="rId11"/>
    <sheet name="CONCATENATE" sheetId="6" r:id="rId12"/>
    <sheet name="TRIM" sheetId="9" r:id="rId13"/>
    <sheet name="LEN" sheetId="17" r:id="rId14"/>
    <sheet name="LEFT-RIGHT" sheetId="18" r:id="rId15"/>
    <sheet name="MID" sheetId="20" r:id="rId16"/>
    <sheet name="UPPER-LOWER" sheetId="19" r:id="rId17"/>
    <sheet name="MIN-MAX" sheetId="12" r:id="rId18"/>
    <sheet name="AND-OR" sheetId="14" r:id="rId19"/>
    <sheet name="IFERROR" sheetId="22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2" l="1"/>
  <c r="E8" i="22"/>
  <c r="E7" i="22"/>
  <c r="D13" i="14"/>
  <c r="D12" i="14"/>
  <c r="D11" i="14"/>
  <c r="D10" i="14"/>
  <c r="D9" i="14"/>
  <c r="C9" i="22" l="1"/>
  <c r="D14" i="12"/>
  <c r="D13" i="12"/>
  <c r="D12" i="12"/>
  <c r="D11" i="12"/>
  <c r="D10" i="12"/>
  <c r="D9" i="12"/>
  <c r="D13" i="19"/>
  <c r="D12" i="19"/>
  <c r="D11" i="19"/>
  <c r="D9" i="20"/>
  <c r="D8" i="20"/>
  <c r="D7" i="20"/>
  <c r="D10" i="18"/>
  <c r="D9" i="18"/>
  <c r="D8" i="17"/>
  <c r="D7" i="17"/>
  <c r="D7" i="9"/>
  <c r="E11" i="6" l="1"/>
  <c r="E10" i="6"/>
  <c r="E9" i="6"/>
  <c r="E8" i="6"/>
  <c r="E7" i="6"/>
  <c r="D18" i="21"/>
  <c r="D17" i="21"/>
  <c r="D16" i="21"/>
  <c r="D15" i="21"/>
  <c r="D14" i="21"/>
  <c r="D13" i="21"/>
  <c r="D12" i="21"/>
  <c r="D11" i="21"/>
  <c r="D8" i="1" l="1"/>
  <c r="D7" i="1"/>
  <c r="F10" i="13"/>
  <c r="F9" i="13"/>
  <c r="F8" i="13"/>
  <c r="F7" i="13"/>
  <c r="B11" i="5"/>
  <c r="B10" i="5"/>
  <c r="B9" i="5"/>
  <c r="B8" i="5"/>
  <c r="B7" i="5"/>
  <c r="G12" i="15"/>
  <c r="G13" i="15"/>
  <c r="G14" i="15"/>
  <c r="G15" i="15"/>
  <c r="G16" i="15"/>
  <c r="G17" i="15"/>
  <c r="G11" i="15"/>
  <c r="F12" i="15"/>
  <c r="F13" i="15"/>
  <c r="F14" i="15"/>
  <c r="F15" i="15"/>
  <c r="F16" i="15"/>
  <c r="F17" i="15"/>
  <c r="F11" i="15"/>
  <c r="E12" i="15"/>
  <c r="E13" i="15"/>
  <c r="E14" i="15"/>
  <c r="E15" i="15"/>
  <c r="E16" i="15"/>
  <c r="E17" i="15"/>
  <c r="E11" i="15"/>
  <c r="D12" i="15"/>
  <c r="D13" i="15"/>
  <c r="D14" i="15"/>
  <c r="D15" i="15"/>
  <c r="D16" i="15"/>
  <c r="D17" i="15"/>
  <c r="D11" i="15"/>
  <c r="E10" i="4"/>
  <c r="E9" i="4"/>
  <c r="E8" i="4"/>
  <c r="E7" i="4"/>
  <c r="E12" i="3"/>
  <c r="E11" i="3"/>
  <c r="E10" i="3"/>
  <c r="E9" i="3"/>
  <c r="E8" i="3"/>
  <c r="E7" i="3"/>
  <c r="E11" i="2"/>
  <c r="E8" i="2"/>
  <c r="E7" i="2"/>
  <c r="D10" i="16"/>
  <c r="D9" i="16"/>
  <c r="D8" i="16"/>
  <c r="D7" i="16"/>
  <c r="D8" i="10" l="1"/>
  <c r="D7" i="10"/>
  <c r="D8" i="8"/>
  <c r="D7" i="8"/>
</calcChain>
</file>

<file path=xl/sharedStrings.xml><?xml version="1.0" encoding="utf-8"?>
<sst xmlns="http://schemas.openxmlformats.org/spreadsheetml/2006/main" count="274" uniqueCount="143">
  <si>
    <t>VLOOKUP(lookup_value,table_array,col_index_num,range_lookup)</t>
  </si>
  <si>
    <t>Looks for a value in the leftmost column of a table, and then returns a value in the same row from a column you specify. By default, the table must be sorted in ascending order.</t>
  </si>
  <si>
    <t>Value</t>
  </si>
  <si>
    <t>Result</t>
  </si>
  <si>
    <t>John</t>
  </si>
  <si>
    <t>Name</t>
  </si>
  <si>
    <t>Sales</t>
  </si>
  <si>
    <t>Mary</t>
  </si>
  <si>
    <t>Sally</t>
  </si>
  <si>
    <t>Fred</t>
  </si>
  <si>
    <t>Notes:</t>
  </si>
  <si>
    <t>Tom</t>
  </si>
  <si>
    <t>-Use absolute references or name the table in order to copy formulas easily</t>
  </si>
  <si>
    <t>-The lookup value must always be in the leftmost column of your table</t>
  </si>
  <si>
    <t>-The result with be #N/A if nothing is found</t>
  </si>
  <si>
    <t>-Description states that it must be sorted in ascending order.  That is only required if you use TRUE in the range_lookup</t>
  </si>
  <si>
    <t>-If you use a col_index_num beyond the table you selected it will return a #REF! error</t>
  </si>
  <si>
    <t>IF(logical_test,value_if_true,value_if_false)</t>
  </si>
  <si>
    <t>Checks whether a condition is met, and returns one value if TRUE, and another value if FALSE.</t>
  </si>
  <si>
    <t>Value 1</t>
  </si>
  <si>
    <t>Value 2</t>
  </si>
  <si>
    <t>Jones</t>
  </si>
  <si>
    <t>Smith</t>
  </si>
  <si>
    <t>Smyth</t>
  </si>
  <si>
    <t>-If the logical_test is invalid it returns a #VALUE! or #NAME! error</t>
  </si>
  <si>
    <t>COUNTIF(range,criteria)</t>
  </si>
  <si>
    <t>Red</t>
  </si>
  <si>
    <t>Blue</t>
  </si>
  <si>
    <t>Green</t>
  </si>
  <si>
    <t>Black</t>
  </si>
  <si>
    <t>-The criteria must be in quotes</t>
  </si>
  <si>
    <t>-The criteria ignores upper and lower case</t>
  </si>
  <si>
    <t>-Use a named range to make it easier copying formulas</t>
  </si>
  <si>
    <t>SUMIF(range,criteria,sum_range)</t>
  </si>
  <si>
    <t>Adds the cells specified by a given condition or criteria.</t>
  </si>
  <si>
    <t>Counts the number of cells within a range that meet the given condition.</t>
  </si>
  <si>
    <t>-The range and sum_range do not have to be the same size</t>
  </si>
  <si>
    <t>TODAY()</t>
  </si>
  <si>
    <t>Returns the current date formatted as a date.</t>
  </si>
  <si>
    <t>-TODAY() is updated automatically when you open or refresh the spreadsheet</t>
  </si>
  <si>
    <t>-Day or Month values must be formatted as a number rather than a date</t>
  </si>
  <si>
    <t>CONCATENATE(text1,text2,…)</t>
  </si>
  <si>
    <t>Joins several text strings into one text string.</t>
  </si>
  <si>
    <t>Jesse</t>
  </si>
  <si>
    <t>James</t>
  </si>
  <si>
    <t>-Use quote marks around any text.  Not required for numbers</t>
  </si>
  <si>
    <t>-A #NAME? error usually means quote marks are missing where needed</t>
  </si>
  <si>
    <t>FIND(find_text,within_text,start_num)</t>
  </si>
  <si>
    <t>SUM(number1,number2,…)</t>
  </si>
  <si>
    <t>Adds all the numbers in a range of cells.</t>
  </si>
  <si>
    <t>More Office Help</t>
  </si>
  <si>
    <t>Link to Video</t>
  </si>
  <si>
    <t>TRIM(text)</t>
  </si>
  <si>
    <t>Removes all spaces from a text string except for single spaces between words.</t>
  </si>
  <si>
    <t>This  is   a   test</t>
  </si>
  <si>
    <t>-TRIM removes leading and trailing spaces as well as extra spaces between words</t>
  </si>
  <si>
    <t>-TRIM is often used in conjuntion with LEN, LEFT, MID, and RIGHT to modify text</t>
  </si>
  <si>
    <t>AVERAGE(number1,number2,…)</t>
  </si>
  <si>
    <t>Returns the average (arithmetic mean) of its arguments, which can be number or names, arrays, or references that contain numbers.</t>
  </si>
  <si>
    <t>-Empty cells and text values are ignored</t>
  </si>
  <si>
    <t>-You can use a range of numbers</t>
  </si>
  <si>
    <t>MAX(number1,number2,…)</t>
  </si>
  <si>
    <t>Returns the largest value in a set of values. Ignores logical values and text.</t>
  </si>
  <si>
    <t>MIN(number1,number2,…)</t>
  </si>
  <si>
    <t>Returns the smallest value in a set of values. Ignores logical values and text.</t>
  </si>
  <si>
    <t>DATE(year,month,day)</t>
  </si>
  <si>
    <t>Returns the number that represents the date in Microsoft Excel date-time code.</t>
  </si>
  <si>
    <t>Month</t>
  </si>
  <si>
    <t>Day</t>
  </si>
  <si>
    <t>Year</t>
  </si>
  <si>
    <t>-Excel stores dates as sequencial numbers starting with 1 at January 1, 1900</t>
  </si>
  <si>
    <t>-Format the cells to change between sequential numbers and date format</t>
  </si>
  <si>
    <t>-Use YEAR, MONTH, and DAY to do the reverse</t>
  </si>
  <si>
    <t>AND(logical1,logical2,…)</t>
  </si>
  <si>
    <t>Checks whether all arguments are TRUE, and returns TRUE if all arguments are TRUE.</t>
  </si>
  <si>
    <t>MIN</t>
  </si>
  <si>
    <t>MAX</t>
  </si>
  <si>
    <t>AND</t>
  </si>
  <si>
    <t>OR</t>
  </si>
  <si>
    <t>OR(logical1,logical2,…)</t>
  </si>
  <si>
    <t>Checks whether any of the arguments are TRUE, and returns TRUE or FALSE. Returns FALSE only if all arguments are FALSE.</t>
  </si>
  <si>
    <t>RANK(number,ref,order)</t>
  </si>
  <si>
    <t>Returns the rank of a number in a list of numbers: its size relative to other values in the list</t>
  </si>
  <si>
    <t>Result 1</t>
  </si>
  <si>
    <t>Result 2</t>
  </si>
  <si>
    <t>RANK.AVG</t>
  </si>
  <si>
    <t>RANK.EQ</t>
  </si>
  <si>
    <t>-Use RANK.AVG or RANK.EQ for more accuracy</t>
  </si>
  <si>
    <t>-If order is 0 or omitted ranks in decending order, otherwise ascending order</t>
  </si>
  <si>
    <t>-Also check out the NOT function</t>
  </si>
  <si>
    <t>-Check out the ROUNDDOWN and ROUNDUP functions</t>
  </si>
  <si>
    <t>ROUND(number,num_digits)</t>
  </si>
  <si>
    <t>Rounds a number to a specified number of digits.</t>
  </si>
  <si>
    <t>-You can use a negative number for num_digits</t>
  </si>
  <si>
    <t>-Alt + = is the shortcut to enter the SUM function</t>
  </si>
  <si>
    <t>LEN(text)</t>
  </si>
  <si>
    <t>Returns the number of characters in a text string.</t>
  </si>
  <si>
    <t>-LEN counts spaces in between words as well as added to the end</t>
  </si>
  <si>
    <t>-LEN is often used in conjuntion with TRIM, LEFT, MID, and RIGHT to modify text</t>
  </si>
  <si>
    <t>This is a test</t>
  </si>
  <si>
    <t>LEFT(text,num_chars)</t>
  </si>
  <si>
    <t>Returns the specified number of characters from the start of a text string.</t>
  </si>
  <si>
    <t>RIGHT(text,num_chars)</t>
  </si>
  <si>
    <t>LEFT</t>
  </si>
  <si>
    <t>RIGHT</t>
  </si>
  <si>
    <t>Returns the specified number of characters from the end of a text string.</t>
  </si>
  <si>
    <t>-LEFT and RIGHT is often used in conjuntion with TRIM and MID to modify text</t>
  </si>
  <si>
    <t>-Use MID if you need to start in the middle of text</t>
  </si>
  <si>
    <t>UPPER</t>
  </si>
  <si>
    <t>LOWER</t>
  </si>
  <si>
    <t>UPPER(text)</t>
  </si>
  <si>
    <t>Converts a text string to all uppercase letters.</t>
  </si>
  <si>
    <t>Converts a text string to all lower case letters.</t>
  </si>
  <si>
    <t>PROPER(text)</t>
  </si>
  <si>
    <t>LOWER(text)</t>
  </si>
  <si>
    <t>PROPER</t>
  </si>
  <si>
    <t>Converts a text string to proper case; the first letter in each word to uppercase, and all other letters to lowercase.</t>
  </si>
  <si>
    <t>-Numbers are ignored</t>
  </si>
  <si>
    <t>MID(text,start_num,num_chars)</t>
  </si>
  <si>
    <t>Returns the characters from the middle of a text string, given a starting position and length.</t>
  </si>
  <si>
    <t>-If start_num exceeds the legth of text, MID returns nothing</t>
  </si>
  <si>
    <t>-If start_num + num_chars exceeds the length of text, MID returns the characters up to the end of text</t>
  </si>
  <si>
    <t>FIND</t>
  </si>
  <si>
    <t>SEARCH</t>
  </si>
  <si>
    <t>SEARCH(find_text,within_text,start_num)</t>
  </si>
  <si>
    <t>Returns the starting position of one text string within another text string is first found (not case-sensitive).</t>
  </si>
  <si>
    <t>Returns the starting position of one text string within another text string (case sensitive).</t>
  </si>
  <si>
    <t>-If the start_num is omitted it is assumed to be 1</t>
  </si>
  <si>
    <t>-Wildcard characters can be the question mark (?) or asterisk (*)</t>
  </si>
  <si>
    <t>REPLACE</t>
  </si>
  <si>
    <t>REPLACE(old_text,start_num,num_chars,new_text)</t>
  </si>
  <si>
    <t>Replaces part of a text string with a different text string.</t>
  </si>
  <si>
    <t>-Main differences between FIND and SEARCH is that SEARCH allows wildcards and is not case-sensitive</t>
  </si>
  <si>
    <t>-Use wildcard characters of * or ?</t>
  </si>
  <si>
    <t>RANK.AVG(number,ref,order)</t>
  </si>
  <si>
    <t>Returns the rank of a number in a list of numbers; its size relative to other values in the list; if ore than one value has the same rank, the average rank is returned.</t>
  </si>
  <si>
    <t>RANK</t>
  </si>
  <si>
    <t>Returns the rank of a number in a list of numbers; its size relative to other values in the list; if ore than one value has the same rank, the top rank of that set of values is returned.</t>
  </si>
  <si>
    <t>RANK.EQ(number,ref,order)</t>
  </si>
  <si>
    <t>IFERROR(value,value_if_error)</t>
  </si>
  <si>
    <t>Returns value_if_error if expression is an error and the value of the expression itself otherwise.</t>
  </si>
  <si>
    <t>-Evaluates errors of type #N/A, #VALUE!, #REF!, #DIV/0!, #NUM!, #NAME?, or #NULL!</t>
  </si>
  <si>
    <t>Test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</si>
</sst>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/>
    <xf numFmtId="14" fontId="0" fillId="0" borderId="0" xfId="0" applyNumberFormat="1"/>
    <xf numFmtId="1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0" fontId="2" fillId="0" borderId="0" xfId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8P4-jOoYBjo&amp;t=60s" TargetMode="External"/><Relationship Id="rId1" Type="http://schemas.openxmlformats.org/officeDocument/2006/relationships/hyperlink" Target="https://support.office.com/en-us/article/sum-function-043e1c7d-7726-4e80-8f32-07b23e057f89?NS=EXCEL&amp;Version=90&amp;SysLcid=1033&amp;UiLcid=1033&amp;AppVer=ZXL900&amp;HelpId=xlmain11.chm60052&amp;ui=en-US&amp;rs=en-US&amp;ad=US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support.office.com/en-us/article/vlookup-function-0bbc8083-26fe-4963-8ab8-93a18ad188a1?NS=EXCEL&amp;Version=90&amp;SysLcid=1033&amp;UiLcid=1033&amp;AppVer=ZXL900&amp;HelpId=xlmain11.chm60150&amp;ui=en-US&amp;rs=en-US&amp;ad=US" TargetMode="External"/><Relationship Id="rId1" Type="http://schemas.openxmlformats.org/officeDocument/2006/relationships/hyperlink" Target="https://www.youtube.com/watch?v=8P4-jOoYBjo&amp;t=804s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search-searchb-functions-9ab04538-0e55-4719-a72e-b6f54513b495?NS=EXCEL&amp;Version=90&amp;SysLcid=1033&amp;UiLcid=1033&amp;AppVer=ZXL900&amp;HelpId=xlmain11.chm60130&amp;ui=en-US&amp;rs=en-US&amp;ad=US" TargetMode="External"/><Relationship Id="rId2" Type="http://schemas.openxmlformats.org/officeDocument/2006/relationships/hyperlink" Target="https://www.youtube.com/watch?v=8P4-jOoYBjo&amp;t=924s" TargetMode="External"/><Relationship Id="rId1" Type="http://schemas.openxmlformats.org/officeDocument/2006/relationships/hyperlink" Target="https://support.office.com/en-us/article/find-findb-functions-c7912941-af2a-4bdf-a553-d0d89b0a0628?NS=EXCEL&amp;Version=90&amp;SysLcid=1033&amp;UiLcid=1033&amp;AppVer=ZXL900&amp;HelpId=xlmain11.chm60172&amp;ui=en-US&amp;rs=en-US&amp;ad=US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support.office.com/en-us/article/replace-replaceb-functions-8d799074-2425-4a8a-84bc-82472868878a?NS=EXCEL&amp;Version=90&amp;SysLcid=1033&amp;UiLcid=1033&amp;AppVer=ZXL900&amp;HelpId=xlmain11.chm60167&amp;ui=en-US&amp;rs=en-US&amp;ad=U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support.office.com/en-us/article/concatenate-function-8f8ae884-2ca8-4f7a-b093-75d702bea31d?NS=EXCEL&amp;Version=90&amp;SysLcid=1033&amp;UiLcid=1033&amp;AppVer=ZXL900&amp;HelpId=xlmain11.chm60384&amp;ui=en-US&amp;rs=en-US&amp;ad=US" TargetMode="External"/><Relationship Id="rId1" Type="http://schemas.openxmlformats.org/officeDocument/2006/relationships/hyperlink" Target="https://www.youtube.com/watch?v=8P4-jOoYBjo&amp;t=1068s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www.youtube.com/watch?v=8P4-jOoYBjo&amp;t=1153s" TargetMode="External"/><Relationship Id="rId1" Type="http://schemas.openxmlformats.org/officeDocument/2006/relationships/hyperlink" Target="https://support.office.com/en-us/article/trim-function-410388fa-c5df-49c6-b16c-9e5630b479f9?NS=EXCEL&amp;Version=90&amp;SysLcid=1033&amp;UiLcid=1033&amp;AppVer=ZXL900&amp;HelpId=xlmain11.chm60166&amp;ui=en-US&amp;rs=en-US&amp;ad=US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s://www.youtube.com/watch?v=8P4-jOoYBjo&amp;t=1183s" TargetMode="External"/><Relationship Id="rId1" Type="http://schemas.openxmlformats.org/officeDocument/2006/relationships/hyperlink" Target="https://support.office.com/en-us/article/len-lenb-functions-29236f94-cedc-429d-affd-b5e33d2c67cb?NS=EXCEL&amp;Version=90&amp;SysLcid=1033&amp;UiLcid=1033&amp;AppVer=ZXL900&amp;HelpId=xlmain11.chm60080&amp;ui=en-US&amp;rs=en-US&amp;ad=US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right-rightb-functions-240267ee-9afa-4639-a02b-f19e1786cf2f?NS=EXCEL&amp;Version=90&amp;SysLcid=1033&amp;UiLcid=1033&amp;AppVer=ZXL900&amp;HelpId=xlmain11.chm60164&amp;ui=en-US&amp;rs=en-US&amp;ad=US" TargetMode="External"/><Relationship Id="rId2" Type="http://schemas.openxmlformats.org/officeDocument/2006/relationships/hyperlink" Target="https://www.youtube.com/watch?v=8P4-jOoYBjo&amp;t=1220s" TargetMode="External"/><Relationship Id="rId1" Type="http://schemas.openxmlformats.org/officeDocument/2006/relationships/hyperlink" Target="https://support.office.com/en-us/article/left-leftb-functions-9203d2d2-7960-479b-84c6-1ea52b99640c?NS=EXCEL&amp;Version=90&amp;SysLcid=1033&amp;UiLcid=1033&amp;AppVer=ZXL900&amp;HelpId=xlmain11.chm60163&amp;ui=en-US&amp;rs=en-US&amp;ad=US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youtube.com/watch?v=8P4-jOoYBjo&amp;t=1260s" TargetMode="External"/><Relationship Id="rId1" Type="http://schemas.openxmlformats.org/officeDocument/2006/relationships/hyperlink" Target="https://support.office.com/en-us/article/mid-midb-functions-d5f9e25c-d7d6-472e-b568-4ecb12433028?ocmsassetID=MID-MIDB-functions-d5f9e25c-d7d6-472e-b568-4ecb12433028&amp;NS=EXCEL&amp;Version=90&amp;SysLcid=1033&amp;UiLcid=1033&amp;AppVer=ZXL900&amp;HelpId=xlmain11.chm60079&amp;ui=en-US&amp;rs=en-US&amp;ad=US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lower-function-3f21df02-a80c-44b2-afaf-81358f9fdeb4?NS=EXCEL&amp;Version=90&amp;SysLcid=1033&amp;UiLcid=1033&amp;AppVer=ZXL900&amp;HelpId=xlmain11.chm60160&amp;ui=en-US&amp;rs=en-US&amp;ad=US" TargetMode="External"/><Relationship Id="rId2" Type="http://schemas.openxmlformats.org/officeDocument/2006/relationships/hyperlink" Target="https://www.youtube.com/watch?v=8P4-jOoYBjo&amp;t=1322s" TargetMode="External"/><Relationship Id="rId1" Type="http://schemas.openxmlformats.org/officeDocument/2006/relationships/hyperlink" Target="https://support.office.com/en-us/article/upper-function-c11f29b3-d1a3-4537-8df6-04d0049963d6?NS=EXCEL&amp;Version=90&amp;SysLcid=1033&amp;UiLcid=1033&amp;AppVer=ZXL900&amp;HelpId=xlmain11.chm60161&amp;ui=en-US&amp;rs=en-US&amp;ad=US" TargetMode="External"/><Relationship Id="rId5" Type="http://schemas.openxmlformats.org/officeDocument/2006/relationships/printerSettings" Target="../printerSettings/printerSettings17.bin"/><Relationship Id="rId4" Type="http://schemas.openxmlformats.org/officeDocument/2006/relationships/hyperlink" Target="https://support.office.com/en-us/article/proper-function-52a5a283-e8b2-49be-8506-b2887b889f94?NS=EXCEL&amp;Version=90&amp;SysLcid=1033&amp;UiLcid=1033&amp;AppVer=ZXL900&amp;HelpId=xlmain11.chm60162&amp;ui=en-US&amp;rs=en-US&amp;ad=U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max-function-e0012414-9ac8-4b34-9a47-73e662c08098?NS=EXCEL&amp;Version=90&amp;SysLcid=1033&amp;UiLcid=1033&amp;AppVer=ZXL900&amp;HelpId=xlmain11.chm60055&amp;ui=en-US&amp;rs=en-US&amp;ad=US" TargetMode="External"/><Relationship Id="rId2" Type="http://schemas.openxmlformats.org/officeDocument/2006/relationships/hyperlink" Target="https://www.youtube.com/watch?v=8P4-jOoYBjo&amp;t=1363s" TargetMode="External"/><Relationship Id="rId1" Type="http://schemas.openxmlformats.org/officeDocument/2006/relationships/hyperlink" Target="https://support.office.com/en-us/article/min-function-61635d12-920f-4ce2-a70f-96f202dcc152?NS=EXCEL&amp;Version=90&amp;SysLcid=1033&amp;UiLcid=1033&amp;AppVer=ZXL900&amp;HelpId=xlmain11.chm60054&amp;ui=en-US&amp;rs=en-US&amp;ad=US" TargetMode="External"/><Relationship Id="rId4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or-function-7d17ad14-8700-4281-b308-00b131e22af0?NS=EXCEL&amp;Version=90&amp;SysLcid=1033&amp;UiLcid=1033&amp;AppVer=ZXL900&amp;HelpId=xlmain11.chm60085&amp;ui=en-US&amp;rs=en-US&amp;ad=US" TargetMode="External"/><Relationship Id="rId2" Type="http://schemas.openxmlformats.org/officeDocument/2006/relationships/hyperlink" Target="https://www.youtube.com/watch?v=8P4-jOoYBjo&amp;t=1430s" TargetMode="External"/><Relationship Id="rId1" Type="http://schemas.openxmlformats.org/officeDocument/2006/relationships/hyperlink" Target="https://support.office.com/en-us/article/and-function-5f19b2e8-e1df-4408-897a-ce285a19e9d9?NS=EXCEL&amp;Version=90&amp;SysLcid=1033&amp;UiLcid=1033&amp;AppVer=ZXL900&amp;HelpId=xlmain11.chm60084&amp;ui=en-US&amp;rs=en-US&amp;ad=US" TargetMode="External"/><Relationship Id="rId4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youtube.com/watch?v=8P4-jOoYBjo&amp;t=123s" TargetMode="External"/><Relationship Id="rId1" Type="http://schemas.openxmlformats.org/officeDocument/2006/relationships/hyperlink" Target="https://support.office.com/en-us/article/average-function-047bac88-d466-426c-a32b-8f33eb960cf6?NS=EXCEL&amp;Version=90&amp;SysLcid=1033&amp;UiLcid=1033&amp;AppVer=ZXL900&amp;HelpId=xlmain11.chm60053&amp;ui=en-US&amp;rs=en-US&amp;ad=US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s://www.youtube.com/watch?v=8P4-jOoYBjo&amp;t=1526s" TargetMode="External"/><Relationship Id="rId1" Type="http://schemas.openxmlformats.org/officeDocument/2006/relationships/hyperlink" Target="https://support.office.com/en-us/article/iferror-function-c526fd07-caeb-47b8-8bb6-63f3e417f611?NS=EXCEL&amp;Version=90&amp;SysLcid=1033&amp;UiLcid=1033&amp;AppVer=ZXL900&amp;HelpId=xlmain11.chm60528&amp;ui=en-US&amp;rs=en-US&amp;ad=U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youtube.com/watch?v=8P4-jOoYBjo&amp;t=166s" TargetMode="External"/><Relationship Id="rId1" Type="http://schemas.openxmlformats.org/officeDocument/2006/relationships/hyperlink" Target="https://support.office.com/en-us/article/round-function-c018c5d8-40fb-4053-90b1-b3e7f61a213c?NS=EXCEL&amp;Version=90&amp;SysLcid=1033&amp;UiLcid=1033&amp;AppVer=ZXL900&amp;HelpId=xlmain11.chm60075&amp;ui=en-US&amp;rs=en-US&amp;ad=U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support.office.com/en-us/article/if-function-69aed7c9-4e8a-4755-a9bc-aa8bbff73be2?NS=EXCEL&amp;Version=90&amp;SysLcid=1033&amp;UiLcid=1033&amp;AppVer=ZXL900&amp;HelpId=xlmain11.chm60049&amp;ui=en-US&amp;rs=en-US&amp;ad=US" TargetMode="External"/><Relationship Id="rId1" Type="http://schemas.openxmlformats.org/officeDocument/2006/relationships/hyperlink" Target="https://www.youtube.com/watch?v=8P4-jOoYBjo&amp;t=236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support.office.com/en-us/article/countif-function-e0de10c6-f885-4e71-abb4-1f464816df34?NS=EXCEL&amp;Version=90&amp;SysLcid=1033&amp;UiLcid=1033&amp;AppVer=ZXL900&amp;HelpId=xlmain11.chm60394&amp;ui=en-US&amp;rs=en-US&amp;ad=US" TargetMode="External"/><Relationship Id="rId1" Type="http://schemas.openxmlformats.org/officeDocument/2006/relationships/hyperlink" Target="https://www.youtube.com/watch?v=8P4-jOoYBjo&amp;t=319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sumif-function-169b8c99-c05c-4483-a712-1697a653039b?NS=EXCEL&amp;Version=90&amp;SysLcid=1033&amp;UiLcid=1033&amp;AppVer=ZXL900&amp;HelpId=xlmain11.chm60393&amp;ui=en-US&amp;rs=en-US&amp;ad=US" TargetMode="External"/><Relationship Id="rId1" Type="http://schemas.openxmlformats.org/officeDocument/2006/relationships/hyperlink" Target="https://www.youtube.com/watch?v=8P4-jOoYBjo&amp;t=428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upport.office.com/en-us/article/rank-avg-function-bd406a6f-eb38-4d73-aa8e-6d1c3c72e83a?NS=EXCEL&amp;Version=90&amp;SysLcid=1033&amp;UiLcid=1033&amp;AppVer=ZXL900&amp;HelpId=xlmain11.chm60556&amp;ui=en-US&amp;rs=en-US&amp;ad=US" TargetMode="External"/><Relationship Id="rId2" Type="http://schemas.openxmlformats.org/officeDocument/2006/relationships/hyperlink" Target="https://www.youtube.com/watch?v=8P4-jOoYBjo&amp;t=527s" TargetMode="External"/><Relationship Id="rId1" Type="http://schemas.openxmlformats.org/officeDocument/2006/relationships/hyperlink" Target="https://support.office.com/en-us/article/rank-function-6a2fc49d-1831-4a03-9d8c-c279cf99f723?NS=EXCEL&amp;Version=90&amp;SysLcid=1033&amp;UiLcid=1033&amp;AppVer=ZXL900&amp;HelpId=xlmain11.chm60264&amp;ui=en-US&amp;rs=en-US&amp;ad=US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support.office.com/en-us/article/rank-eq-function-284858ce-8ef6-450e-b662-26245be04a40?NS=EXCEL&amp;Version=90&amp;SysLcid=1033&amp;UiLcid=1033&amp;AppVer=ZXL900&amp;HelpId=xlmain11.chm60557&amp;ui=en-US&amp;rs=en-US&amp;ad=U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support.office.com/en-us/article/today-function-5eb3078d-a82c-4736-8930-2f51a028fdd9?NS=EXCEL&amp;Version=90&amp;SysLcid=1033&amp;UiLcid=1033&amp;AppVer=ZXL900&amp;HelpId=xlmain11.chm60269&amp;ui=en-US&amp;rs=en-US&amp;ad=US" TargetMode="External"/><Relationship Id="rId1" Type="http://schemas.openxmlformats.org/officeDocument/2006/relationships/hyperlink" Target="https://www.youtube.com/watch?v=8P4-jOoYBjo&amp;t=658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youtube.com/watch?v=8P4-jOoYBjo&amp;t=735s" TargetMode="External"/><Relationship Id="rId1" Type="http://schemas.openxmlformats.org/officeDocument/2006/relationships/hyperlink" Target="https://support.office.com/en-us/article/date-function-e36c0c8c-4104-49da-ab83-82328b832349?NS=EXCEL&amp;Version=90&amp;SysLcid=1033&amp;UiLcid=1033&amp;AppVer=ZXL900&amp;HelpId=xlmain11.chm60113&amp;ui=en-US&amp;rs=en-US&amp;ad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A515-EA74-46BC-96ED-B56C96FA56AB}">
  <dimension ref="B1:I22"/>
  <sheetViews>
    <sheetView tabSelected="1"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48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49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C6" s="2"/>
      <c r="D6" s="4" t="s">
        <v>3</v>
      </c>
      <c r="F6" s="2"/>
      <c r="G6" s="2"/>
      <c r="H6" s="3"/>
    </row>
    <row r="7" spans="2:9" x14ac:dyDescent="0.25">
      <c r="B7">
        <v>4</v>
      </c>
      <c r="D7">
        <f>SUM(B7,B8,B9)</f>
        <v>15</v>
      </c>
    </row>
    <row r="8" spans="2:9" x14ac:dyDescent="0.25">
      <c r="B8">
        <v>8</v>
      </c>
      <c r="D8">
        <f>SUM(B7:B13)</f>
        <v>35</v>
      </c>
    </row>
    <row r="9" spans="2:9" x14ac:dyDescent="0.25">
      <c r="B9">
        <v>3</v>
      </c>
    </row>
    <row r="10" spans="2:9" x14ac:dyDescent="0.25">
      <c r="B10" s="5">
        <v>9</v>
      </c>
      <c r="C10" s="5"/>
      <c r="D10" s="5"/>
      <c r="E10" s="5"/>
    </row>
    <row r="11" spans="2:9" x14ac:dyDescent="0.25">
      <c r="B11" s="5">
        <v>2</v>
      </c>
      <c r="C11" s="5"/>
      <c r="E11" s="5"/>
    </row>
    <row r="12" spans="2:9" x14ac:dyDescent="0.25">
      <c r="B12" s="5">
        <v>3</v>
      </c>
      <c r="C12" s="5"/>
      <c r="E12" s="5"/>
    </row>
    <row r="13" spans="2:9" x14ac:dyDescent="0.25">
      <c r="B13" s="5">
        <v>6</v>
      </c>
      <c r="C13" s="5"/>
      <c r="E13" s="5"/>
    </row>
    <row r="17" spans="2:2" x14ac:dyDescent="0.25">
      <c r="B17" t="s">
        <v>10</v>
      </c>
    </row>
    <row r="18" spans="2:2" x14ac:dyDescent="0.25">
      <c r="B18" s="1" t="s">
        <v>60</v>
      </c>
    </row>
    <row r="19" spans="2:2" x14ac:dyDescent="0.25">
      <c r="B19" s="1" t="s">
        <v>59</v>
      </c>
    </row>
    <row r="20" spans="2:2" x14ac:dyDescent="0.25">
      <c r="B20" s="1" t="s">
        <v>94</v>
      </c>
    </row>
    <row r="21" spans="2:2" x14ac:dyDescent="0.25">
      <c r="B21" s="1"/>
    </row>
    <row r="22" spans="2:2" x14ac:dyDescent="0.25">
      <c r="B22" s="10" t="s">
        <v>50</v>
      </c>
    </row>
  </sheetData>
  <mergeCells count="2">
    <mergeCell ref="B1:I1"/>
    <mergeCell ref="B2:I2"/>
  </mergeCells>
  <hyperlinks>
    <hyperlink ref="B22" r:id="rId1" xr:uid="{EADAE1E9-86D1-4291-A22C-5AEF6F2B46FF}"/>
    <hyperlink ref="B4" r:id="rId2" xr:uid="{CD10CAEC-3FBA-440A-8BB2-F7DADCF3931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2901-47C6-4735-9CFB-5F5C256D751B}">
  <dimension ref="B1:I22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0</v>
      </c>
      <c r="C1" s="16"/>
      <c r="D1" s="16"/>
      <c r="E1" s="16"/>
      <c r="F1" s="16"/>
      <c r="G1" s="16"/>
      <c r="H1" s="16"/>
      <c r="I1" s="16"/>
    </row>
    <row r="2" spans="2:9" ht="47.25" customHeight="1" x14ac:dyDescent="0.25">
      <c r="B2" s="17" t="s">
        <v>1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D6" s="3" t="s">
        <v>3</v>
      </c>
      <c r="E6" s="2"/>
      <c r="F6" s="2" t="s">
        <v>5</v>
      </c>
      <c r="G6" s="3" t="s">
        <v>6</v>
      </c>
    </row>
    <row r="7" spans="2:9" x14ac:dyDescent="0.25">
      <c r="B7" t="s">
        <v>4</v>
      </c>
      <c r="D7">
        <f>VLOOKUP(B7,$F$7:$G$11,2,FALSE)</f>
        <v>324</v>
      </c>
      <c r="F7" t="s">
        <v>9</v>
      </c>
      <c r="G7">
        <v>490</v>
      </c>
    </row>
    <row r="8" spans="2:9" x14ac:dyDescent="0.25">
      <c r="B8" t="s">
        <v>9</v>
      </c>
      <c r="D8">
        <f>VLOOKUP(B8,$F$7:$G$11,2,FALSE)</f>
        <v>490</v>
      </c>
      <c r="F8" t="s">
        <v>8</v>
      </c>
      <c r="G8">
        <v>987</v>
      </c>
    </row>
    <row r="9" spans="2:9" x14ac:dyDescent="0.25">
      <c r="F9" t="s">
        <v>4</v>
      </c>
      <c r="G9">
        <v>324</v>
      </c>
    </row>
    <row r="10" spans="2:9" x14ac:dyDescent="0.25">
      <c r="F10" t="s">
        <v>7</v>
      </c>
      <c r="G10">
        <v>667</v>
      </c>
    </row>
    <row r="11" spans="2:9" x14ac:dyDescent="0.25">
      <c r="F11" t="s">
        <v>11</v>
      </c>
      <c r="G11">
        <v>816</v>
      </c>
    </row>
    <row r="15" spans="2:9" x14ac:dyDescent="0.25">
      <c r="B15" t="s">
        <v>10</v>
      </c>
    </row>
    <row r="16" spans="2:9" x14ac:dyDescent="0.25">
      <c r="B16" s="1" t="s">
        <v>13</v>
      </c>
    </row>
    <row r="17" spans="2:2" x14ac:dyDescent="0.25">
      <c r="B17" s="1" t="s">
        <v>14</v>
      </c>
    </row>
    <row r="18" spans="2:2" x14ac:dyDescent="0.25">
      <c r="B18" s="1" t="s">
        <v>12</v>
      </c>
    </row>
    <row r="19" spans="2:2" x14ac:dyDescent="0.25">
      <c r="B19" s="1" t="s">
        <v>15</v>
      </c>
    </row>
    <row r="20" spans="2:2" x14ac:dyDescent="0.25">
      <c r="B20" s="1" t="s">
        <v>16</v>
      </c>
    </row>
    <row r="22" spans="2:2" x14ac:dyDescent="0.25">
      <c r="B22" s="10" t="s">
        <v>50</v>
      </c>
    </row>
  </sheetData>
  <sortState xmlns:xlrd2="http://schemas.microsoft.com/office/spreadsheetml/2017/richdata2" ref="F7:G11">
    <sortCondition ref="F7:F11"/>
  </sortState>
  <mergeCells count="2">
    <mergeCell ref="B2:I2"/>
    <mergeCell ref="B1:I1"/>
  </mergeCells>
  <hyperlinks>
    <hyperlink ref="B4" r:id="rId1" xr:uid="{CFBC043C-6B1C-43A8-88C0-895A133FF14E}"/>
    <hyperlink ref="B22" r:id="rId2" xr:uid="{B2A33A21-1FEA-4717-9E17-072B2806822C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232A-0A3E-45A9-BB84-8FB9FDCC56CC}">
  <dimension ref="B1:K28"/>
  <sheetViews>
    <sheetView zoomScaleNormal="100" workbookViewId="0"/>
  </sheetViews>
  <sheetFormatPr defaultRowHeight="15" x14ac:dyDescent="0.25"/>
  <cols>
    <col min="1" max="1" width="1.85546875" customWidth="1"/>
  </cols>
  <sheetData>
    <row r="1" spans="2:11" x14ac:dyDescent="0.25">
      <c r="B1" s="16" t="s">
        <v>47</v>
      </c>
      <c r="C1" s="16"/>
      <c r="D1" s="16"/>
      <c r="E1" s="16"/>
      <c r="F1" s="16"/>
      <c r="G1" s="16"/>
      <c r="H1" s="16"/>
      <c r="I1" s="16"/>
    </row>
    <row r="2" spans="2:11" ht="30" customHeight="1" x14ac:dyDescent="0.25">
      <c r="B2" s="17" t="s">
        <v>126</v>
      </c>
      <c r="C2" s="17"/>
      <c r="D2" s="17"/>
      <c r="E2" s="17"/>
      <c r="F2" s="17"/>
      <c r="G2" s="17"/>
      <c r="H2" s="17"/>
      <c r="I2" s="17"/>
    </row>
    <row r="3" spans="2:11" ht="15" customHeight="1" x14ac:dyDescent="0.25">
      <c r="B3" s="16" t="s">
        <v>124</v>
      </c>
      <c r="C3" s="16"/>
      <c r="D3" s="16"/>
      <c r="E3" s="16"/>
      <c r="F3" s="16"/>
      <c r="G3" s="16"/>
      <c r="H3" s="16"/>
      <c r="I3" s="16"/>
    </row>
    <row r="4" spans="2:11" ht="30" customHeight="1" x14ac:dyDescent="0.25">
      <c r="B4" s="17" t="s">
        <v>125</v>
      </c>
      <c r="C4" s="17"/>
      <c r="D4" s="17"/>
      <c r="E4" s="17"/>
      <c r="F4" s="17"/>
      <c r="G4" s="17"/>
      <c r="H4" s="17"/>
      <c r="I4" s="17"/>
    </row>
    <row r="5" spans="2:11" ht="15" customHeight="1" x14ac:dyDescent="0.25">
      <c r="B5" s="16" t="s">
        <v>130</v>
      </c>
      <c r="C5" s="16"/>
      <c r="D5" s="16"/>
      <c r="E5" s="16"/>
      <c r="F5" s="16"/>
      <c r="G5" s="16"/>
      <c r="H5" s="16"/>
      <c r="I5" s="16"/>
    </row>
    <row r="6" spans="2:11" ht="15" customHeight="1" x14ac:dyDescent="0.25">
      <c r="B6" s="17" t="s">
        <v>131</v>
      </c>
      <c r="C6" s="17"/>
      <c r="D6" s="17"/>
      <c r="E6" s="17"/>
      <c r="F6" s="17"/>
      <c r="G6" s="17"/>
      <c r="H6" s="17"/>
      <c r="I6" s="17"/>
    </row>
    <row r="8" spans="2:11" x14ac:dyDescent="0.25">
      <c r="B8" s="10" t="s">
        <v>51</v>
      </c>
    </row>
    <row r="9" spans="2:11" x14ac:dyDescent="0.25">
      <c r="K9" s="1"/>
    </row>
    <row r="10" spans="2:11" x14ac:dyDescent="0.25">
      <c r="B10" s="2" t="s">
        <v>2</v>
      </c>
      <c r="C10" s="2"/>
      <c r="D10" s="14" t="s">
        <v>3</v>
      </c>
      <c r="F10" s="2"/>
      <c r="G10" s="2"/>
      <c r="H10" s="3"/>
    </row>
    <row r="11" spans="2:11" x14ac:dyDescent="0.25">
      <c r="B11" t="s">
        <v>99</v>
      </c>
      <c r="D11">
        <f>FIND("is",B11)</f>
        <v>3</v>
      </c>
    </row>
    <row r="12" spans="2:11" x14ac:dyDescent="0.25">
      <c r="D12">
        <f>FIND("is",B11,5)</f>
        <v>6</v>
      </c>
    </row>
    <row r="13" spans="2:11" x14ac:dyDescent="0.25">
      <c r="D13" t="e">
        <f>FIND("IS",B11)</f>
        <v>#VALUE!</v>
      </c>
    </row>
    <row r="14" spans="2:11" x14ac:dyDescent="0.25">
      <c r="D14">
        <f>SEARCH("is",B11)</f>
        <v>3</v>
      </c>
    </row>
    <row r="15" spans="2:11" x14ac:dyDescent="0.25">
      <c r="D15">
        <f>SEARCH("is*",B11)</f>
        <v>3</v>
      </c>
    </row>
    <row r="16" spans="2:11" x14ac:dyDescent="0.25">
      <c r="D16">
        <f>SEARCH("??is",B11)</f>
        <v>1</v>
      </c>
    </row>
    <row r="17" spans="2:4" x14ac:dyDescent="0.25">
      <c r="D17" t="str">
        <f>REPLACE(B11,9,1,"the")</f>
        <v>This is the test</v>
      </c>
    </row>
    <row r="18" spans="2:4" x14ac:dyDescent="0.25">
      <c r="D18" t="str">
        <f>REPLACE(B11,11,0,"new ")</f>
        <v>This is a new test</v>
      </c>
    </row>
    <row r="21" spans="2:4" x14ac:dyDescent="0.25">
      <c r="B21" t="s">
        <v>10</v>
      </c>
    </row>
    <row r="22" spans="2:4" x14ac:dyDescent="0.25">
      <c r="B22" s="1" t="s">
        <v>127</v>
      </c>
    </row>
    <row r="23" spans="2:4" x14ac:dyDescent="0.25">
      <c r="B23" s="1" t="s">
        <v>128</v>
      </c>
    </row>
    <row r="24" spans="2:4" x14ac:dyDescent="0.25">
      <c r="B24" s="1" t="s">
        <v>132</v>
      </c>
    </row>
    <row r="25" spans="2:4" x14ac:dyDescent="0.25">
      <c r="B25" s="1"/>
    </row>
    <row r="26" spans="2:4" x14ac:dyDescent="0.25">
      <c r="B26" s="10" t="s">
        <v>50</v>
      </c>
      <c r="D26" t="s">
        <v>122</v>
      </c>
    </row>
    <row r="27" spans="2:4" x14ac:dyDescent="0.25">
      <c r="B27" s="10" t="s">
        <v>50</v>
      </c>
      <c r="D27" t="s">
        <v>123</v>
      </c>
    </row>
    <row r="28" spans="2:4" x14ac:dyDescent="0.25">
      <c r="B28" s="10" t="s">
        <v>50</v>
      </c>
      <c r="D28" t="s">
        <v>129</v>
      </c>
    </row>
  </sheetData>
  <mergeCells count="6">
    <mergeCell ref="B5:I5"/>
    <mergeCell ref="B6:I6"/>
    <mergeCell ref="B1:I1"/>
    <mergeCell ref="B2:I2"/>
    <mergeCell ref="B3:I3"/>
    <mergeCell ref="B4:I4"/>
  </mergeCells>
  <hyperlinks>
    <hyperlink ref="B26" r:id="rId1" xr:uid="{F62883B3-D5C5-4ECE-ABDB-1B774BCB7A1B}"/>
    <hyperlink ref="B8" r:id="rId2" xr:uid="{EBFE286B-487F-4664-BC97-D3AB30C3640F}"/>
    <hyperlink ref="B27" r:id="rId3" xr:uid="{1B0EAC5C-CA1C-441E-933C-09AF424474D8}"/>
    <hyperlink ref="B28" r:id="rId4" xr:uid="{BF847539-203E-46D0-B927-BC39C36A2336}"/>
  </hyperlinks>
  <pageMargins left="0.7" right="0.7" top="0.75" bottom="0.75" header="0.3" footer="0.3"/>
  <pageSetup orientation="portrait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E7A9-5303-4DA9-995C-BE9153415F9D}">
  <dimension ref="B1:I20"/>
  <sheetViews>
    <sheetView workbookViewId="0"/>
  </sheetViews>
  <sheetFormatPr defaultRowHeight="15" x14ac:dyDescent="0.25"/>
  <cols>
    <col min="1" max="1" width="1.85546875" customWidth="1"/>
    <col min="2" max="2" width="9.7109375" bestFit="1" customWidth="1"/>
  </cols>
  <sheetData>
    <row r="1" spans="2:9" x14ac:dyDescent="0.25">
      <c r="B1" s="16" t="s">
        <v>41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42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4" t="s">
        <v>19</v>
      </c>
      <c r="C6" s="2" t="s">
        <v>20</v>
      </c>
      <c r="E6" s="2" t="s">
        <v>3</v>
      </c>
      <c r="F6" s="2"/>
      <c r="G6" s="2"/>
      <c r="H6" s="3"/>
    </row>
    <row r="7" spans="2:9" x14ac:dyDescent="0.25">
      <c r="B7" s="8" t="s">
        <v>43</v>
      </c>
      <c r="C7" t="s">
        <v>44</v>
      </c>
      <c r="E7" t="str">
        <f>CONCATENATE(B7,C7)</f>
        <v>JesseJames</v>
      </c>
    </row>
    <row r="8" spans="2:9" x14ac:dyDescent="0.25">
      <c r="B8" s="8">
        <v>1</v>
      </c>
      <c r="C8">
        <v>2</v>
      </c>
      <c r="E8" t="str">
        <f>CONCATENATE(B7," ",C7)</f>
        <v>Jesse James</v>
      </c>
    </row>
    <row r="9" spans="2:9" x14ac:dyDescent="0.25">
      <c r="B9" s="8"/>
      <c r="E9" t="str">
        <f>CONCATENATE(C7,", ",B7)</f>
        <v>James, Jesse</v>
      </c>
    </row>
    <row r="10" spans="2:9" x14ac:dyDescent="0.25">
      <c r="B10" s="9"/>
      <c r="C10" s="5"/>
      <c r="E10" s="5" t="str">
        <f>B7&amp;" "&amp;C7</f>
        <v>Jesse James</v>
      </c>
    </row>
    <row r="11" spans="2:9" x14ac:dyDescent="0.25">
      <c r="B11" s="9"/>
      <c r="C11" s="5"/>
      <c r="E11" t="str">
        <f>CONCATENATE(B8,C8)</f>
        <v>12</v>
      </c>
    </row>
    <row r="12" spans="2:9" x14ac:dyDescent="0.25">
      <c r="B12" s="9"/>
      <c r="C12" s="5"/>
      <c r="E12" s="5"/>
    </row>
    <row r="13" spans="2:9" x14ac:dyDescent="0.25">
      <c r="B13" s="9"/>
      <c r="C13" s="5"/>
      <c r="E13" s="5"/>
    </row>
    <row r="15" spans="2:9" x14ac:dyDescent="0.25">
      <c r="B15" t="s">
        <v>10</v>
      </c>
    </row>
    <row r="16" spans="2:9" x14ac:dyDescent="0.25">
      <c r="B16" s="1" t="s">
        <v>45</v>
      </c>
    </row>
    <row r="17" spans="2:2" x14ac:dyDescent="0.25">
      <c r="B17" s="1" t="s">
        <v>46</v>
      </c>
    </row>
    <row r="18" spans="2:2" x14ac:dyDescent="0.25">
      <c r="B18" s="1"/>
    </row>
    <row r="19" spans="2:2" x14ac:dyDescent="0.25">
      <c r="B19" s="10" t="s">
        <v>50</v>
      </c>
    </row>
    <row r="20" spans="2:2" x14ac:dyDescent="0.25">
      <c r="B20" s="1"/>
    </row>
  </sheetData>
  <mergeCells count="2">
    <mergeCell ref="B1:I1"/>
    <mergeCell ref="B2:I2"/>
  </mergeCells>
  <hyperlinks>
    <hyperlink ref="B4" r:id="rId1" xr:uid="{5D9E585D-6F4D-440F-AD47-178A66079D84}"/>
    <hyperlink ref="B19" r:id="rId2" xr:uid="{54EB4BCE-8FB0-4C03-B4E6-5BC606D11060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9252-0AFB-45FD-81A1-4B38C87B1DF5}">
  <dimension ref="B1:I17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52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53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C6" s="2"/>
      <c r="D6" s="11" t="s">
        <v>3</v>
      </c>
      <c r="F6" s="2"/>
      <c r="G6" s="2"/>
      <c r="H6" s="3"/>
    </row>
    <row r="7" spans="2:9" x14ac:dyDescent="0.25">
      <c r="B7" t="s">
        <v>54</v>
      </c>
      <c r="D7" t="str">
        <f>TRIM(B7)</f>
        <v>This is a test</v>
      </c>
    </row>
    <row r="11" spans="2:9" x14ac:dyDescent="0.25">
      <c r="B11" t="s">
        <v>10</v>
      </c>
    </row>
    <row r="12" spans="2:9" x14ac:dyDescent="0.25">
      <c r="B12" s="1" t="s">
        <v>55</v>
      </c>
    </row>
    <row r="13" spans="2:9" x14ac:dyDescent="0.25">
      <c r="B13" s="1" t="s">
        <v>56</v>
      </c>
    </row>
    <row r="14" spans="2:9" x14ac:dyDescent="0.25">
      <c r="B14" s="1"/>
    </row>
    <row r="15" spans="2:9" x14ac:dyDescent="0.25">
      <c r="B15" s="10" t="s">
        <v>50</v>
      </c>
    </row>
    <row r="16" spans="2:9" x14ac:dyDescent="0.25">
      <c r="B16" s="1"/>
    </row>
    <row r="17" spans="2:2" x14ac:dyDescent="0.25">
      <c r="B17" s="1"/>
    </row>
  </sheetData>
  <mergeCells count="2">
    <mergeCell ref="B1:I1"/>
    <mergeCell ref="B2:I2"/>
  </mergeCells>
  <hyperlinks>
    <hyperlink ref="B15" r:id="rId1" xr:uid="{9B05CC48-4A5D-4DB2-B1ED-36658E657600}"/>
    <hyperlink ref="B4" r:id="rId2" xr:uid="{22BC94C1-604D-496B-A31A-217ECE459968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66C3A-5B7B-4306-9521-705E0CADECBA}">
  <dimension ref="B1:I18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95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96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C6" s="2"/>
      <c r="D6" s="14" t="s">
        <v>3</v>
      </c>
      <c r="F6" s="2"/>
      <c r="G6" s="2"/>
      <c r="H6" s="3"/>
    </row>
    <row r="7" spans="2:9" x14ac:dyDescent="0.25">
      <c r="B7" t="s">
        <v>54</v>
      </c>
      <c r="D7">
        <f>LEN(B7)</f>
        <v>19</v>
      </c>
    </row>
    <row r="8" spans="2:9" x14ac:dyDescent="0.25">
      <c r="D8">
        <f>LEN(TRIM(B7))</f>
        <v>14</v>
      </c>
    </row>
    <row r="12" spans="2:9" x14ac:dyDescent="0.25">
      <c r="B12" t="s">
        <v>10</v>
      </c>
    </row>
    <row r="13" spans="2:9" x14ac:dyDescent="0.25">
      <c r="B13" s="1" t="s">
        <v>97</v>
      </c>
    </row>
    <row r="14" spans="2:9" x14ac:dyDescent="0.25">
      <c r="B14" s="1" t="s">
        <v>98</v>
      </c>
    </row>
    <row r="15" spans="2:9" x14ac:dyDescent="0.25">
      <c r="B15" s="1"/>
    </row>
    <row r="16" spans="2:9" x14ac:dyDescent="0.25">
      <c r="B16" s="10" t="s">
        <v>50</v>
      </c>
    </row>
    <row r="17" spans="2:2" x14ac:dyDescent="0.25">
      <c r="B17" s="1"/>
    </row>
    <row r="18" spans="2:2" x14ac:dyDescent="0.25">
      <c r="B18" s="1"/>
    </row>
  </sheetData>
  <mergeCells count="2">
    <mergeCell ref="B1:I1"/>
    <mergeCell ref="B2:I2"/>
  </mergeCells>
  <hyperlinks>
    <hyperlink ref="B16" r:id="rId1" xr:uid="{3E38C614-BC98-43D4-8DCE-3FC57F7BB86A}"/>
    <hyperlink ref="B4" r:id="rId2" xr:uid="{7AEA613B-DAC9-4A7F-B9EF-8774F294925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DCB71-DC66-4C35-AEB8-354151FBF5AF}">
  <dimension ref="B1:I20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100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101</v>
      </c>
      <c r="C2" s="17"/>
      <c r="D2" s="17"/>
      <c r="E2" s="17"/>
      <c r="F2" s="17"/>
      <c r="G2" s="17"/>
      <c r="H2" s="17"/>
      <c r="I2" s="17"/>
    </row>
    <row r="3" spans="2:9" ht="15" customHeight="1" x14ac:dyDescent="0.25">
      <c r="B3" s="16" t="s">
        <v>102</v>
      </c>
      <c r="C3" s="16"/>
      <c r="D3" s="16"/>
      <c r="E3" s="16"/>
      <c r="F3" s="16"/>
      <c r="G3" s="16"/>
      <c r="H3" s="16"/>
      <c r="I3" s="16"/>
    </row>
    <row r="4" spans="2:9" ht="15" customHeight="1" x14ac:dyDescent="0.25">
      <c r="B4" s="17" t="s">
        <v>105</v>
      </c>
      <c r="C4" s="17"/>
      <c r="D4" s="17"/>
      <c r="E4" s="17"/>
      <c r="F4" s="17"/>
      <c r="G4" s="17"/>
      <c r="H4" s="17"/>
      <c r="I4" s="17"/>
    </row>
    <row r="6" spans="2:9" x14ac:dyDescent="0.25">
      <c r="B6" s="10" t="s">
        <v>51</v>
      </c>
    </row>
    <row r="8" spans="2:9" x14ac:dyDescent="0.25">
      <c r="B8" s="2" t="s">
        <v>2</v>
      </c>
      <c r="C8" s="2"/>
      <c r="D8" s="14" t="s">
        <v>3</v>
      </c>
      <c r="F8" s="2"/>
      <c r="G8" s="2"/>
      <c r="H8" s="3"/>
    </row>
    <row r="9" spans="2:9" x14ac:dyDescent="0.25">
      <c r="B9" t="s">
        <v>99</v>
      </c>
      <c r="D9" t="str">
        <f>LEFT(B9,4)</f>
        <v>This</v>
      </c>
    </row>
    <row r="10" spans="2:9" x14ac:dyDescent="0.25">
      <c r="D10" t="str">
        <f>RIGHT(B9,4)</f>
        <v>test</v>
      </c>
    </row>
    <row r="14" spans="2:9" x14ac:dyDescent="0.25">
      <c r="B14" t="s">
        <v>10</v>
      </c>
    </row>
    <row r="15" spans="2:9" x14ac:dyDescent="0.25">
      <c r="B15" s="1" t="s">
        <v>106</v>
      </c>
    </row>
    <row r="16" spans="2:9" x14ac:dyDescent="0.25">
      <c r="B16" s="1" t="s">
        <v>107</v>
      </c>
    </row>
    <row r="18" spans="2:4" x14ac:dyDescent="0.25">
      <c r="B18" s="10" t="s">
        <v>50</v>
      </c>
      <c r="D18" t="s">
        <v>103</v>
      </c>
    </row>
    <row r="19" spans="2:4" x14ac:dyDescent="0.25">
      <c r="B19" s="10" t="s">
        <v>50</v>
      </c>
      <c r="D19" t="s">
        <v>104</v>
      </c>
    </row>
    <row r="20" spans="2:4" x14ac:dyDescent="0.25">
      <c r="B20" s="1"/>
    </row>
  </sheetData>
  <mergeCells count="4">
    <mergeCell ref="B1:I1"/>
    <mergeCell ref="B2:I2"/>
    <mergeCell ref="B3:I3"/>
    <mergeCell ref="B4:I4"/>
  </mergeCells>
  <hyperlinks>
    <hyperlink ref="B18" r:id="rId1" xr:uid="{6C62BD97-358A-4D19-BA77-FDE4036AA64F}"/>
    <hyperlink ref="B6" r:id="rId2" xr:uid="{937A3EB6-E97A-48ED-98CF-0E522DEA30D5}"/>
    <hyperlink ref="B19" r:id="rId3" xr:uid="{FCCFECDF-ED43-479C-803C-8AFECB35E9D9}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819C-1313-4F4A-985E-E7592DC56273}">
  <dimension ref="B1:I18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118</v>
      </c>
      <c r="C1" s="16"/>
      <c r="D1" s="16"/>
      <c r="E1" s="16"/>
      <c r="F1" s="16"/>
      <c r="G1" s="16"/>
      <c r="H1" s="16"/>
      <c r="I1" s="16"/>
    </row>
    <row r="2" spans="2:9" ht="30" customHeight="1" x14ac:dyDescent="0.25">
      <c r="B2" s="17" t="s">
        <v>119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C6" s="2"/>
      <c r="D6" s="14" t="s">
        <v>3</v>
      </c>
      <c r="F6" s="2"/>
      <c r="G6" s="2"/>
      <c r="H6" s="3"/>
    </row>
    <row r="7" spans="2:9" x14ac:dyDescent="0.25">
      <c r="B7" t="s">
        <v>99</v>
      </c>
      <c r="D7" t="str">
        <f>MID(B7,6,2)</f>
        <v>is</v>
      </c>
    </row>
    <row r="8" spans="2:9" x14ac:dyDescent="0.25">
      <c r="D8" t="str">
        <f>MID(B7,25,3)</f>
        <v/>
      </c>
    </row>
    <row r="9" spans="2:9" x14ac:dyDescent="0.25">
      <c r="D9" t="str">
        <f>MID(B7,6,25)</f>
        <v>is a test</v>
      </c>
    </row>
    <row r="12" spans="2:9" x14ac:dyDescent="0.25">
      <c r="B12" t="s">
        <v>10</v>
      </c>
    </row>
    <row r="13" spans="2:9" x14ac:dyDescent="0.25">
      <c r="B13" s="1" t="s">
        <v>120</v>
      </c>
    </row>
    <row r="14" spans="2:9" x14ac:dyDescent="0.25">
      <c r="B14" s="1" t="s">
        <v>121</v>
      </c>
    </row>
    <row r="15" spans="2:9" x14ac:dyDescent="0.25">
      <c r="B15" s="1"/>
    </row>
    <row r="16" spans="2:9" x14ac:dyDescent="0.25">
      <c r="B16" s="10" t="s">
        <v>50</v>
      </c>
    </row>
    <row r="17" spans="2:2" x14ac:dyDescent="0.25">
      <c r="B17" s="1"/>
    </row>
    <row r="18" spans="2:2" x14ac:dyDescent="0.25">
      <c r="B18" s="1"/>
    </row>
  </sheetData>
  <mergeCells count="2">
    <mergeCell ref="B1:I1"/>
    <mergeCell ref="B2:I2"/>
  </mergeCells>
  <hyperlinks>
    <hyperlink ref="B16" r:id="rId1" xr:uid="{27EFD643-D85E-4FFC-A9CE-2CF97E082B2A}"/>
    <hyperlink ref="B4" r:id="rId2" xr:uid="{FC1C2597-1400-4F2A-A950-310DF6ED784D}"/>
  </hyperlinks>
  <pageMargins left="0.7" right="0.7" top="0.75" bottom="0.75" header="0.3" footer="0.3"/>
  <pageSetup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F4FA-A324-4B7C-BD6B-AD244BF8CF4C}">
  <dimension ref="B1:K22"/>
  <sheetViews>
    <sheetView workbookViewId="0"/>
  </sheetViews>
  <sheetFormatPr defaultRowHeight="15" x14ac:dyDescent="0.25"/>
  <cols>
    <col min="1" max="1" width="1.85546875" customWidth="1"/>
  </cols>
  <sheetData>
    <row r="1" spans="2:11" x14ac:dyDescent="0.25">
      <c r="B1" s="16" t="s">
        <v>110</v>
      </c>
      <c r="C1" s="16"/>
      <c r="D1" s="16"/>
      <c r="E1" s="16"/>
      <c r="F1" s="16"/>
      <c r="G1" s="16"/>
      <c r="H1" s="16"/>
      <c r="I1" s="16"/>
    </row>
    <row r="2" spans="2:11" ht="15" customHeight="1" x14ac:dyDescent="0.25">
      <c r="B2" s="17" t="s">
        <v>111</v>
      </c>
      <c r="C2" s="17"/>
      <c r="D2" s="17"/>
      <c r="E2" s="17"/>
      <c r="F2" s="17"/>
      <c r="G2" s="17"/>
      <c r="H2" s="17"/>
      <c r="I2" s="17"/>
    </row>
    <row r="3" spans="2:11" ht="15" customHeight="1" x14ac:dyDescent="0.25">
      <c r="B3" s="16" t="s">
        <v>114</v>
      </c>
      <c r="C3" s="16"/>
      <c r="D3" s="16"/>
      <c r="E3" s="16"/>
      <c r="F3" s="16"/>
      <c r="G3" s="16"/>
      <c r="H3" s="16"/>
      <c r="I3" s="16"/>
    </row>
    <row r="4" spans="2:11" ht="15" customHeight="1" x14ac:dyDescent="0.25">
      <c r="B4" s="17" t="s">
        <v>112</v>
      </c>
      <c r="C4" s="17"/>
      <c r="D4" s="17"/>
      <c r="E4" s="17"/>
      <c r="F4" s="17"/>
      <c r="G4" s="17"/>
      <c r="H4" s="17"/>
      <c r="I4" s="17"/>
    </row>
    <row r="5" spans="2:11" ht="15" customHeight="1" x14ac:dyDescent="0.25">
      <c r="B5" s="16" t="s">
        <v>113</v>
      </c>
      <c r="C5" s="16"/>
      <c r="D5" s="16"/>
      <c r="E5" s="16"/>
      <c r="F5" s="16"/>
      <c r="G5" s="16"/>
      <c r="H5" s="16"/>
      <c r="I5" s="16"/>
    </row>
    <row r="6" spans="2:11" ht="30" customHeight="1" x14ac:dyDescent="0.25">
      <c r="B6" s="17" t="s">
        <v>116</v>
      </c>
      <c r="C6" s="17"/>
      <c r="D6" s="17"/>
      <c r="E6" s="17"/>
      <c r="F6" s="17"/>
      <c r="G6" s="17"/>
      <c r="H6" s="17"/>
      <c r="I6" s="17"/>
    </row>
    <row r="8" spans="2:11" x14ac:dyDescent="0.25">
      <c r="B8" s="10" t="s">
        <v>51</v>
      </c>
    </row>
    <row r="9" spans="2:11" x14ac:dyDescent="0.25">
      <c r="K9" s="1"/>
    </row>
    <row r="10" spans="2:11" x14ac:dyDescent="0.25">
      <c r="B10" s="2" t="s">
        <v>2</v>
      </c>
      <c r="C10" s="2"/>
      <c r="D10" s="14" t="s">
        <v>3</v>
      </c>
      <c r="F10" s="2"/>
      <c r="G10" s="2"/>
      <c r="H10" s="3"/>
    </row>
    <row r="11" spans="2:11" x14ac:dyDescent="0.25">
      <c r="B11" t="s">
        <v>99</v>
      </c>
      <c r="D11" t="str">
        <f>UPPER(B11)</f>
        <v>THIS IS A TEST</v>
      </c>
    </row>
    <row r="12" spans="2:11" x14ac:dyDescent="0.25">
      <c r="D12" t="str">
        <f>LOWER(B11)</f>
        <v>this is a test</v>
      </c>
    </row>
    <row r="13" spans="2:11" x14ac:dyDescent="0.25">
      <c r="D13" t="str">
        <f>PROPER(B11)</f>
        <v>This Is A Test</v>
      </c>
    </row>
    <row r="17" spans="2:4" x14ac:dyDescent="0.25">
      <c r="B17" t="s">
        <v>10</v>
      </c>
    </row>
    <row r="18" spans="2:4" x14ac:dyDescent="0.25">
      <c r="B18" s="1" t="s">
        <v>117</v>
      </c>
    </row>
    <row r="19" spans="2:4" x14ac:dyDescent="0.25">
      <c r="B19" s="1"/>
    </row>
    <row r="20" spans="2:4" x14ac:dyDescent="0.25">
      <c r="B20" s="10" t="s">
        <v>50</v>
      </c>
      <c r="D20" t="s">
        <v>108</v>
      </c>
    </row>
    <row r="21" spans="2:4" x14ac:dyDescent="0.25">
      <c r="B21" s="10" t="s">
        <v>50</v>
      </c>
      <c r="D21" t="s">
        <v>109</v>
      </c>
    </row>
    <row r="22" spans="2:4" x14ac:dyDescent="0.25">
      <c r="B22" s="10" t="s">
        <v>50</v>
      </c>
      <c r="D22" t="s">
        <v>115</v>
      </c>
    </row>
  </sheetData>
  <mergeCells count="6">
    <mergeCell ref="B6:I6"/>
    <mergeCell ref="B1:I1"/>
    <mergeCell ref="B2:I2"/>
    <mergeCell ref="B3:I3"/>
    <mergeCell ref="B4:I4"/>
    <mergeCell ref="B5:I5"/>
  </mergeCells>
  <hyperlinks>
    <hyperlink ref="B20" r:id="rId1" xr:uid="{A73A7005-CD3F-497E-BB16-E29093D2557F}"/>
    <hyperlink ref="B8" r:id="rId2" xr:uid="{68A8C98A-D8BF-4F5D-B715-F7BB9FAA283D}"/>
    <hyperlink ref="B21" r:id="rId3" xr:uid="{08652A10-69C3-4F7F-9041-F16CC6C99B4D}"/>
    <hyperlink ref="B22" r:id="rId4" xr:uid="{82EC17B4-E052-46A1-8681-2B95C83AFC5C}"/>
  </hyperlinks>
  <pageMargins left="0.7" right="0.7" top="0.75" bottom="0.75" header="0.3" footer="0.3"/>
  <pageSetup orientation="portrait" r:id="rId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D7CB8-5B66-46EE-B0EC-044AD1F8DAFC}">
  <dimension ref="B1:I24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63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64</v>
      </c>
      <c r="C2" s="17"/>
      <c r="D2" s="17"/>
      <c r="E2" s="17"/>
      <c r="F2" s="17"/>
      <c r="G2" s="17"/>
      <c r="H2" s="17"/>
      <c r="I2" s="17"/>
    </row>
    <row r="3" spans="2:9" ht="15" customHeight="1" x14ac:dyDescent="0.25">
      <c r="B3" s="16" t="s">
        <v>61</v>
      </c>
      <c r="C3" s="16"/>
      <c r="D3" s="16"/>
      <c r="E3" s="16"/>
      <c r="F3" s="16"/>
      <c r="G3" s="16"/>
      <c r="H3" s="16"/>
      <c r="I3" s="16"/>
    </row>
    <row r="4" spans="2:9" ht="15" customHeight="1" x14ac:dyDescent="0.25">
      <c r="B4" s="17" t="s">
        <v>62</v>
      </c>
      <c r="C4" s="17"/>
      <c r="D4" s="17"/>
      <c r="E4" s="17"/>
      <c r="F4" s="17"/>
      <c r="G4" s="17"/>
      <c r="H4" s="17"/>
      <c r="I4" s="17"/>
    </row>
    <row r="6" spans="2:9" x14ac:dyDescent="0.25">
      <c r="B6" s="10" t="s">
        <v>51</v>
      </c>
    </row>
    <row r="8" spans="2:9" x14ac:dyDescent="0.25">
      <c r="B8" s="2" t="s">
        <v>2</v>
      </c>
      <c r="C8" s="2"/>
      <c r="D8" s="11" t="s">
        <v>3</v>
      </c>
      <c r="F8" s="2"/>
      <c r="G8" s="2"/>
      <c r="H8" s="3"/>
    </row>
    <row r="9" spans="2:9" x14ac:dyDescent="0.25">
      <c r="B9">
        <v>4</v>
      </c>
      <c r="D9">
        <f>MIN(B9,B10,B11)</f>
        <v>3</v>
      </c>
    </row>
    <row r="10" spans="2:9" x14ac:dyDescent="0.25">
      <c r="B10">
        <v>8</v>
      </c>
      <c r="D10">
        <f>MIN(B9:B15)</f>
        <v>2</v>
      </c>
    </row>
    <row r="11" spans="2:9" x14ac:dyDescent="0.25">
      <c r="B11">
        <v>3</v>
      </c>
      <c r="D11">
        <f>MIN(B9:B15,8)</f>
        <v>2</v>
      </c>
    </row>
    <row r="12" spans="2:9" x14ac:dyDescent="0.25">
      <c r="B12" s="5">
        <v>9</v>
      </c>
      <c r="C12" s="5"/>
      <c r="D12" s="5">
        <f>MAX(B9,B10,B11)</f>
        <v>8</v>
      </c>
    </row>
    <row r="13" spans="2:9" x14ac:dyDescent="0.25">
      <c r="B13" s="5">
        <v>2</v>
      </c>
      <c r="C13" s="5"/>
      <c r="D13" s="5">
        <f>MAX(B9:B15)</f>
        <v>9</v>
      </c>
    </row>
    <row r="14" spans="2:9" x14ac:dyDescent="0.25">
      <c r="B14" s="5">
        <v>3</v>
      </c>
      <c r="C14" s="5"/>
      <c r="D14" s="5">
        <f>MAX(B9:B15,8)</f>
        <v>9</v>
      </c>
    </row>
    <row r="15" spans="2:9" x14ac:dyDescent="0.25">
      <c r="B15" s="5">
        <v>6</v>
      </c>
      <c r="C15" s="5"/>
      <c r="D15" s="5"/>
    </row>
    <row r="19" spans="2:4" x14ac:dyDescent="0.25">
      <c r="B19" t="s">
        <v>10</v>
      </c>
    </row>
    <row r="20" spans="2:4" x14ac:dyDescent="0.25">
      <c r="B20" s="1" t="s">
        <v>60</v>
      </c>
    </row>
    <row r="21" spans="2:4" x14ac:dyDescent="0.25">
      <c r="B21" s="1" t="s">
        <v>59</v>
      </c>
    </row>
    <row r="22" spans="2:4" x14ac:dyDescent="0.25">
      <c r="B22" s="1"/>
    </row>
    <row r="23" spans="2:4" x14ac:dyDescent="0.25">
      <c r="B23" s="10" t="s">
        <v>50</v>
      </c>
      <c r="D23" t="s">
        <v>75</v>
      </c>
    </row>
    <row r="24" spans="2:4" x14ac:dyDescent="0.25">
      <c r="B24" s="10" t="s">
        <v>50</v>
      </c>
      <c r="D24" t="s">
        <v>76</v>
      </c>
    </row>
  </sheetData>
  <mergeCells count="4">
    <mergeCell ref="B1:I1"/>
    <mergeCell ref="B2:I2"/>
    <mergeCell ref="B3:I3"/>
    <mergeCell ref="B4:I4"/>
  </mergeCells>
  <hyperlinks>
    <hyperlink ref="B23" r:id="rId1" xr:uid="{A71C500E-F15D-4F76-9205-0590B2C830EE}"/>
    <hyperlink ref="B6" r:id="rId2" xr:uid="{6489B64F-F249-4129-B370-46234CE00FAD}"/>
    <hyperlink ref="B24" r:id="rId3" xr:uid="{B0BA331A-CBF9-4A3B-8D19-7B3B8D147983}"/>
  </hyperlinks>
  <pageMargins left="0.7" right="0.7" top="0.75" bottom="0.75" header="0.3" footer="0.3"/>
  <pageSetup orientation="portrait"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C313-82C6-42D5-B471-1BA32B116773}">
  <dimension ref="B1:I21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73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74</v>
      </c>
      <c r="C2" s="17"/>
      <c r="D2" s="17"/>
      <c r="E2" s="17"/>
      <c r="F2" s="17"/>
      <c r="G2" s="17"/>
      <c r="H2" s="17"/>
      <c r="I2" s="17"/>
    </row>
    <row r="3" spans="2:9" ht="15" customHeight="1" x14ac:dyDescent="0.25">
      <c r="B3" s="16" t="s">
        <v>79</v>
      </c>
      <c r="C3" s="16"/>
      <c r="D3" s="16"/>
      <c r="E3" s="16"/>
      <c r="F3" s="16"/>
      <c r="G3" s="16"/>
      <c r="H3" s="16"/>
      <c r="I3" s="16"/>
    </row>
    <row r="4" spans="2:9" ht="15" customHeight="1" x14ac:dyDescent="0.25">
      <c r="B4" s="17" t="s">
        <v>80</v>
      </c>
      <c r="C4" s="17"/>
      <c r="D4" s="17"/>
      <c r="E4" s="17"/>
      <c r="F4" s="17"/>
      <c r="G4" s="17"/>
      <c r="H4" s="17"/>
      <c r="I4" s="17"/>
    </row>
    <row r="6" spans="2:9" x14ac:dyDescent="0.25">
      <c r="B6" s="10" t="s">
        <v>51</v>
      </c>
    </row>
    <row r="8" spans="2:9" x14ac:dyDescent="0.25">
      <c r="B8" s="2" t="s">
        <v>2</v>
      </c>
      <c r="C8" s="2"/>
      <c r="D8" s="12" t="s">
        <v>3</v>
      </c>
      <c r="F8" s="2"/>
      <c r="G8" s="2"/>
      <c r="H8" s="3"/>
    </row>
    <row r="9" spans="2:9" x14ac:dyDescent="0.25">
      <c r="B9">
        <v>4</v>
      </c>
      <c r="D9" t="b">
        <f>AND(B9&gt;2,B10&gt;2)</f>
        <v>1</v>
      </c>
    </row>
    <row r="10" spans="2:9" x14ac:dyDescent="0.25">
      <c r="B10">
        <v>8</v>
      </c>
      <c r="D10" t="b">
        <f>AND(B9=2,B9&lt;=10,B10=7)</f>
        <v>0</v>
      </c>
    </row>
    <row r="11" spans="2:9" x14ac:dyDescent="0.25">
      <c r="D11" t="b">
        <f>AND(B9*B10=32)</f>
        <v>1</v>
      </c>
    </row>
    <row r="12" spans="2:9" x14ac:dyDescent="0.25">
      <c r="B12" s="5"/>
      <c r="C12" s="5"/>
      <c r="D12" s="5" t="b">
        <f>OR(B9=4,B10=7)</f>
        <v>1</v>
      </c>
    </row>
    <row r="13" spans="2:9" x14ac:dyDescent="0.25">
      <c r="B13" s="5"/>
      <c r="C13" s="5"/>
      <c r="D13" s="5" t="b">
        <f>AND(B9=4,OR(B10&gt;5,B9&gt;5))</f>
        <v>1</v>
      </c>
    </row>
    <row r="14" spans="2:9" x14ac:dyDescent="0.25">
      <c r="B14" s="5"/>
      <c r="C14" s="5"/>
      <c r="E14" s="5"/>
    </row>
    <row r="17" spans="2:4" x14ac:dyDescent="0.25">
      <c r="B17" t="s">
        <v>10</v>
      </c>
    </row>
    <row r="18" spans="2:4" x14ac:dyDescent="0.25">
      <c r="B18" s="1" t="s">
        <v>89</v>
      </c>
    </row>
    <row r="19" spans="2:4" x14ac:dyDescent="0.25">
      <c r="B19" s="1"/>
    </row>
    <row r="20" spans="2:4" x14ac:dyDescent="0.25">
      <c r="B20" s="10" t="s">
        <v>50</v>
      </c>
      <c r="D20" t="s">
        <v>77</v>
      </c>
    </row>
    <row r="21" spans="2:4" x14ac:dyDescent="0.25">
      <c r="B21" s="10" t="s">
        <v>50</v>
      </c>
      <c r="D21" t="s">
        <v>78</v>
      </c>
    </row>
  </sheetData>
  <mergeCells count="4">
    <mergeCell ref="B1:I1"/>
    <mergeCell ref="B2:I2"/>
    <mergeCell ref="B3:I3"/>
    <mergeCell ref="B4:I4"/>
  </mergeCells>
  <hyperlinks>
    <hyperlink ref="B20" r:id="rId1" xr:uid="{F42AFFEC-B511-4643-87A0-EA0986737816}"/>
    <hyperlink ref="B6" r:id="rId2" xr:uid="{C891A202-0D7D-4490-8D7D-9717EB26D293}"/>
    <hyperlink ref="B21" r:id="rId3" xr:uid="{3B3CDFEF-29C0-402B-B739-4DC930DB0DD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2F50-CE6C-4E87-B29F-30E38E9C7168}">
  <dimension ref="B1:I21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57</v>
      </c>
      <c r="C1" s="16"/>
      <c r="D1" s="16"/>
      <c r="E1" s="16"/>
      <c r="F1" s="16"/>
      <c r="G1" s="16"/>
      <c r="H1" s="16"/>
      <c r="I1" s="16"/>
    </row>
    <row r="2" spans="2:9" ht="30" customHeight="1" x14ac:dyDescent="0.25">
      <c r="B2" s="17" t="s">
        <v>58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C6" s="2"/>
      <c r="D6" s="11" t="s">
        <v>3</v>
      </c>
      <c r="F6" s="2"/>
      <c r="G6" s="2"/>
      <c r="H6" s="3"/>
    </row>
    <row r="7" spans="2:9" x14ac:dyDescent="0.25">
      <c r="B7">
        <v>4</v>
      </c>
      <c r="D7">
        <f>AVERAGE(B7,B8,B9)</f>
        <v>5</v>
      </c>
    </row>
    <row r="8" spans="2:9" x14ac:dyDescent="0.25">
      <c r="B8">
        <v>8</v>
      </c>
      <c r="D8">
        <f>AVERAGE(B7:B13)</f>
        <v>5</v>
      </c>
    </row>
    <row r="9" spans="2:9" x14ac:dyDescent="0.25">
      <c r="B9">
        <v>3</v>
      </c>
    </row>
    <row r="10" spans="2:9" x14ac:dyDescent="0.25">
      <c r="B10" s="5">
        <v>9</v>
      </c>
      <c r="C10" s="5"/>
      <c r="D10" s="5"/>
      <c r="E10" s="5"/>
    </row>
    <row r="11" spans="2:9" x14ac:dyDescent="0.25">
      <c r="B11" s="5">
        <v>2</v>
      </c>
      <c r="C11" s="5"/>
      <c r="E11" s="5"/>
    </row>
    <row r="12" spans="2:9" x14ac:dyDescent="0.25">
      <c r="B12" s="5">
        <v>3</v>
      </c>
      <c r="C12" s="5"/>
      <c r="E12" s="5"/>
    </row>
    <row r="13" spans="2:9" x14ac:dyDescent="0.25">
      <c r="B13" s="5">
        <v>6</v>
      </c>
      <c r="C13" s="5"/>
      <c r="E13" s="5"/>
    </row>
    <row r="17" spans="2:2" x14ac:dyDescent="0.25">
      <c r="B17" t="s">
        <v>10</v>
      </c>
    </row>
    <row r="18" spans="2:2" x14ac:dyDescent="0.25">
      <c r="B18" s="1" t="s">
        <v>60</v>
      </c>
    </row>
    <row r="19" spans="2:2" x14ac:dyDescent="0.25">
      <c r="B19" s="1" t="s">
        <v>59</v>
      </c>
    </row>
    <row r="20" spans="2:2" x14ac:dyDescent="0.25">
      <c r="B20" s="1"/>
    </row>
    <row r="21" spans="2:2" x14ac:dyDescent="0.25">
      <c r="B21" s="10" t="s">
        <v>50</v>
      </c>
    </row>
  </sheetData>
  <mergeCells count="2">
    <mergeCell ref="B1:I1"/>
    <mergeCell ref="B2:I2"/>
  </mergeCells>
  <hyperlinks>
    <hyperlink ref="B21" r:id="rId1" xr:uid="{74B04E71-C2FD-4DF6-806F-3F56102B0E65}"/>
    <hyperlink ref="B4" r:id="rId2" xr:uid="{6DF95BB8-FC96-4A2F-89A4-463081435FDD}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39B3-E4EF-4C05-8648-45E7280E4DED}">
  <dimension ref="B1:I17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139</v>
      </c>
      <c r="C1" s="16"/>
      <c r="D1" s="16"/>
      <c r="E1" s="16"/>
      <c r="F1" s="16"/>
      <c r="G1" s="16"/>
      <c r="H1" s="16"/>
      <c r="I1" s="16"/>
    </row>
    <row r="2" spans="2:9" ht="30" customHeight="1" x14ac:dyDescent="0.25">
      <c r="B2" s="17" t="s">
        <v>140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19</v>
      </c>
      <c r="C6" s="2" t="s">
        <v>20</v>
      </c>
      <c r="E6" s="15" t="s">
        <v>3</v>
      </c>
      <c r="F6" s="2"/>
      <c r="G6" s="2"/>
      <c r="H6" s="3"/>
    </row>
    <row r="7" spans="2:9" x14ac:dyDescent="0.25">
      <c r="B7">
        <v>100</v>
      </c>
      <c r="C7">
        <v>25</v>
      </c>
      <c r="E7">
        <f>IFERROR(B7/C7,"error")</f>
        <v>4</v>
      </c>
    </row>
    <row r="8" spans="2:9" x14ac:dyDescent="0.25">
      <c r="B8">
        <v>200</v>
      </c>
      <c r="C8">
        <v>0</v>
      </c>
      <c r="E8" t="str">
        <f>IFERROR(B8/C8,"error")</f>
        <v>error</v>
      </c>
    </row>
    <row r="9" spans="2:9" x14ac:dyDescent="0.25">
      <c r="B9" t="s">
        <v>142</v>
      </c>
      <c r="C9" t="e">
        <f>FIND("The",B9)</f>
        <v>#VALUE!</v>
      </c>
      <c r="E9" t="str">
        <f>IFERROR(C9,"error")</f>
        <v>error</v>
      </c>
    </row>
    <row r="12" spans="2:9" x14ac:dyDescent="0.25">
      <c r="B12" t="s">
        <v>10</v>
      </c>
    </row>
    <row r="13" spans="2:9" x14ac:dyDescent="0.25">
      <c r="B13" s="1" t="s">
        <v>141</v>
      </c>
    </row>
    <row r="14" spans="2:9" x14ac:dyDescent="0.25">
      <c r="B14" s="1"/>
    </row>
    <row r="15" spans="2:9" x14ac:dyDescent="0.25">
      <c r="B15" s="10" t="s">
        <v>50</v>
      </c>
    </row>
    <row r="16" spans="2:9" x14ac:dyDescent="0.25">
      <c r="B16" s="1"/>
    </row>
    <row r="17" spans="2:2" x14ac:dyDescent="0.25">
      <c r="B17" s="1"/>
    </row>
  </sheetData>
  <mergeCells count="2">
    <mergeCell ref="B1:I1"/>
    <mergeCell ref="B2:I2"/>
  </mergeCells>
  <hyperlinks>
    <hyperlink ref="B15" r:id="rId1" xr:uid="{83AB34A3-68E9-4900-8E7D-50A663F1A712}"/>
    <hyperlink ref="B4" r:id="rId2" xr:uid="{033A836E-BA29-4143-B8A2-ED6BA3D5446C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4853-9CB5-4024-85EA-1612305B0E28}">
  <dimension ref="B1:I18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91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92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2</v>
      </c>
      <c r="C6" s="2"/>
      <c r="D6" s="12" t="s">
        <v>3</v>
      </c>
      <c r="F6" s="2"/>
      <c r="G6" s="2"/>
      <c r="H6" s="3"/>
    </row>
    <row r="7" spans="2:9" x14ac:dyDescent="0.25">
      <c r="B7">
        <v>123.6</v>
      </c>
      <c r="D7">
        <f>ROUND(B7,0)</f>
        <v>124</v>
      </c>
    </row>
    <row r="8" spans="2:9" x14ac:dyDescent="0.25">
      <c r="B8">
        <v>123.3</v>
      </c>
      <c r="D8">
        <f>ROUND(B8,0)</f>
        <v>123</v>
      </c>
    </row>
    <row r="9" spans="2:9" x14ac:dyDescent="0.25">
      <c r="B9">
        <v>23.847000000000001</v>
      </c>
      <c r="D9">
        <f>ROUND(B9,2)</f>
        <v>23.85</v>
      </c>
    </row>
    <row r="10" spans="2:9" x14ac:dyDescent="0.25">
      <c r="B10">
        <v>23.847000000000001</v>
      </c>
      <c r="C10" s="5"/>
      <c r="D10" s="5">
        <f>ROUND(B10,-1)</f>
        <v>20</v>
      </c>
    </row>
    <row r="11" spans="2:9" x14ac:dyDescent="0.25">
      <c r="B11" s="5"/>
      <c r="C11" s="5"/>
      <c r="E11" s="5"/>
    </row>
    <row r="12" spans="2:9" x14ac:dyDescent="0.25">
      <c r="B12" s="5"/>
      <c r="C12" s="5"/>
      <c r="E12" s="5"/>
    </row>
    <row r="14" spans="2:9" x14ac:dyDescent="0.25">
      <c r="B14" t="s">
        <v>10</v>
      </c>
    </row>
    <row r="15" spans="2:9" x14ac:dyDescent="0.25">
      <c r="B15" s="1" t="s">
        <v>93</v>
      </c>
    </row>
    <row r="16" spans="2:9" x14ac:dyDescent="0.25">
      <c r="B16" s="1" t="s">
        <v>90</v>
      </c>
    </row>
    <row r="17" spans="2:2" x14ac:dyDescent="0.25">
      <c r="B17" s="1"/>
    </row>
    <row r="18" spans="2:2" x14ac:dyDescent="0.25">
      <c r="B18" s="10" t="s">
        <v>50</v>
      </c>
    </row>
  </sheetData>
  <mergeCells count="2">
    <mergeCell ref="B1:I1"/>
    <mergeCell ref="B2:I2"/>
  </mergeCells>
  <hyperlinks>
    <hyperlink ref="B18" r:id="rId1" xr:uid="{71BE8AEE-7985-48E5-8743-614CD72DAD2B}"/>
    <hyperlink ref="B4" r:id="rId2" xr:uid="{9983EB79-F570-4780-9ADB-904E378B7565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105E-592A-4825-8033-D47C09AFEAC6}">
  <dimension ref="B1:I20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17</v>
      </c>
      <c r="C1" s="16"/>
      <c r="D1" s="16"/>
      <c r="E1" s="16"/>
      <c r="F1" s="16"/>
      <c r="G1" s="16"/>
      <c r="H1" s="16"/>
      <c r="I1" s="16"/>
    </row>
    <row r="2" spans="2:9" ht="30.75" customHeight="1" x14ac:dyDescent="0.25">
      <c r="B2" s="17" t="s">
        <v>18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19</v>
      </c>
      <c r="C6" s="4" t="s">
        <v>20</v>
      </c>
      <c r="E6" s="4" t="s">
        <v>3</v>
      </c>
      <c r="F6" s="2"/>
      <c r="G6" s="2"/>
      <c r="H6" s="3"/>
    </row>
    <row r="7" spans="2:9" x14ac:dyDescent="0.25">
      <c r="B7" t="s">
        <v>21</v>
      </c>
      <c r="C7" t="s">
        <v>21</v>
      </c>
      <c r="E7" t="str">
        <f>IF(B7=C7,"Yes","No")</f>
        <v>Yes</v>
      </c>
    </row>
    <row r="8" spans="2:9" x14ac:dyDescent="0.25">
      <c r="B8" t="s">
        <v>22</v>
      </c>
      <c r="C8" t="s">
        <v>23</v>
      </c>
      <c r="E8" t="str">
        <f>IF(B8=C8,"Yes","No")</f>
        <v>No</v>
      </c>
    </row>
    <row r="10" spans="2:9" x14ac:dyDescent="0.25">
      <c r="B10" s="2" t="s">
        <v>19</v>
      </c>
      <c r="C10" s="2" t="s">
        <v>20</v>
      </c>
      <c r="E10" s="2" t="s">
        <v>3</v>
      </c>
    </row>
    <row r="11" spans="2:9" x14ac:dyDescent="0.25">
      <c r="B11">
        <v>9</v>
      </c>
      <c r="C11">
        <v>4</v>
      </c>
      <c r="E11">
        <f>IF(B11&gt;C11,B11-C11,0)</f>
        <v>5</v>
      </c>
    </row>
    <row r="15" spans="2:9" x14ac:dyDescent="0.25">
      <c r="B15" t="s">
        <v>10</v>
      </c>
    </row>
    <row r="16" spans="2:9" x14ac:dyDescent="0.25">
      <c r="B16" s="1" t="s">
        <v>24</v>
      </c>
    </row>
    <row r="17" spans="2:2" x14ac:dyDescent="0.25">
      <c r="B17" s="1"/>
    </row>
    <row r="18" spans="2:2" x14ac:dyDescent="0.25">
      <c r="B18" s="10" t="s">
        <v>50</v>
      </c>
    </row>
    <row r="19" spans="2:2" x14ac:dyDescent="0.25">
      <c r="B19" s="1"/>
    </row>
    <row r="20" spans="2:2" x14ac:dyDescent="0.25">
      <c r="B20" s="1"/>
    </row>
  </sheetData>
  <mergeCells count="2">
    <mergeCell ref="B1:I1"/>
    <mergeCell ref="B2:I2"/>
  </mergeCells>
  <hyperlinks>
    <hyperlink ref="B4" r:id="rId1" xr:uid="{DF75FC8D-FB6C-4E82-91F0-0B2045626F65}"/>
    <hyperlink ref="B18" r:id="rId2" xr:uid="{46337455-D774-4F7D-B551-0B8C019786CC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B16B-50B4-4592-8D09-B2F652B4BF4A}">
  <dimension ref="B1:I23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25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35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19</v>
      </c>
      <c r="C6" s="2" t="s">
        <v>20</v>
      </c>
      <c r="E6" s="4" t="s">
        <v>3</v>
      </c>
      <c r="F6" s="2"/>
      <c r="G6" s="2"/>
      <c r="H6" s="3"/>
    </row>
    <row r="7" spans="2:9" x14ac:dyDescent="0.25">
      <c r="B7" t="s">
        <v>26</v>
      </c>
      <c r="C7">
        <v>10</v>
      </c>
      <c r="E7">
        <f>COUNTIF(B7:B13,"Green")</f>
        <v>2</v>
      </c>
    </row>
    <row r="8" spans="2:9" x14ac:dyDescent="0.25">
      <c r="B8" t="s">
        <v>27</v>
      </c>
      <c r="C8">
        <v>8</v>
      </c>
      <c r="E8">
        <f>COUNTIF(C7:C13,"&gt;8")</f>
        <v>3</v>
      </c>
    </row>
    <row r="9" spans="2:9" x14ac:dyDescent="0.25">
      <c r="B9" t="s">
        <v>28</v>
      </c>
      <c r="C9">
        <v>2</v>
      </c>
      <c r="E9">
        <f>COUNTIF(C7:C13,"&lt;&gt;"&amp;C8)</f>
        <v>5</v>
      </c>
    </row>
    <row r="10" spans="2:9" x14ac:dyDescent="0.25">
      <c r="B10" s="5" t="s">
        <v>29</v>
      </c>
      <c r="C10" s="5">
        <v>14</v>
      </c>
      <c r="D10" s="5"/>
      <c r="E10" s="5">
        <f>COUNTIF(B7:B13,"*")</f>
        <v>6</v>
      </c>
    </row>
    <row r="11" spans="2:9" x14ac:dyDescent="0.25">
      <c r="B11" s="5" t="s">
        <v>28</v>
      </c>
      <c r="C11" s="5">
        <v>7</v>
      </c>
      <c r="E11" s="5">
        <f>COUNTIF(B7:B13,"B???")</f>
        <v>2</v>
      </c>
    </row>
    <row r="12" spans="2:9" x14ac:dyDescent="0.25">
      <c r="B12" s="5"/>
      <c r="C12" s="5">
        <v>8</v>
      </c>
      <c r="E12" s="5">
        <f>COUNTIF(B7:B13,"B*")</f>
        <v>3</v>
      </c>
    </row>
    <row r="13" spans="2:9" x14ac:dyDescent="0.25">
      <c r="B13" s="5" t="s">
        <v>27</v>
      </c>
      <c r="C13" s="5">
        <v>14</v>
      </c>
      <c r="E13" s="5"/>
    </row>
    <row r="17" spans="2:2" x14ac:dyDescent="0.25">
      <c r="B17" t="s">
        <v>10</v>
      </c>
    </row>
    <row r="18" spans="2:2" x14ac:dyDescent="0.25">
      <c r="B18" s="1" t="s">
        <v>30</v>
      </c>
    </row>
    <row r="19" spans="2:2" x14ac:dyDescent="0.25">
      <c r="B19" s="1" t="s">
        <v>31</v>
      </c>
    </row>
    <row r="20" spans="2:2" x14ac:dyDescent="0.25">
      <c r="B20" s="1" t="s">
        <v>32</v>
      </c>
    </row>
    <row r="21" spans="2:2" x14ac:dyDescent="0.25">
      <c r="B21" s="1" t="s">
        <v>133</v>
      </c>
    </row>
    <row r="22" spans="2:2" x14ac:dyDescent="0.25">
      <c r="B22" s="1"/>
    </row>
    <row r="23" spans="2:2" x14ac:dyDescent="0.25">
      <c r="B23" s="10" t="s">
        <v>50</v>
      </c>
    </row>
  </sheetData>
  <mergeCells count="2">
    <mergeCell ref="B1:I1"/>
    <mergeCell ref="B2:I2"/>
  </mergeCells>
  <hyperlinks>
    <hyperlink ref="B4" r:id="rId1" xr:uid="{E15199FB-BF08-42C0-BF94-87921E3BAB96}"/>
    <hyperlink ref="B23" r:id="rId2" xr:uid="{16058EC8-CFF7-41CA-B837-5EF72365326B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4575-C134-426C-8335-D7BCBDBEADA1}">
  <dimension ref="B1:I23"/>
  <sheetViews>
    <sheetView workbookViewId="0"/>
  </sheetViews>
  <sheetFormatPr defaultRowHeight="15" x14ac:dyDescent="0.25"/>
  <cols>
    <col min="1" max="1" width="1.85546875" customWidth="1"/>
  </cols>
  <sheetData>
    <row r="1" spans="2:9" x14ac:dyDescent="0.25">
      <c r="B1" s="16" t="s">
        <v>33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34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19</v>
      </c>
      <c r="C6" s="2" t="s">
        <v>20</v>
      </c>
      <c r="E6" s="4" t="s">
        <v>3</v>
      </c>
      <c r="F6" s="2"/>
      <c r="G6" s="2"/>
      <c r="H6" s="3"/>
    </row>
    <row r="7" spans="2:9" x14ac:dyDescent="0.25">
      <c r="B7" t="s">
        <v>26</v>
      </c>
      <c r="C7">
        <v>10</v>
      </c>
      <c r="E7">
        <f>SUMIF(C7:C13,"&gt;9")</f>
        <v>38</v>
      </c>
    </row>
    <row r="8" spans="2:9" x14ac:dyDescent="0.25">
      <c r="B8" t="s">
        <v>27</v>
      </c>
      <c r="C8">
        <v>8</v>
      </c>
      <c r="E8">
        <f>SUMIF(B7:B13,"Blue",C7:C13)</f>
        <v>22</v>
      </c>
    </row>
    <row r="9" spans="2:9" x14ac:dyDescent="0.25">
      <c r="B9" t="s">
        <v>28</v>
      </c>
      <c r="C9">
        <v>2</v>
      </c>
      <c r="E9">
        <f>SUMIF(B7:B13,"&lt;&gt;Blue",C7:C13)</f>
        <v>41</v>
      </c>
    </row>
    <row r="10" spans="2:9" x14ac:dyDescent="0.25">
      <c r="B10" s="5" t="s">
        <v>29</v>
      </c>
      <c r="C10" s="5">
        <v>14</v>
      </c>
      <c r="D10" s="5"/>
      <c r="E10" s="5">
        <f>SUMIF(B7:B8,"Blue",C7:C13)</f>
        <v>8</v>
      </c>
    </row>
    <row r="11" spans="2:9" x14ac:dyDescent="0.25">
      <c r="B11" s="5" t="s">
        <v>28</v>
      </c>
      <c r="C11" s="5">
        <v>7</v>
      </c>
      <c r="E11" s="5"/>
    </row>
    <row r="12" spans="2:9" x14ac:dyDescent="0.25">
      <c r="B12" s="5"/>
      <c r="C12" s="5">
        <v>8</v>
      </c>
      <c r="E12" s="5"/>
    </row>
    <row r="13" spans="2:9" x14ac:dyDescent="0.25">
      <c r="B13" s="5" t="s">
        <v>27</v>
      </c>
      <c r="C13" s="5">
        <v>14</v>
      </c>
      <c r="E13" s="5"/>
    </row>
    <row r="17" spans="2:2" x14ac:dyDescent="0.25">
      <c r="B17" t="s">
        <v>10</v>
      </c>
    </row>
    <row r="18" spans="2:2" x14ac:dyDescent="0.25">
      <c r="B18" s="1" t="s">
        <v>30</v>
      </c>
    </row>
    <row r="19" spans="2:2" x14ac:dyDescent="0.25">
      <c r="B19" s="1" t="s">
        <v>31</v>
      </c>
    </row>
    <row r="20" spans="2:2" x14ac:dyDescent="0.25">
      <c r="B20" s="1" t="s">
        <v>32</v>
      </c>
    </row>
    <row r="21" spans="2:2" x14ac:dyDescent="0.25">
      <c r="B21" s="1" t="s">
        <v>36</v>
      </c>
    </row>
    <row r="22" spans="2:2" x14ac:dyDescent="0.25">
      <c r="B22" s="1"/>
    </row>
    <row r="23" spans="2:2" x14ac:dyDescent="0.25">
      <c r="B23" s="10" t="s">
        <v>50</v>
      </c>
    </row>
  </sheetData>
  <mergeCells count="2">
    <mergeCell ref="B1:I1"/>
    <mergeCell ref="B2:I2"/>
  </mergeCells>
  <hyperlinks>
    <hyperlink ref="B4" r:id="rId1" xr:uid="{3A6A7ECC-E3AF-4C2B-8652-081213353D15}"/>
    <hyperlink ref="B23" r:id="rId2" xr:uid="{BE935F85-830D-4984-9C14-784FD87237AD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658F-7EB2-4C6C-9C9B-E0ED41CB11C8}">
  <dimension ref="B1:I27"/>
  <sheetViews>
    <sheetView workbookViewId="0"/>
  </sheetViews>
  <sheetFormatPr defaultRowHeight="15" x14ac:dyDescent="0.25"/>
  <cols>
    <col min="1" max="1" width="1.85546875" customWidth="1"/>
    <col min="6" max="6" width="10.42578125" customWidth="1"/>
    <col min="7" max="7" width="10.5703125" bestFit="1" customWidth="1"/>
  </cols>
  <sheetData>
    <row r="1" spans="2:9" x14ac:dyDescent="0.25">
      <c r="B1" s="16" t="s">
        <v>81</v>
      </c>
      <c r="C1" s="16"/>
      <c r="D1" s="16"/>
      <c r="E1" s="16"/>
      <c r="F1" s="16"/>
      <c r="G1" s="16"/>
      <c r="H1" s="16"/>
      <c r="I1" s="16"/>
    </row>
    <row r="2" spans="2:9" ht="30" customHeight="1" x14ac:dyDescent="0.25">
      <c r="B2" s="17" t="s">
        <v>82</v>
      </c>
      <c r="C2" s="17"/>
      <c r="D2" s="17"/>
      <c r="E2" s="17"/>
      <c r="F2" s="17"/>
      <c r="G2" s="17"/>
      <c r="H2" s="17"/>
      <c r="I2" s="17"/>
    </row>
    <row r="3" spans="2:9" ht="15" customHeight="1" x14ac:dyDescent="0.25">
      <c r="B3" s="16" t="s">
        <v>134</v>
      </c>
      <c r="C3" s="16"/>
      <c r="D3" s="16"/>
      <c r="E3" s="16"/>
      <c r="F3" s="16"/>
      <c r="G3" s="16"/>
      <c r="H3" s="16"/>
      <c r="I3" s="16"/>
    </row>
    <row r="4" spans="2:9" ht="30" customHeight="1" x14ac:dyDescent="0.25">
      <c r="B4" s="17" t="s">
        <v>135</v>
      </c>
      <c r="C4" s="17"/>
      <c r="D4" s="17"/>
      <c r="E4" s="17"/>
      <c r="F4" s="17"/>
      <c r="G4" s="17"/>
      <c r="H4" s="17"/>
      <c r="I4" s="17"/>
    </row>
    <row r="5" spans="2:9" ht="15" customHeight="1" x14ac:dyDescent="0.25">
      <c r="B5" s="16" t="s">
        <v>138</v>
      </c>
      <c r="C5" s="16"/>
      <c r="D5" s="16"/>
      <c r="E5" s="16"/>
      <c r="F5" s="16"/>
      <c r="G5" s="16"/>
      <c r="H5" s="16"/>
      <c r="I5" s="16"/>
    </row>
    <row r="6" spans="2:9" ht="45" customHeight="1" x14ac:dyDescent="0.25">
      <c r="B6" s="17" t="s">
        <v>137</v>
      </c>
      <c r="C6" s="17"/>
      <c r="D6" s="17"/>
      <c r="E6" s="17"/>
      <c r="F6" s="17"/>
      <c r="G6" s="17"/>
      <c r="H6" s="17"/>
      <c r="I6" s="17"/>
    </row>
    <row r="8" spans="2:9" x14ac:dyDescent="0.25">
      <c r="B8" s="10" t="s">
        <v>51</v>
      </c>
    </row>
    <row r="10" spans="2:9" x14ac:dyDescent="0.25">
      <c r="B10" s="2" t="s">
        <v>2</v>
      </c>
      <c r="C10" s="2"/>
      <c r="D10" s="12" t="s">
        <v>83</v>
      </c>
      <c r="E10" s="12" t="s">
        <v>84</v>
      </c>
      <c r="F10" s="2" t="s">
        <v>85</v>
      </c>
      <c r="G10" s="3" t="s">
        <v>86</v>
      </c>
    </row>
    <row r="11" spans="2:9" x14ac:dyDescent="0.25">
      <c r="B11">
        <v>4</v>
      </c>
      <c r="D11">
        <f>RANK(B11,$B$11:$B$17)</f>
        <v>4</v>
      </c>
      <c r="E11">
        <f>RANK(B11,$B$11:$B$17,1)</f>
        <v>4</v>
      </c>
      <c r="F11">
        <f>_xlfn.RANK.AVG(B11,$B$11:$B$17)</f>
        <v>4</v>
      </c>
      <c r="G11">
        <f>_xlfn.RANK.EQ(B11,$B$11:$B$17)</f>
        <v>4</v>
      </c>
    </row>
    <row r="12" spans="2:9" x14ac:dyDescent="0.25">
      <c r="B12">
        <v>8</v>
      </c>
      <c r="D12">
        <f t="shared" ref="D12:D17" si="0">RANK(B12,$B$11:$B$17)</f>
        <v>2</v>
      </c>
      <c r="E12">
        <f t="shared" ref="E12:E17" si="1">RANK(B12,$B$11:$B$17,1)</f>
        <v>6</v>
      </c>
      <c r="F12">
        <f t="shared" ref="F12:F17" si="2">_xlfn.RANK.AVG(B12,$B$11:$B$17)</f>
        <v>2</v>
      </c>
      <c r="G12">
        <f t="shared" ref="G12:G17" si="3">_xlfn.RANK.EQ(B12,$B$11:$B$17)</f>
        <v>2</v>
      </c>
    </row>
    <row r="13" spans="2:9" x14ac:dyDescent="0.25">
      <c r="B13">
        <v>3</v>
      </c>
      <c r="D13">
        <f t="shared" si="0"/>
        <v>5</v>
      </c>
      <c r="E13">
        <f t="shared" si="1"/>
        <v>2</v>
      </c>
      <c r="F13">
        <f t="shared" si="2"/>
        <v>5.5</v>
      </c>
      <c r="G13">
        <f t="shared" si="3"/>
        <v>5</v>
      </c>
    </row>
    <row r="14" spans="2:9" x14ac:dyDescent="0.25">
      <c r="B14" s="5">
        <v>9</v>
      </c>
      <c r="C14" s="5"/>
      <c r="D14">
        <f t="shared" si="0"/>
        <v>1</v>
      </c>
      <c r="E14">
        <f t="shared" si="1"/>
        <v>7</v>
      </c>
      <c r="F14">
        <f t="shared" si="2"/>
        <v>1</v>
      </c>
      <c r="G14">
        <f t="shared" si="3"/>
        <v>1</v>
      </c>
    </row>
    <row r="15" spans="2:9" x14ac:dyDescent="0.25">
      <c r="B15" s="5">
        <v>2</v>
      </c>
      <c r="C15" s="5"/>
      <c r="D15">
        <f t="shared" si="0"/>
        <v>7</v>
      </c>
      <c r="E15">
        <f t="shared" si="1"/>
        <v>1</v>
      </c>
      <c r="F15">
        <f t="shared" si="2"/>
        <v>7</v>
      </c>
      <c r="G15">
        <f t="shared" si="3"/>
        <v>7</v>
      </c>
    </row>
    <row r="16" spans="2:9" x14ac:dyDescent="0.25">
      <c r="B16" s="5">
        <v>3</v>
      </c>
      <c r="C16" s="5"/>
      <c r="D16">
        <f t="shared" si="0"/>
        <v>5</v>
      </c>
      <c r="E16">
        <f t="shared" si="1"/>
        <v>2</v>
      </c>
      <c r="F16">
        <f t="shared" si="2"/>
        <v>5.5</v>
      </c>
      <c r="G16">
        <f t="shared" si="3"/>
        <v>5</v>
      </c>
    </row>
    <row r="17" spans="2:7" x14ac:dyDescent="0.25">
      <c r="B17" s="5">
        <v>6</v>
      </c>
      <c r="C17" s="5"/>
      <c r="D17">
        <f t="shared" si="0"/>
        <v>3</v>
      </c>
      <c r="E17">
        <f t="shared" si="1"/>
        <v>5</v>
      </c>
      <c r="F17">
        <f t="shared" si="2"/>
        <v>3</v>
      </c>
      <c r="G17">
        <f t="shared" si="3"/>
        <v>3</v>
      </c>
    </row>
    <row r="21" spans="2:7" x14ac:dyDescent="0.25">
      <c r="B21" t="s">
        <v>10</v>
      </c>
    </row>
    <row r="22" spans="2:7" x14ac:dyDescent="0.25">
      <c r="B22" s="1" t="s">
        <v>88</v>
      </c>
    </row>
    <row r="23" spans="2:7" x14ac:dyDescent="0.25">
      <c r="B23" s="1" t="s">
        <v>87</v>
      </c>
    </row>
    <row r="24" spans="2:7" x14ac:dyDescent="0.25">
      <c r="B24" s="1"/>
    </row>
    <row r="25" spans="2:7" x14ac:dyDescent="0.25">
      <c r="B25" s="10" t="s">
        <v>50</v>
      </c>
      <c r="D25" t="s">
        <v>136</v>
      </c>
    </row>
    <row r="26" spans="2:7" x14ac:dyDescent="0.25">
      <c r="B26" s="10" t="s">
        <v>50</v>
      </c>
      <c r="D26" t="s">
        <v>85</v>
      </c>
    </row>
    <row r="27" spans="2:7" x14ac:dyDescent="0.25">
      <c r="B27" s="10" t="s">
        <v>50</v>
      </c>
      <c r="D27" t="s">
        <v>86</v>
      </c>
    </row>
  </sheetData>
  <mergeCells count="6">
    <mergeCell ref="B6:I6"/>
    <mergeCell ref="B1:I1"/>
    <mergeCell ref="B2:I2"/>
    <mergeCell ref="B3:I3"/>
    <mergeCell ref="B4:I4"/>
    <mergeCell ref="B5:I5"/>
  </mergeCells>
  <hyperlinks>
    <hyperlink ref="B25" r:id="rId1" xr:uid="{AA864F04-3D6C-435F-850A-51DDE363923C}"/>
    <hyperlink ref="B8" r:id="rId2" xr:uid="{31081EB6-E7F4-405C-B394-A7C6B4C1591A}"/>
    <hyperlink ref="B26" r:id="rId3" xr:uid="{B9F4E821-910B-47A2-963C-B5073083C674}"/>
    <hyperlink ref="B27" r:id="rId4" xr:uid="{632D34B5-5FE5-48E0-9D12-9CC76FE43E3B}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EEA9-B342-40F2-9871-DAAB2C7F442E}">
  <dimension ref="B1:I20"/>
  <sheetViews>
    <sheetView workbookViewId="0"/>
  </sheetViews>
  <sheetFormatPr defaultRowHeight="15" x14ac:dyDescent="0.25"/>
  <cols>
    <col min="1" max="1" width="1.85546875" customWidth="1"/>
    <col min="2" max="2" width="9.7109375" bestFit="1" customWidth="1"/>
  </cols>
  <sheetData>
    <row r="1" spans="2:9" x14ac:dyDescent="0.25">
      <c r="B1" s="16" t="s">
        <v>37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38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4" t="s">
        <v>3</v>
      </c>
      <c r="C6" s="2"/>
      <c r="F6" s="2"/>
      <c r="G6" s="2"/>
      <c r="H6" s="3"/>
    </row>
    <row r="7" spans="2:9" x14ac:dyDescent="0.25">
      <c r="B7" s="6">
        <f ca="1">TODAY()</f>
        <v>43633</v>
      </c>
    </row>
    <row r="8" spans="2:9" x14ac:dyDescent="0.25">
      <c r="B8" s="6">
        <f ca="1">TODAY()+5</f>
        <v>43638</v>
      </c>
    </row>
    <row r="9" spans="2:9" x14ac:dyDescent="0.25">
      <c r="B9">
        <f ca="1">DAY(TODAY())</f>
        <v>17</v>
      </c>
    </row>
    <row r="10" spans="2:9" x14ac:dyDescent="0.25">
      <c r="B10" s="5">
        <f ca="1">MONTH(TODAY())</f>
        <v>6</v>
      </c>
      <c r="C10" s="5"/>
      <c r="D10" s="5"/>
      <c r="E10" s="5"/>
    </row>
    <row r="11" spans="2:9" x14ac:dyDescent="0.25">
      <c r="B11" s="7">
        <f ca="1">DATEVALUE("12/25/2019")-TODAY()</f>
        <v>191</v>
      </c>
      <c r="C11" s="5"/>
      <c r="E11" s="5"/>
    </row>
    <row r="12" spans="2:9" x14ac:dyDescent="0.25">
      <c r="B12" s="5"/>
      <c r="C12" s="5"/>
      <c r="E12" s="5"/>
    </row>
    <row r="13" spans="2:9" x14ac:dyDescent="0.25">
      <c r="B13" s="5"/>
      <c r="C13" s="5"/>
      <c r="E13" s="5"/>
    </row>
    <row r="15" spans="2:9" x14ac:dyDescent="0.25">
      <c r="B15" t="s">
        <v>10</v>
      </c>
    </row>
    <row r="16" spans="2:9" x14ac:dyDescent="0.25">
      <c r="B16" s="1" t="s">
        <v>39</v>
      </c>
    </row>
    <row r="17" spans="2:2" x14ac:dyDescent="0.25">
      <c r="B17" s="1" t="s">
        <v>40</v>
      </c>
    </row>
    <row r="18" spans="2:2" x14ac:dyDescent="0.25">
      <c r="B18" s="1"/>
    </row>
    <row r="19" spans="2:2" x14ac:dyDescent="0.25">
      <c r="B19" s="10" t="s">
        <v>50</v>
      </c>
    </row>
    <row r="20" spans="2:2" x14ac:dyDescent="0.25">
      <c r="B20" s="1"/>
    </row>
  </sheetData>
  <mergeCells count="2">
    <mergeCell ref="B1:I1"/>
    <mergeCell ref="B2:I2"/>
  </mergeCells>
  <hyperlinks>
    <hyperlink ref="B4" r:id="rId1" xr:uid="{65E4F013-C169-4E7F-A8FA-8735020E9A05}"/>
    <hyperlink ref="B19" r:id="rId2" xr:uid="{B20838F2-39BF-4842-9837-1311BE7564EF}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4693-6E5C-4D49-A6D2-8592756767B5}">
  <dimension ref="B1:I19"/>
  <sheetViews>
    <sheetView workbookViewId="0"/>
  </sheetViews>
  <sheetFormatPr defaultRowHeight="15" x14ac:dyDescent="0.25"/>
  <cols>
    <col min="1" max="1" width="1.85546875" customWidth="1"/>
    <col min="5" max="5" width="9.140625" customWidth="1"/>
    <col min="6" max="6" width="10.7109375" bestFit="1" customWidth="1"/>
  </cols>
  <sheetData>
    <row r="1" spans="2:9" x14ac:dyDescent="0.25">
      <c r="B1" s="16" t="s">
        <v>65</v>
      </c>
      <c r="C1" s="16"/>
      <c r="D1" s="16"/>
      <c r="E1" s="16"/>
      <c r="F1" s="16"/>
      <c r="G1" s="16"/>
      <c r="H1" s="16"/>
      <c r="I1" s="16"/>
    </row>
    <row r="2" spans="2:9" ht="15" customHeight="1" x14ac:dyDescent="0.25">
      <c r="B2" s="17" t="s">
        <v>66</v>
      </c>
      <c r="C2" s="17"/>
      <c r="D2" s="17"/>
      <c r="E2" s="17"/>
      <c r="F2" s="17"/>
      <c r="G2" s="17"/>
      <c r="H2" s="17"/>
      <c r="I2" s="17"/>
    </row>
    <row r="4" spans="2:9" x14ac:dyDescent="0.25">
      <c r="B4" s="10" t="s">
        <v>51</v>
      </c>
    </row>
    <row r="6" spans="2:9" x14ac:dyDescent="0.25">
      <c r="B6" s="2" t="s">
        <v>67</v>
      </c>
      <c r="C6" s="2" t="s">
        <v>68</v>
      </c>
      <c r="D6" t="s">
        <v>69</v>
      </c>
      <c r="F6" s="11" t="s">
        <v>3</v>
      </c>
      <c r="G6" s="2"/>
      <c r="H6" s="3"/>
    </row>
    <row r="7" spans="2:9" x14ac:dyDescent="0.25">
      <c r="B7">
        <v>11</v>
      </c>
      <c r="C7">
        <v>17</v>
      </c>
      <c r="D7">
        <v>2019</v>
      </c>
      <c r="F7" s="6">
        <f>DATE(D7,B7,C7)</f>
        <v>43786</v>
      </c>
    </row>
    <row r="8" spans="2:9" x14ac:dyDescent="0.25">
      <c r="F8" s="13">
        <f>YEAR(F7)</f>
        <v>2019</v>
      </c>
    </row>
    <row r="9" spans="2:9" x14ac:dyDescent="0.25">
      <c r="F9">
        <f>MONTH(F7)</f>
        <v>11</v>
      </c>
    </row>
    <row r="10" spans="2:9" x14ac:dyDescent="0.25">
      <c r="B10" s="5"/>
      <c r="C10" s="5"/>
      <c r="D10" s="5"/>
      <c r="F10" s="5">
        <f>DAY(F7)</f>
        <v>17</v>
      </c>
    </row>
    <row r="11" spans="2:9" x14ac:dyDescent="0.25">
      <c r="B11" s="5"/>
      <c r="C11" s="5"/>
      <c r="F11" s="5"/>
    </row>
    <row r="12" spans="2:9" x14ac:dyDescent="0.25">
      <c r="B12" s="5"/>
      <c r="C12" s="5"/>
      <c r="E12" s="5"/>
    </row>
    <row r="14" spans="2:9" x14ac:dyDescent="0.25">
      <c r="B14" t="s">
        <v>10</v>
      </c>
    </row>
    <row r="15" spans="2:9" x14ac:dyDescent="0.25">
      <c r="B15" s="1" t="s">
        <v>70</v>
      </c>
    </row>
    <row r="16" spans="2:9" x14ac:dyDescent="0.25">
      <c r="B16" s="1" t="s">
        <v>71</v>
      </c>
    </row>
    <row r="17" spans="2:2" x14ac:dyDescent="0.25">
      <c r="B17" s="1" t="s">
        <v>72</v>
      </c>
    </row>
    <row r="18" spans="2:2" x14ac:dyDescent="0.25">
      <c r="B18" s="1"/>
    </row>
    <row r="19" spans="2:2" x14ac:dyDescent="0.25">
      <c r="B19" s="10" t="s">
        <v>50</v>
      </c>
    </row>
  </sheetData>
  <mergeCells count="2">
    <mergeCell ref="B1:I1"/>
    <mergeCell ref="B2:I2"/>
  </mergeCells>
  <hyperlinks>
    <hyperlink ref="B19" r:id="rId1" xr:uid="{335BE343-8C30-483C-B54F-42A384489766}"/>
    <hyperlink ref="B4" r:id="rId2" xr:uid="{F217432E-6E29-4FF0-BCE7-66EC9F8DCB8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</vt:lpstr>
      <vt:lpstr>AVERAGE</vt:lpstr>
      <vt:lpstr>ROUND</vt:lpstr>
      <vt:lpstr>IF</vt:lpstr>
      <vt:lpstr>COUNTIF</vt:lpstr>
      <vt:lpstr>SUMIF</vt:lpstr>
      <vt:lpstr>RANK</vt:lpstr>
      <vt:lpstr>TODAY</vt:lpstr>
      <vt:lpstr>DATE</vt:lpstr>
      <vt:lpstr>VLOOKUP</vt:lpstr>
      <vt:lpstr>FIND-REPLACE</vt:lpstr>
      <vt:lpstr>CONCATENATE</vt:lpstr>
      <vt:lpstr>TRIM</vt:lpstr>
      <vt:lpstr>LEN</vt:lpstr>
      <vt:lpstr>LEFT-RIGHT</vt:lpstr>
      <vt:lpstr>MID</vt:lpstr>
      <vt:lpstr>UPPER-LOWER</vt:lpstr>
      <vt:lpstr>MIN-MAX</vt:lpstr>
      <vt:lpstr>AND-OR</vt:lpstr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Sele</dc:creator>
  <cp:lastModifiedBy>Jason Sele</cp:lastModifiedBy>
  <dcterms:created xsi:type="dcterms:W3CDTF">2019-05-16T15:33:25Z</dcterms:created>
  <dcterms:modified xsi:type="dcterms:W3CDTF">2019-06-17T23:22:15Z</dcterms:modified>
</cp:coreProperties>
</file>