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/>
  <mc:AlternateContent xmlns:mc="http://schemas.openxmlformats.org/markup-compatibility/2006">
    <mc:Choice Requires="x15">
      <x15ac:absPath xmlns:x15ac="http://schemas.microsoft.com/office/spreadsheetml/2010/11/ac" url="C:\Users\liset\iCloudDrive\Demand Metric\REBRAND PROJECT\3. ANA\ANA Toolkits\ANA Website Redisign\"/>
    </mc:Choice>
  </mc:AlternateContent>
  <xr:revisionPtr revIDLastSave="0" documentId="13_ncr:1_{502426EC-6F99-4EA3-86A9-2004C6F862BF}" xr6:coauthVersionLast="43" xr6:coauthVersionMax="43" xr10:uidLastSave="{00000000-0000-0000-0000-000000000000}"/>
  <bookViews>
    <workbookView xWindow="-110" yWindow="-110" windowWidth="19420" windowHeight="11020" tabRatio="839" xr2:uid="{00000000-000D-0000-FFFF-FFFF00000000}"/>
  </bookViews>
  <sheets>
    <sheet name="Instructions" sheetId="592" r:id="rId1"/>
    <sheet name="Weighting" sheetId="590" r:id="rId2"/>
    <sheet name="Self Assessment" sheetId="1" r:id="rId3"/>
    <sheet name="Results" sheetId="587" r:id="rId4"/>
    <sheet name="Recommendations" sheetId="584" r:id="rId5"/>
  </sheets>
  <externalReferences>
    <externalReference r:id="rId6"/>
  </externalReferences>
  <definedNames>
    <definedName name="Goal_State" localSheetId="3">Results!$D$3:$D$11</definedName>
    <definedName name="GoalState" localSheetId="0">[1]Results!#REF!</definedName>
    <definedName name="GoalState">Results!$G$3:$G$11</definedName>
    <definedName name="_xlnm.Print_Area" localSheetId="0">Instructions!$B$1:$C$8</definedName>
    <definedName name="_xlnm.Print_Area" localSheetId="4">Recommendations!$B$1:$D$78</definedName>
    <definedName name="_xlnm.Print_Area" localSheetId="3">Results!$B$2:$F$12</definedName>
    <definedName name="_xlnm.Print_Area" localSheetId="2">'Self Assessment'!$B$1:$D$69</definedName>
    <definedName name="_xlnm.Print_Area" localSheetId="1">Weighting!$B$1:$K$4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3" i="584" l="1"/>
  <c r="B65" i="584"/>
  <c r="B57" i="584"/>
  <c r="B48" i="584"/>
  <c r="B39" i="584"/>
  <c r="B30" i="584"/>
  <c r="B21" i="584"/>
  <c r="B12" i="584"/>
  <c r="B4" i="584"/>
  <c r="B64" i="1"/>
  <c r="B11" i="587" s="1"/>
  <c r="B57" i="1"/>
  <c r="B10" i="587" s="1"/>
  <c r="B50" i="1"/>
  <c r="B42" i="1"/>
  <c r="B34" i="1"/>
  <c r="B26" i="1"/>
  <c r="B18" i="1"/>
  <c r="B10" i="1"/>
  <c r="B3" i="1"/>
  <c r="B3" i="587" s="1"/>
  <c r="C13" i="584"/>
  <c r="C19" i="584" s="1"/>
  <c r="C4" i="587" s="1"/>
  <c r="C14" i="584"/>
  <c r="C15" i="584"/>
  <c r="C16" i="584"/>
  <c r="C17" i="584"/>
  <c r="C18" i="584"/>
  <c r="C5" i="584"/>
  <c r="C6" i="584"/>
  <c r="C7" i="584"/>
  <c r="C8" i="584"/>
  <c r="C9" i="584"/>
  <c r="C22" i="584"/>
  <c r="C23" i="584"/>
  <c r="C24" i="584"/>
  <c r="C25" i="584"/>
  <c r="C28" i="584" s="1"/>
  <c r="C5" i="587" s="1"/>
  <c r="H5" i="587" s="1"/>
  <c r="C26" i="584"/>
  <c r="C27" i="584"/>
  <c r="C31" i="584"/>
  <c r="C32" i="584"/>
  <c r="C33" i="584"/>
  <c r="C34" i="584"/>
  <c r="C37" i="584" s="1"/>
  <c r="C6" i="587" s="1"/>
  <c r="C35" i="584"/>
  <c r="C36" i="584"/>
  <c r="C40" i="584"/>
  <c r="C41" i="584"/>
  <c r="C42" i="584"/>
  <c r="C43" i="584"/>
  <c r="C44" i="584"/>
  <c r="C45" i="584"/>
  <c r="C49" i="584"/>
  <c r="C50" i="584"/>
  <c r="C51" i="584"/>
  <c r="C52" i="584"/>
  <c r="C53" i="584"/>
  <c r="C54" i="584"/>
  <c r="C58" i="584"/>
  <c r="C59" i="584"/>
  <c r="C60" i="584"/>
  <c r="C61" i="584"/>
  <c r="C62" i="584"/>
  <c r="C66" i="584"/>
  <c r="C67" i="584"/>
  <c r="C68" i="584"/>
  <c r="C69" i="584"/>
  <c r="C70" i="584"/>
  <c r="C74" i="584"/>
  <c r="C75" i="584"/>
  <c r="C76" i="584"/>
  <c r="C77" i="584"/>
  <c r="C78" i="584"/>
  <c r="I8" i="587"/>
  <c r="E11" i="587"/>
  <c r="I11" i="587" s="1"/>
  <c r="E10" i="587"/>
  <c r="I10" i="587" s="1"/>
  <c r="E9" i="587"/>
  <c r="I9" i="587" s="1"/>
  <c r="E8" i="587"/>
  <c r="E3" i="587"/>
  <c r="I3" i="587" s="1"/>
  <c r="E6" i="587"/>
  <c r="I6" i="587" s="1"/>
  <c r="E7" i="587"/>
  <c r="I7" i="587" s="1"/>
  <c r="E5" i="587"/>
  <c r="I5" i="587" s="1"/>
  <c r="E4" i="587"/>
  <c r="I4" i="587" s="1"/>
  <c r="K4" i="590"/>
  <c r="B9" i="587"/>
  <c r="B8" i="587"/>
  <c r="B7" i="587"/>
  <c r="B6" i="587"/>
  <c r="B5" i="587"/>
  <c r="B4" i="587"/>
  <c r="C13" i="587"/>
  <c r="C63" i="584" l="1"/>
  <c r="C9" i="587" s="1"/>
  <c r="H9" i="587" s="1"/>
  <c r="C46" i="584"/>
  <c r="C7" i="587" s="1"/>
  <c r="H7" i="587" s="1"/>
  <c r="C71" i="584"/>
  <c r="C10" i="587" s="1"/>
  <c r="H10" i="587" s="1"/>
  <c r="C10" i="584"/>
  <c r="C3" i="587" s="1"/>
  <c r="G3" i="587" s="1"/>
  <c r="D3" i="587" s="1"/>
  <c r="C79" i="584"/>
  <c r="C11" i="587" s="1"/>
  <c r="G11" i="587" s="1"/>
  <c r="D11" i="587" s="1"/>
  <c r="C55" i="584"/>
  <c r="C8" i="587" s="1"/>
  <c r="H8" i="587" s="1"/>
  <c r="I12" i="587"/>
  <c r="H11" i="587"/>
  <c r="G8" i="587"/>
  <c r="D8" i="587" s="1"/>
  <c r="H6" i="587"/>
  <c r="G6" i="587"/>
  <c r="D6" i="587" s="1"/>
  <c r="G9" i="587"/>
  <c r="D9" i="587" s="1"/>
  <c r="G4" i="587"/>
  <c r="D4" i="587" s="1"/>
  <c r="H4" i="587"/>
  <c r="E12" i="587"/>
  <c r="G5" i="587"/>
  <c r="D5" i="587" s="1"/>
  <c r="G7" i="587" l="1"/>
  <c r="D7" i="587" s="1"/>
  <c r="G10" i="587"/>
  <c r="D10" i="587" s="1"/>
  <c r="H3" i="587"/>
  <c r="H12" i="587" s="1"/>
  <c r="C12" i="587" s="1"/>
  <c r="G12" i="587" s="1"/>
  <c r="D12" i="587" s="1"/>
</calcChain>
</file>

<file path=xl/sharedStrings.xml><?xml version="1.0" encoding="utf-8"?>
<sst xmlns="http://schemas.openxmlformats.org/spreadsheetml/2006/main" count="202" uniqueCount="188">
  <si>
    <t>Score</t>
  </si>
  <si>
    <t>Scores</t>
  </si>
  <si>
    <t>Recommendations</t>
  </si>
  <si>
    <t>Goal State</t>
  </si>
  <si>
    <t>Description of Best Practices</t>
  </si>
  <si>
    <t>Customers can interact with our organization via a blog that keeps our website content fresh.</t>
  </si>
  <si>
    <t>We have launched an online customer community (forum) application to promote self-service.</t>
  </si>
  <si>
    <t>Total</t>
  </si>
  <si>
    <t>Customize this tool by changing the weighting scale for each assessment category.</t>
  </si>
  <si>
    <t>1. In the "Weighting" tab, set the weighting for each category based on relevancy and current business needs.</t>
  </si>
  <si>
    <t xml:space="preserve">3. Check the "Results" tab to identify your current/goal state of maturity in each category.  </t>
  </si>
  <si>
    <t>4. View the "Recommendations" tab for actionable advice on how to improve your capabilities.</t>
  </si>
  <si>
    <t>Website Program Maturity Assessment</t>
  </si>
  <si>
    <t>Website Program Success Drivers</t>
  </si>
  <si>
    <t>Clear Communication</t>
  </si>
  <si>
    <t>The primary objective of the website is very clear and well defined.</t>
  </si>
  <si>
    <t>The website is visually appealing and 'nice on the eyes'</t>
  </si>
  <si>
    <t>Our web pages have clean user-friendly URLs that leverage our top keywords. Keywords are short, easy to spell, descriptive and memorable.</t>
  </si>
  <si>
    <t>We have a defined website strategy with clear objectives, initiatives, measures, and time-frames to achieve goal-targets.</t>
  </si>
  <si>
    <t>Senior management views website development as a top priority for growth.</t>
  </si>
  <si>
    <t>Our website strategy is closely aligned with our business strategy.</t>
  </si>
  <si>
    <t>There is a designated owner for all website content who is responsible for keeping it current.</t>
  </si>
  <si>
    <t>We have a content management system that allows us to make updates to the website without having to contact the IT department.</t>
  </si>
  <si>
    <t>Within 30 seconds, web visitors know who you are, what you do, and how you can help.</t>
  </si>
  <si>
    <t>The target market or audience that will be viewing the website is clearly defined.</t>
  </si>
  <si>
    <t>There is no irrelevant information, or sections that are not filled with valuable content.</t>
  </si>
  <si>
    <t>The right amount of information is provided: not too little; or worse, too much.</t>
  </si>
  <si>
    <t>All pages follow a consistent layout, color scheme, title/heading structure, and brand style.</t>
  </si>
  <si>
    <t>Key marketing messages are clearly visible on the site encouraging prospects to do business.</t>
  </si>
  <si>
    <t>Online branding &amp; messaging is consistent with offline collateral.</t>
  </si>
  <si>
    <t>The website is visually appealing and 'nice on the eyes.'</t>
  </si>
  <si>
    <t>Website looks clean, professional, up-with-the-times, and follows good design principles.</t>
  </si>
  <si>
    <t>It is easy to quickly navigate to each section, or from section-to-section on your website.</t>
  </si>
  <si>
    <t xml:space="preserve">Critical information such as product overviews are available within 3 clicks from the homepage. </t>
  </si>
  <si>
    <t>There are clear navigation "paths" that help visitors quickly find what they are looking for.</t>
  </si>
  <si>
    <t>All links are active.  There are no broken links, errors, or pages that 'cannot be displayed.'</t>
  </si>
  <si>
    <t>There is a search engine on the website that is very easy to find, and provides accurate results.</t>
  </si>
  <si>
    <t>We have a Blog that our executives use to publish industry thought leadership.</t>
  </si>
  <si>
    <t>We use online focus groups to discuss new products with existing customers.</t>
  </si>
  <si>
    <t>Customers and prospects can stay up to date using an RSS feed or custom toolbar.</t>
  </si>
  <si>
    <t>A corporate profile has been created on Facebook, LinkedIn, Twitter, etc.</t>
  </si>
  <si>
    <t>Your website reflects your expertise stylistically,  i.e.. Laser surgery=sharp, teddy bears=soft</t>
  </si>
  <si>
    <t>Web forms are automatically populated, based on information previously provided in earlier visits.  (i.e.. Download a datasheet one day, then a whitepaper a week later) No double-entry!</t>
  </si>
  <si>
    <t>An on-going SEO maintenance plan including Keyword &amp; Key phrase research is being conducted on a regular basis.</t>
  </si>
  <si>
    <t>We have conducted keyword analysis to determine if the targeted keywords are popular phrases used in search engine queries.</t>
  </si>
  <si>
    <t>A sitemap with text-links to each page is available and a flat directory structure has been created.</t>
  </si>
  <si>
    <t>SEO strategy is clearly defined and includes the use of keyword rich text and external link development.</t>
  </si>
  <si>
    <t>Landing pages can be created directly by marketing for new campaigns.</t>
  </si>
  <si>
    <t>We have designed unique landing pages to optimize conversion for all campaigns.</t>
  </si>
  <si>
    <t>We regularly test landing pages with new copy and have the capability to do A/B testing.</t>
  </si>
  <si>
    <t>Forms can block free email accounts (Hotmail, Yahoo, Gmail, etc) to generate business leads.</t>
  </si>
  <si>
    <t>Our landing page forms do not ask for unnecessary information such as mailing address.</t>
  </si>
  <si>
    <t>Content</t>
  </si>
  <si>
    <t>We provide value added content (whitepapers, case studies, etc.) in exchange for contact information.</t>
  </si>
  <si>
    <t>Our website content is fresh, compelling, and aligned with our positioning strategy.</t>
  </si>
  <si>
    <t>Our website demonstrates our corporate social responsibility and commitment to community.</t>
  </si>
  <si>
    <t>Content on our website is organized by industry or market segment.</t>
  </si>
  <si>
    <t>We have a solutions section on our website that communicates how we help specific industries.</t>
  </si>
  <si>
    <t>Our website metrics are measured &amp; reported on a minimum of a quarterly basis.</t>
  </si>
  <si>
    <t>We have clearly defined metrics such as unique visitors, top pages, traffic sources, etc.</t>
  </si>
  <si>
    <t>Analytics</t>
  </si>
  <si>
    <t>We use heat maps to identify our top website real estate.</t>
  </si>
  <si>
    <t>Individual visitor website activity such as page views is tracked an monitored.</t>
  </si>
  <si>
    <t>We conduct click path analysis to optimize our conversion process.</t>
  </si>
  <si>
    <t>Strategy with clear objectives, initiatives, measures and timeframes</t>
  </si>
  <si>
    <t>Our website strategy is closely aligned with our business strategy</t>
  </si>
  <si>
    <t>A designated owner is responsible for keeping content current</t>
  </si>
  <si>
    <t>We have a CMS that allows us to make updates to the website</t>
  </si>
  <si>
    <t>Senior management views website development as a top priority</t>
  </si>
  <si>
    <t>Within 30 seconds, web visitors know who, what, and how you can help</t>
  </si>
  <si>
    <t>The primary objective of the website is very clear and well defined</t>
  </si>
  <si>
    <t>The target market or audience for your website is clearly defined</t>
  </si>
  <si>
    <t xml:space="preserve">Users are provided with a call-to-action </t>
  </si>
  <si>
    <t xml:space="preserve">There is no irrelevant information or sections </t>
  </si>
  <si>
    <t>The right amount of information is provided</t>
  </si>
  <si>
    <t>All pages follow a consistent layout, color, heading, and brand style</t>
  </si>
  <si>
    <t xml:space="preserve">Key marketing messages are clearly visible on the site </t>
  </si>
  <si>
    <t>Online branding &amp; messaging is consistent with offline collateral</t>
  </si>
  <si>
    <t>Your website reflects your expertise stylistically</t>
  </si>
  <si>
    <t>Website looks clean, professional, and follows good design principles</t>
  </si>
  <si>
    <t>Critical information is available within 3 clicks from the homepage</t>
  </si>
  <si>
    <t>Web forms are automatically populated with info provided in earlier visits</t>
  </si>
  <si>
    <t xml:space="preserve">There are clear navigation "paths" </t>
  </si>
  <si>
    <t>All links are active</t>
  </si>
  <si>
    <t>There is a search engine on the website that provides accurate results</t>
  </si>
  <si>
    <t>SEO strategy is clearly defined and includes link development</t>
  </si>
  <si>
    <t xml:space="preserve">SEO maintenance plan is being conducted </t>
  </si>
  <si>
    <t>We have conducted keyword analysis</t>
  </si>
  <si>
    <t xml:space="preserve">Our web pages have clean user-friendly URLs </t>
  </si>
  <si>
    <t xml:space="preserve">A sitemap with text-links is available </t>
  </si>
  <si>
    <t>We have written clear keyword-rich meta descriptions</t>
  </si>
  <si>
    <t>We have a Blog that our executives use</t>
  </si>
  <si>
    <t xml:space="preserve">Customers can interact with our organization via a blog </t>
  </si>
  <si>
    <t>We have launched an online customer community (forum)</t>
  </si>
  <si>
    <t xml:space="preserve">We use online focus groups to discuss new products </t>
  </si>
  <si>
    <t>Customers and prospects can stay up to date using an RSS feed</t>
  </si>
  <si>
    <t>Landing pages can be created directly by marketing for new campaigns</t>
  </si>
  <si>
    <t>We have designed unique landing pages to optimize conversion</t>
  </si>
  <si>
    <t>We regularly test landing pages and have the capability to do A/B testing</t>
  </si>
  <si>
    <t>Forms can block free email accounts (Hotmail, Yahoo, Gmail, etc)</t>
  </si>
  <si>
    <t>Our landing page forms do not ask for unnecessary information</t>
  </si>
  <si>
    <t xml:space="preserve">We provide value added content (whitepapers, case studies, etc.) </t>
  </si>
  <si>
    <t>Our website content is fresh, compelling, and aligned</t>
  </si>
  <si>
    <t>Our website demonstrates our corporate social responsibility</t>
  </si>
  <si>
    <t>Content on our website is organized by industry or market segment</t>
  </si>
  <si>
    <t>We have a solutions section on our website</t>
  </si>
  <si>
    <t>We have clearly defined metrics</t>
  </si>
  <si>
    <t>Individual visitor website activity such as page views is tracked</t>
  </si>
  <si>
    <t>We use heat maps to identify our top website real estate</t>
  </si>
  <si>
    <t>We conduct click path analysis to optimize our conversion process</t>
  </si>
  <si>
    <t>Our website metrics are measured &amp; reported quarterly</t>
  </si>
  <si>
    <t>It is easy to quickly navigate to each section of your website</t>
  </si>
  <si>
    <t>Use our Website Program Strategy Scorecard to document goals, metrics, timeframes, and targets.</t>
  </si>
  <si>
    <t>Review business strategy plans and align your website program strategy scorecard to these high level objectives</t>
  </si>
  <si>
    <t>Use our Website Content Audit tool to identify sections of web content and assign an owner for each one.</t>
  </si>
  <si>
    <t>Speak with your IT department or agency about getting a content management system up and running.</t>
  </si>
  <si>
    <t>Discuss the importance of a solid web strategy with senior leaders and gain their buy-in for this program.</t>
  </si>
  <si>
    <t>Ensure that your website is very clear in terms of describing what your company does and for whom.</t>
  </si>
  <si>
    <t>Develop user personas for your website visitors (technical buyer, executive, user, etc) to define your audiences.</t>
  </si>
  <si>
    <t>Users are provided with a call-to-action such as calling in, free trial, download resources, etc.</t>
  </si>
  <si>
    <t>Don't give your visitors too many options.  Have one primary call to action and reinforce this on each page.</t>
  </si>
  <si>
    <t>Use our Website Content Audit tool to evaluate your website content and ensure it stays fresh and relevant.</t>
  </si>
  <si>
    <t xml:space="preserve">Talk to your clients and ask them how much information they required to feel comfortable engaging with you. </t>
  </si>
  <si>
    <t>Review your site or hire an agency to perform a website design analysis.  Consistency is the key.</t>
  </si>
  <si>
    <t>Assess the copy on your website to ensure it is up-to-date with current messaging and positioning.</t>
  </si>
  <si>
    <t>Use our Marketing Collateral Management Tool to track changes to collateral to keep your materials consistent.</t>
  </si>
  <si>
    <t>Work with a design team to understand the style of your website and assess its alignment with your industry.</t>
  </si>
  <si>
    <t>If your website is an eye sore, you can expect people not to use it often.  Ensure your site is appealing.</t>
  </si>
  <si>
    <t>Review 20-30 other websites in your industry to get a feel for current design trends and principles.</t>
  </si>
  <si>
    <t>Consider implementing a double menu bar if you have many sections of content on your site.</t>
  </si>
  <si>
    <t>Ensure that all key content is superficial and doesn't require the user to 'dig' around to find it.</t>
  </si>
  <si>
    <t>Implement a marketing automation platform that can provide smart forms that auto-populate data.</t>
  </si>
  <si>
    <t>Add breadcrumbs (links to previously viewed pages) to promote easy navigation for end users.</t>
  </si>
  <si>
    <t>Test links on a quarterly basis to ensure you don't have any broken links as these hurt SEO rankings.</t>
  </si>
  <si>
    <t>Test your search engine for validity.  Consider adding a Google website search box to your pages.</t>
  </si>
  <si>
    <t>Define your SEO and keyword strategy with your web team or agency.</t>
  </si>
  <si>
    <t>Develop a document to identify key search phrases and terms for your business and embed them in your pages.</t>
  </si>
  <si>
    <t>Use the Google Keyword Analyzer Tool to determine if your keywords and actually highly searched terms.</t>
  </si>
  <si>
    <t>Check to see if the web pages on your site have easy to read URLs rather than strings of code.</t>
  </si>
  <si>
    <t>Ask your webmaster if an XML sitemap has been created to regularly index your site with search engines.</t>
  </si>
  <si>
    <t>We have written clear keyword-rich meta descriptions (page descriptions) for all pages.</t>
  </si>
  <si>
    <t>Ensure that all web pages have metatags or page descriptions as these improve SEO rankings.</t>
  </si>
  <si>
    <t>Create a blog on Wordpress.com or Blogger to allow your executives to share their industry knowledge.</t>
  </si>
  <si>
    <t>Allow viewers of your blog to make comments and review these comments prior to posting them.</t>
  </si>
  <si>
    <t>Build a business case for an extranet and use our Extranet Development Checklist for guidance.</t>
  </si>
  <si>
    <t>Create corporate profiles on all the key social media sites such as FaceBook, LinkedIn, Twitter, etc.</t>
  </si>
  <si>
    <t>If you have an online community develop sub-groups to focus discussion and get customer feedback.</t>
  </si>
  <si>
    <t>Google search "feedburner" set up an RSS feed that customers and prospects can subscribe to.</t>
  </si>
  <si>
    <t>Investigate marketing automation systems that allow for quick and easy landing page development.</t>
  </si>
  <si>
    <t>Develop unique landing pages for each campaign to align the messaging with the channel/offering.</t>
  </si>
  <si>
    <t>If you have the software to do A/B testing, conduct regular tests to improve landing page results.</t>
  </si>
  <si>
    <t>Determine if you can block free email accounts from registering to increase the number of real leads.</t>
  </si>
  <si>
    <t>Limit the amount of information that needs to be entered to increase conversion rates.</t>
  </si>
  <si>
    <t>Develop value-added content such as buyer's guides, whitepapers, etc, in exchange for contact info.</t>
  </si>
  <si>
    <t>Regularly review your website copy to ensure it reflects the current strategic position of the business.</t>
  </si>
  <si>
    <t>Include corporate social responsibility as a section of your website to communicate your social values.</t>
  </si>
  <si>
    <t>Develop a Industries area of your website to help users identify how you can help them specifically.</t>
  </si>
  <si>
    <t>Create a Solution areas of your website that speaks directly to business challenges you can solve.</t>
  </si>
  <si>
    <t>Use Google Analytics to benchmark your key website metrics and track improvements over time.</t>
  </si>
  <si>
    <t>Implement a marketing automation platform that can track individual website visitor activities.</t>
  </si>
  <si>
    <t>Investigate solutions such as Crazy Egg that can provide you with heat map analytics.</t>
  </si>
  <si>
    <t>Evaluate solutions from organizations such as Omniture who can provide click-path analytics.</t>
  </si>
  <si>
    <t>Use our Website Program Metrics Dashboard to track and report on your key web metrics.</t>
  </si>
  <si>
    <t>Weighting Scale</t>
  </si>
  <si>
    <t>Instructions</t>
  </si>
  <si>
    <t>Ranking Scale</t>
  </si>
  <si>
    <t>1 - Strongly Disagree</t>
  </si>
  <si>
    <t>2 - Disagree</t>
  </si>
  <si>
    <t>3 - Moderately Agree</t>
  </si>
  <si>
    <t>4 - Agree</t>
  </si>
  <si>
    <t>5 - Strongly Agree</t>
  </si>
  <si>
    <t>Notes/Comments</t>
  </si>
  <si>
    <t>Brand Consistency 
&amp; Aesthetic Appeal</t>
  </si>
  <si>
    <t>Search 
Engine Optimization</t>
  </si>
  <si>
    <t>Blogs, Social Networking 
&amp; 
Communities</t>
  </si>
  <si>
    <t>Landing Pages 
&amp; Lead Conversion</t>
  </si>
  <si>
    <t>2. In the "Self Assessment" tab, rank your organization on a scale of 1-5 on your compliance with each best practice, using the drop-down box in the Score column.</t>
  </si>
  <si>
    <t>Current 
State</t>
  </si>
  <si>
    <t>Goal 
State</t>
  </si>
  <si>
    <t>Weight</t>
  </si>
  <si>
    <t xml:space="preserve">Weighted Score </t>
  </si>
  <si>
    <t xml:space="preserve">out of </t>
  </si>
  <si>
    <r>
      <t xml:space="preserve">Website Program Benchmark </t>
    </r>
    <r>
      <rPr>
        <b/>
        <sz val="12"/>
        <color rgb="FF404141"/>
        <rFont val="Arial"/>
        <family val="2"/>
      </rPr>
      <t>(out of100)</t>
    </r>
  </si>
  <si>
    <t xml:space="preserve">DO NOT ENTER VALUES INTO THIS SPREADSHEET.    </t>
  </si>
  <si>
    <t>Average</t>
  </si>
  <si>
    <t>Determine the main function of the website with your team.  Is it to sell, service, provide product info, etc.?</t>
  </si>
  <si>
    <t>Strategy, 
Process 
&amp; Skills</t>
  </si>
  <si>
    <t>User- Friendliness 
&amp; Easy Navigation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</si>
</sst>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0.0"/>
  </numFmts>
  <fonts count="43" x14ac:knownFonts="1">
    <font>
      <sz val="10"/>
      <name val="Arial"/>
    </font>
    <font>
      <sz val="10"/>
      <name val="Arial"/>
      <family val="2"/>
    </font>
    <font>
      <sz val="10"/>
      <color indexed="23"/>
      <name val="Verdana"/>
      <family val="2"/>
    </font>
    <font>
      <sz val="9"/>
      <color indexed="63"/>
      <name val="Verdana"/>
      <family val="2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0"/>
      <name val="Verdana"/>
      <family val="2"/>
    </font>
    <font>
      <sz val="8"/>
      <color theme="1" tint="0.14999847407452621"/>
      <name val="Verdana"/>
      <family val="2"/>
    </font>
    <font>
      <b/>
      <sz val="8"/>
      <color theme="1" tint="0.14999847407452621"/>
      <name val="Verdana"/>
      <family val="2"/>
    </font>
    <font>
      <sz val="10"/>
      <color indexed="23"/>
      <name val="Arial"/>
      <family val="2"/>
    </font>
    <font>
      <b/>
      <sz val="20"/>
      <color rgb="FF404041"/>
      <name val="Arial"/>
      <family val="2"/>
    </font>
    <font>
      <sz val="10"/>
      <name val="Arial"/>
      <family val="2"/>
    </font>
    <font>
      <sz val="8"/>
      <color indexed="23"/>
      <name val="Arial"/>
      <family val="2"/>
    </font>
    <font>
      <b/>
      <sz val="14"/>
      <color theme="0"/>
      <name val="Arial"/>
      <family val="2"/>
    </font>
    <font>
      <sz val="12"/>
      <color rgb="FF404141"/>
      <name val="Arial"/>
      <family val="2"/>
    </font>
    <font>
      <sz val="12"/>
      <color indexed="56"/>
      <name val="Arial"/>
      <family val="2"/>
    </font>
    <font>
      <sz val="12"/>
      <color rgb="FF404041"/>
      <name val="Arial"/>
      <family val="2"/>
    </font>
    <font>
      <b/>
      <sz val="12"/>
      <color rgb="FF378786"/>
      <name val="Arial"/>
      <family val="2"/>
    </font>
    <font>
      <b/>
      <sz val="12"/>
      <color rgb="FF404041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23"/>
      <name val="Arial"/>
      <family val="2"/>
    </font>
    <font>
      <b/>
      <sz val="11"/>
      <color rgb="FF404041"/>
      <name val="Arial"/>
      <family val="2"/>
    </font>
    <font>
      <b/>
      <sz val="20"/>
      <color rgb="FF404141"/>
      <name val="Arial"/>
      <family val="2"/>
    </font>
    <font>
      <sz val="18"/>
      <color rgb="FF404041"/>
      <name val="Arial"/>
      <family val="2"/>
    </font>
    <font>
      <b/>
      <sz val="22"/>
      <color rgb="FF404141"/>
      <name val="Arial"/>
      <family val="2"/>
    </font>
    <font>
      <sz val="11"/>
      <color rgb="FF404041"/>
      <name val="Arial"/>
      <family val="2"/>
    </font>
    <font>
      <sz val="10"/>
      <color theme="1" tint="0.249977111117893"/>
      <name val="Arial"/>
      <family val="2"/>
    </font>
    <font>
      <sz val="10"/>
      <color theme="0"/>
      <name val="Arial"/>
      <family val="2"/>
    </font>
    <font>
      <b/>
      <sz val="10"/>
      <color rgb="FF378786"/>
      <name val="Arial"/>
      <family val="2"/>
    </font>
    <font>
      <b/>
      <sz val="13"/>
      <color rgb="FF378786"/>
      <name val="Arial"/>
      <family val="2"/>
    </font>
    <font>
      <b/>
      <sz val="20"/>
      <color indexed="9"/>
      <name val="Arial"/>
      <family val="2"/>
    </font>
    <font>
      <sz val="10"/>
      <color indexed="63"/>
      <name val="Arial"/>
      <family val="2"/>
    </font>
    <font>
      <sz val="22"/>
      <color indexed="9"/>
      <name val="Arial"/>
      <family val="2"/>
    </font>
    <font>
      <sz val="12"/>
      <color theme="1" tint="0.249977111117893"/>
      <name val="Arial"/>
      <family val="2"/>
    </font>
    <font>
      <b/>
      <sz val="14"/>
      <color rgb="FF404141"/>
      <name val="Arial"/>
      <family val="2"/>
    </font>
    <font>
      <b/>
      <sz val="12"/>
      <color rgb="FF404141"/>
      <name val="Arial"/>
      <family val="2"/>
    </font>
    <font>
      <sz val="9"/>
      <color theme="1" tint="0.249977111117893"/>
      <name val="Arial"/>
      <family val="2"/>
    </font>
    <font>
      <sz val="9"/>
      <color rgb="FF378786"/>
      <name val="Arial"/>
      <family val="2"/>
    </font>
    <font>
      <b/>
      <sz val="14"/>
      <color rgb="FF378786"/>
      <name val="Arial"/>
      <family val="2"/>
    </font>
    <font>
      <sz val="9"/>
      <color indexed="63"/>
      <name val="Arial"/>
      <family val="2"/>
    </font>
    <font>
      <sz val="8"/>
      <color rgb="FF40414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1B5569"/>
        </stop>
        <stop position="1">
          <color rgb="FF378786"/>
        </stop>
      </gradient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/>
      <bottom/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/>
      </top>
      <bottom style="thin">
        <color theme="0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</borders>
  <cellStyleXfs count="8">
    <xf numFmtId="0" fontId="0" fillId="0" borderId="0"/>
    <xf numFmtId="164" fontId="4" fillId="0" borderId="0" applyFont="0" applyFill="0" applyBorder="0" applyAlignment="0" applyProtection="0"/>
    <xf numFmtId="0" fontId="4" fillId="0" borderId="0"/>
    <xf numFmtId="0" fontId="7" fillId="0" borderId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1" fillId="0" borderId="3">
      <alignment horizontal="right" vertical="center" wrapText="1"/>
    </xf>
    <xf numFmtId="0" fontId="35" fillId="2" borderId="8" applyBorder="0">
      <alignment horizontal="left" vertical="center" wrapText="1"/>
      <protection locked="0"/>
    </xf>
  </cellStyleXfs>
  <cellXfs count="74">
    <xf numFmtId="0" fontId="0" fillId="0" borderId="0" xfId="0"/>
    <xf numFmtId="0" fontId="3" fillId="2" borderId="0" xfId="0" applyFont="1" applyFill="1"/>
    <xf numFmtId="0" fontId="2" fillId="2" borderId="0" xfId="0" applyFont="1" applyFill="1" applyBorder="1" applyProtection="1">
      <protection locked="0"/>
    </xf>
    <xf numFmtId="0" fontId="8" fillId="2" borderId="0" xfId="0" applyFont="1" applyFill="1" applyBorder="1" applyProtection="1">
      <protection locked="0"/>
    </xf>
    <xf numFmtId="0" fontId="9" fillId="2" borderId="0" xfId="0" applyFont="1" applyFill="1" applyBorder="1" applyProtection="1">
      <protection locked="0"/>
    </xf>
    <xf numFmtId="0" fontId="10" fillId="0" borderId="0" xfId="3" applyFont="1"/>
    <xf numFmtId="0" fontId="13" fillId="0" borderId="0" xfId="3" applyFont="1"/>
    <xf numFmtId="0" fontId="16" fillId="0" borderId="0" xfId="3" applyFont="1" applyFill="1" applyBorder="1" applyAlignment="1">
      <alignment horizontal="right" vertical="center"/>
    </xf>
    <xf numFmtId="0" fontId="17" fillId="2" borderId="10" xfId="0" applyFont="1" applyFill="1" applyBorder="1" applyAlignment="1" applyProtection="1">
      <alignment horizontal="left" vertical="center" wrapText="1" indent="1"/>
      <protection locked="0"/>
    </xf>
    <xf numFmtId="0" fontId="18" fillId="2" borderId="4" xfId="0" applyFont="1" applyFill="1" applyBorder="1" applyAlignment="1" applyProtection="1">
      <alignment horizontal="left" vertical="center" indent="1"/>
      <protection locked="0"/>
    </xf>
    <xf numFmtId="0" fontId="17" fillId="2" borderId="7" xfId="0" applyFont="1" applyFill="1" applyBorder="1" applyAlignment="1" applyProtection="1">
      <alignment horizontal="left" vertical="center" indent="1"/>
      <protection locked="0"/>
    </xf>
    <xf numFmtId="0" fontId="10" fillId="0" borderId="0" xfId="3" applyFont="1" applyAlignment="1">
      <alignment vertical="center"/>
    </xf>
    <xf numFmtId="0" fontId="19" fillId="0" borderId="11" xfId="3" applyFont="1" applyFill="1" applyBorder="1" applyAlignment="1">
      <alignment vertical="center"/>
    </xf>
    <xf numFmtId="0" fontId="17" fillId="2" borderId="6" xfId="0" applyFont="1" applyFill="1" applyBorder="1" applyAlignment="1" applyProtection="1">
      <alignment horizontal="left" vertical="center" indent="1"/>
      <protection locked="0"/>
    </xf>
    <xf numFmtId="0" fontId="12" fillId="0" borderId="0" xfId="0" applyFont="1"/>
    <xf numFmtId="0" fontId="20" fillId="0" borderId="0" xfId="3" applyFont="1" applyFill="1" applyAlignment="1">
      <alignment vertical="center"/>
    </xf>
    <xf numFmtId="0" fontId="21" fillId="0" borderId="0" xfId="3" applyFont="1" applyFill="1"/>
    <xf numFmtId="0" fontId="10" fillId="0" borderId="0" xfId="3" applyFont="1" applyFill="1"/>
    <xf numFmtId="0" fontId="22" fillId="0" borderId="0" xfId="3" applyFont="1"/>
    <xf numFmtId="0" fontId="13" fillId="0" borderId="0" xfId="0" applyFont="1"/>
    <xf numFmtId="0" fontId="10" fillId="0" borderId="0" xfId="0" applyFont="1"/>
    <xf numFmtId="0" fontId="23" fillId="7" borderId="4" xfId="0" applyFont="1" applyFill="1" applyBorder="1" applyAlignment="1">
      <alignment horizontal="center" vertical="center" wrapText="1"/>
    </xf>
    <xf numFmtId="0" fontId="24" fillId="8" borderId="12" xfId="0" applyFont="1" applyFill="1" applyBorder="1" applyAlignment="1">
      <alignment horizontal="center" vertical="center" wrapText="1"/>
    </xf>
    <xf numFmtId="9" fontId="25" fillId="0" borderId="4" xfId="0" applyNumberFormat="1" applyFont="1" applyBorder="1" applyAlignment="1">
      <alignment horizontal="center" vertical="center"/>
    </xf>
    <xf numFmtId="9" fontId="26" fillId="8" borderId="13" xfId="0" applyNumberFormat="1" applyFont="1" applyFill="1" applyBorder="1" applyAlignment="1">
      <alignment horizontal="center" vertical="center"/>
    </xf>
    <xf numFmtId="0" fontId="21" fillId="0" borderId="0" xfId="0" applyFont="1"/>
    <xf numFmtId="0" fontId="30" fillId="2" borderId="0" xfId="0" applyFont="1" applyFill="1" applyBorder="1" applyProtection="1">
      <protection locked="0"/>
    </xf>
    <xf numFmtId="0" fontId="31" fillId="2" borderId="4" xfId="0" applyFont="1" applyFill="1" applyBorder="1" applyAlignment="1" applyProtection="1">
      <alignment horizontal="left" vertical="center" indent="1"/>
      <protection locked="0"/>
    </xf>
    <xf numFmtId="0" fontId="31" fillId="2" borderId="4" xfId="0" applyFont="1" applyFill="1" applyBorder="1" applyAlignment="1" applyProtection="1">
      <alignment horizontal="center" vertical="center"/>
      <protection locked="0"/>
    </xf>
    <xf numFmtId="0" fontId="10" fillId="2" borderId="0" xfId="0" applyFont="1" applyFill="1" applyBorder="1" applyProtection="1">
      <protection locked="0"/>
    </xf>
    <xf numFmtId="0" fontId="15" fillId="2" borderId="4" xfId="0" applyFont="1" applyFill="1" applyBorder="1" applyAlignment="1" applyProtection="1">
      <alignment horizontal="left" vertical="center" wrapText="1" indent="1"/>
      <protection locked="0"/>
    </xf>
    <xf numFmtId="0" fontId="32" fillId="4" borderId="4" xfId="0" applyFont="1" applyFill="1" applyBorder="1" applyAlignment="1" applyProtection="1">
      <alignment horizontal="center" vertical="center"/>
      <protection locked="0"/>
    </xf>
    <xf numFmtId="0" fontId="14" fillId="6" borderId="8" xfId="0" applyFont="1" applyFill="1" applyBorder="1" applyAlignment="1" applyProtection="1">
      <alignment horizontal="left" vertical="center" indent="1"/>
      <protection locked="0"/>
    </xf>
    <xf numFmtId="0" fontId="14" fillId="6" borderId="8" xfId="0" applyFont="1" applyFill="1" applyBorder="1" applyAlignment="1" applyProtection="1">
      <alignment horizontal="center" vertical="center"/>
      <protection locked="0"/>
    </xf>
    <xf numFmtId="0" fontId="14" fillId="6" borderId="8" xfId="0" applyFont="1" applyFill="1" applyBorder="1" applyAlignment="1" applyProtection="1">
      <alignment horizontal="center" vertical="center" wrapText="1"/>
      <protection locked="0"/>
    </xf>
    <xf numFmtId="0" fontId="33" fillId="0" borderId="0" xfId="0" applyFont="1"/>
    <xf numFmtId="165" fontId="34" fillId="3" borderId="1" xfId="0" applyNumberFormat="1" applyFont="1" applyFill="1" applyBorder="1" applyAlignment="1">
      <alignment horizontal="center" vertical="center" wrapText="1"/>
    </xf>
    <xf numFmtId="0" fontId="29" fillId="0" borderId="0" xfId="0" applyFont="1"/>
    <xf numFmtId="0" fontId="29" fillId="5" borderId="0" xfId="0" applyFont="1" applyFill="1"/>
    <xf numFmtId="0" fontId="35" fillId="0" borderId="4" xfId="0" applyFont="1" applyBorder="1" applyAlignment="1">
      <alignment horizontal="left" vertical="center" indent="2"/>
    </xf>
    <xf numFmtId="0" fontId="36" fillId="8" borderId="4" xfId="0" applyFont="1" applyFill="1" applyBorder="1" applyAlignment="1">
      <alignment horizontal="left" vertical="center" indent="1"/>
    </xf>
    <xf numFmtId="0" fontId="14" fillId="6" borderId="12" xfId="0" applyFont="1" applyFill="1" applyBorder="1" applyAlignment="1" applyProtection="1">
      <alignment horizontal="center" vertical="center" wrapText="1"/>
      <protection locked="0"/>
    </xf>
    <xf numFmtId="9" fontId="17" fillId="8" borderId="14" xfId="4" applyFont="1" applyFill="1" applyBorder="1" applyAlignment="1">
      <alignment horizontal="center" vertical="center" wrapText="1"/>
    </xf>
    <xf numFmtId="1" fontId="32" fillId="3" borderId="4" xfId="0" applyNumberFormat="1" applyFont="1" applyFill="1" applyBorder="1" applyAlignment="1">
      <alignment horizontal="center" vertical="center" wrapText="1"/>
    </xf>
    <xf numFmtId="165" fontId="32" fillId="3" borderId="4" xfId="0" applyNumberFormat="1" applyFont="1" applyFill="1" applyBorder="1" applyAlignment="1">
      <alignment horizontal="center" vertical="center" wrapText="1"/>
    </xf>
    <xf numFmtId="165" fontId="34" fillId="3" borderId="2" xfId="0" applyNumberFormat="1" applyFont="1" applyFill="1" applyBorder="1" applyAlignment="1">
      <alignment horizontal="center" vertical="center" wrapText="1"/>
    </xf>
    <xf numFmtId="1" fontId="32" fillId="3" borderId="15" xfId="0" applyNumberFormat="1" applyFont="1" applyFill="1" applyBorder="1" applyAlignment="1">
      <alignment horizontal="center" vertical="center" wrapText="1"/>
    </xf>
    <xf numFmtId="0" fontId="33" fillId="0" borderId="5" xfId="0" applyFont="1" applyBorder="1"/>
    <xf numFmtId="0" fontId="33" fillId="0" borderId="7" xfId="0" applyFont="1" applyBorder="1"/>
    <xf numFmtId="0" fontId="33" fillId="0" borderId="6" xfId="0" applyFont="1" applyBorder="1"/>
    <xf numFmtId="9" fontId="24" fillId="8" borderId="13" xfId="0" applyNumberFormat="1" applyFont="1" applyFill="1" applyBorder="1" applyAlignment="1">
      <alignment horizontal="center" vertical="center"/>
    </xf>
    <xf numFmtId="0" fontId="33" fillId="0" borderId="0" xfId="0" applyFont="1" applyBorder="1"/>
    <xf numFmtId="0" fontId="39" fillId="2" borderId="0" xfId="0" applyFont="1" applyFill="1"/>
    <xf numFmtId="0" fontId="40" fillId="2" borderId="4" xfId="0" applyFont="1" applyFill="1" applyBorder="1" applyAlignment="1" applyProtection="1">
      <alignment horizontal="left" vertical="center" indent="1"/>
      <protection locked="0"/>
    </xf>
    <xf numFmtId="0" fontId="40" fillId="2" borderId="4" xfId="0" applyFont="1" applyFill="1" applyBorder="1" applyAlignment="1" applyProtection="1">
      <alignment horizontal="center" vertical="center"/>
      <protection locked="0"/>
    </xf>
    <xf numFmtId="0" fontId="41" fillId="2" borderId="0" xfId="0" applyFont="1" applyFill="1"/>
    <xf numFmtId="0" fontId="35" fillId="2" borderId="4" xfId="0" applyFont="1" applyFill="1" applyBorder="1" applyAlignment="1">
      <alignment horizontal="left" vertical="center" wrapText="1" indent="1"/>
    </xf>
    <xf numFmtId="165" fontId="32" fillId="8" borderId="4" xfId="0" applyNumberFormat="1" applyFont="1" applyFill="1" applyBorder="1" applyAlignment="1">
      <alignment horizontal="center" vertical="center" wrapText="1"/>
    </xf>
    <xf numFmtId="0" fontId="35" fillId="2" borderId="5" xfId="0" applyFont="1" applyFill="1" applyBorder="1" applyAlignment="1">
      <alignment horizontal="left" vertical="center" wrapText="1" indent="1"/>
    </xf>
    <xf numFmtId="1" fontId="32" fillId="3" borderId="5" xfId="0" applyNumberFormat="1" applyFont="1" applyFill="1" applyBorder="1" applyAlignment="1">
      <alignment horizontal="center" vertical="center" wrapText="1"/>
    </xf>
    <xf numFmtId="0" fontId="42" fillId="8" borderId="4" xfId="0" applyFont="1" applyFill="1" applyBorder="1" applyAlignment="1">
      <alignment vertical="top" wrapText="1"/>
    </xf>
    <xf numFmtId="0" fontId="36" fillId="8" borderId="4" xfId="0" applyFont="1" applyFill="1" applyBorder="1" applyAlignment="1">
      <alignment horizontal="right" vertical="center" wrapText="1" indent="2"/>
    </xf>
    <xf numFmtId="0" fontId="11" fillId="0" borderId="0" xfId="3" applyFont="1" applyFill="1" applyBorder="1" applyAlignment="1">
      <alignment horizontal="right" vertical="center"/>
    </xf>
    <xf numFmtId="0" fontId="11" fillId="0" borderId="0" xfId="0" applyFont="1" applyBorder="1" applyAlignment="1"/>
    <xf numFmtId="0" fontId="14" fillId="6" borderId="8" xfId="0" applyFont="1" applyFill="1" applyBorder="1" applyAlignment="1" applyProtection="1">
      <alignment horizontal="left" vertical="center" indent="1"/>
      <protection locked="0"/>
    </xf>
    <xf numFmtId="0" fontId="14" fillId="6" borderId="9" xfId="0" applyFont="1" applyFill="1" applyBorder="1" applyAlignment="1" applyProtection="1">
      <alignment horizontal="left" vertical="center" indent="1"/>
      <protection locked="0"/>
    </xf>
    <xf numFmtId="0" fontId="21" fillId="0" borderId="0" xfId="0" applyFont="1" applyAlignment="1">
      <alignment horizontal="left" vertical="center"/>
    </xf>
    <xf numFmtId="0" fontId="11" fillId="0" borderId="3" xfId="3" applyFont="1" applyFill="1" applyBorder="1" applyAlignment="1">
      <alignment horizontal="right" vertical="center"/>
    </xf>
    <xf numFmtId="0" fontId="27" fillId="0" borderId="0" xfId="0" applyFont="1" applyBorder="1" applyAlignment="1">
      <alignment horizontal="left" vertical="center" indent="1"/>
    </xf>
    <xf numFmtId="0" fontId="14" fillId="6" borderId="4" xfId="0" applyFont="1" applyFill="1" applyBorder="1" applyAlignment="1" applyProtection="1">
      <alignment horizontal="left" vertical="center" indent="1"/>
      <protection locked="0"/>
    </xf>
    <xf numFmtId="0" fontId="28" fillId="0" borderId="0" xfId="0" applyFont="1" applyBorder="1" applyAlignment="1">
      <alignment horizontal="left" vertical="top"/>
    </xf>
    <xf numFmtId="0" fontId="14" fillId="6" borderId="16" xfId="0" applyFont="1" applyFill="1" applyBorder="1" applyAlignment="1" applyProtection="1">
      <alignment horizontal="left" vertical="center" indent="1"/>
      <protection locked="0"/>
    </xf>
    <xf numFmtId="0" fontId="14" fillId="6" borderId="17" xfId="0" applyFont="1" applyFill="1" applyBorder="1" applyAlignment="1" applyProtection="1">
      <alignment horizontal="left" vertical="center" indent="1"/>
      <protection locked="0"/>
    </xf>
    <xf numFmtId="0" fontId="38" fillId="2" borderId="0" xfId="7" applyFont="1" applyBorder="1" applyAlignment="1">
      <alignment horizontal="left" vertical="center" wrapText="1" indent="1"/>
      <protection locked="0"/>
    </xf>
  </cellXfs>
  <cellStyles count="8">
    <cellStyle name="Currency 2" xfId="1" xr:uid="{00000000-0005-0000-0000-000000000000}"/>
    <cellStyle name="Normal" xfId="0" builtinId="0"/>
    <cellStyle name="Normal 2" xfId="2" xr:uid="{00000000-0005-0000-0000-000003000000}"/>
    <cellStyle name="Normal 3" xfId="3" xr:uid="{00000000-0005-0000-0000-000004000000}"/>
    <cellStyle name="Percent" xfId="4" builtinId="5"/>
    <cellStyle name="Percent 2" xfId="5" xr:uid="{00000000-0005-0000-0000-000006000000}"/>
    <cellStyle name="text description" xfId="7" xr:uid="{00000000-0005-0000-0000-000007000000}"/>
    <cellStyle name="top1" xfId="6" xr:uid="{00000000-0005-0000-0000-000008000000}"/>
  </cellStyles>
  <dxfs count="113">
    <dxf>
      <fill>
        <patternFill patternType="solid">
          <fgColor indexed="64"/>
          <bgColor rgb="FF75AF5B"/>
        </patternFill>
      </fill>
    </dxf>
    <dxf>
      <fill>
        <patternFill>
          <bgColor rgb="FFF9B54C"/>
        </patternFill>
      </fill>
    </dxf>
    <dxf>
      <fill>
        <patternFill>
          <bgColor rgb="FFCF363F"/>
        </patternFill>
      </fill>
    </dxf>
    <dxf>
      <fill>
        <patternFill patternType="solid">
          <fgColor indexed="64"/>
          <bgColor rgb="FF75AF5B"/>
        </patternFill>
      </fill>
    </dxf>
    <dxf>
      <fill>
        <patternFill>
          <bgColor rgb="FFF9B54C"/>
        </patternFill>
      </fill>
    </dxf>
    <dxf>
      <fill>
        <patternFill>
          <bgColor rgb="FFCF363F"/>
        </patternFill>
      </fill>
    </dxf>
    <dxf>
      <fill>
        <patternFill patternType="solid">
          <fgColor indexed="64"/>
          <bgColor rgb="FF75AF5B"/>
        </patternFill>
      </fill>
    </dxf>
    <dxf>
      <fill>
        <patternFill>
          <bgColor rgb="FFF9B54C"/>
        </patternFill>
      </fill>
    </dxf>
    <dxf>
      <fill>
        <patternFill>
          <bgColor rgb="FFCF363F"/>
        </patternFill>
      </fill>
    </dxf>
    <dxf>
      <fill>
        <patternFill patternType="solid">
          <fgColor indexed="64"/>
          <bgColor rgb="FF75AF5B"/>
        </patternFill>
      </fill>
    </dxf>
    <dxf>
      <fill>
        <patternFill>
          <bgColor rgb="FFF9B54C"/>
        </patternFill>
      </fill>
    </dxf>
    <dxf>
      <fill>
        <patternFill>
          <bgColor rgb="FFCF363F"/>
        </patternFill>
      </fill>
    </dxf>
    <dxf>
      <fill>
        <patternFill patternType="solid">
          <fgColor indexed="64"/>
          <bgColor rgb="FF75AF5B"/>
        </patternFill>
      </fill>
    </dxf>
    <dxf>
      <fill>
        <patternFill>
          <bgColor rgb="FFF9B54C"/>
        </patternFill>
      </fill>
    </dxf>
    <dxf>
      <fill>
        <patternFill>
          <bgColor rgb="FFCF363F"/>
        </patternFill>
      </fill>
    </dxf>
    <dxf>
      <fill>
        <patternFill patternType="solid">
          <fgColor indexed="64"/>
          <bgColor rgb="FF75AF5B"/>
        </patternFill>
      </fill>
    </dxf>
    <dxf>
      <fill>
        <patternFill>
          <bgColor rgb="FFF9B54C"/>
        </patternFill>
      </fill>
    </dxf>
    <dxf>
      <fill>
        <patternFill>
          <bgColor rgb="FFCF363F"/>
        </patternFill>
      </fill>
    </dxf>
    <dxf>
      <fill>
        <patternFill patternType="solid">
          <fgColor indexed="64"/>
          <bgColor rgb="FF75AF5B"/>
        </patternFill>
      </fill>
    </dxf>
    <dxf>
      <fill>
        <patternFill>
          <bgColor rgb="FFF9B54C"/>
        </patternFill>
      </fill>
    </dxf>
    <dxf>
      <fill>
        <patternFill>
          <bgColor rgb="FFCF363F"/>
        </patternFill>
      </fill>
    </dxf>
    <dxf>
      <fill>
        <patternFill patternType="solid">
          <fgColor indexed="64"/>
          <bgColor rgb="FF75AF5B"/>
        </patternFill>
      </fill>
    </dxf>
    <dxf>
      <fill>
        <patternFill>
          <bgColor rgb="FFF9B54C"/>
        </patternFill>
      </fill>
    </dxf>
    <dxf>
      <fill>
        <patternFill>
          <bgColor rgb="FFCF363F"/>
        </patternFill>
      </fill>
    </dxf>
    <dxf>
      <fill>
        <patternFill patternType="solid">
          <fgColor indexed="64"/>
          <bgColor rgb="FF75AF5B"/>
        </patternFill>
      </fill>
    </dxf>
    <dxf>
      <fill>
        <patternFill>
          <bgColor rgb="FFF9B54C"/>
        </patternFill>
      </fill>
    </dxf>
    <dxf>
      <fill>
        <patternFill>
          <bgColor rgb="FFCF363F"/>
        </patternFill>
      </fill>
    </dxf>
    <dxf>
      <fill>
        <patternFill patternType="solid">
          <fgColor indexed="64"/>
          <bgColor rgb="FF75AF5B"/>
        </patternFill>
      </fill>
    </dxf>
    <dxf>
      <fill>
        <patternFill>
          <bgColor rgb="FFF9B54C"/>
        </patternFill>
      </fill>
    </dxf>
    <dxf>
      <fill>
        <patternFill>
          <bgColor rgb="FFCF363F"/>
        </patternFill>
      </fill>
    </dxf>
    <dxf>
      <fill>
        <patternFill patternType="solid">
          <fgColor indexed="64"/>
          <bgColor rgb="FF75AF5B"/>
        </patternFill>
      </fill>
    </dxf>
    <dxf>
      <fill>
        <patternFill>
          <bgColor rgb="FFF9B54C"/>
        </patternFill>
      </fill>
    </dxf>
    <dxf>
      <fill>
        <patternFill>
          <bgColor rgb="FFCF363F"/>
        </patternFill>
      </fill>
    </dxf>
    <dxf>
      <fill>
        <patternFill patternType="solid">
          <fgColor indexed="64"/>
          <bgColor rgb="FF75AF5B"/>
        </patternFill>
      </fill>
    </dxf>
    <dxf>
      <fill>
        <patternFill>
          <bgColor rgb="FFF9B54C"/>
        </patternFill>
      </fill>
    </dxf>
    <dxf>
      <fill>
        <patternFill>
          <bgColor rgb="FFCF363F"/>
        </patternFill>
      </fill>
    </dxf>
    <dxf>
      <fill>
        <patternFill patternType="solid">
          <fgColor indexed="64"/>
          <bgColor rgb="FF75AF5B"/>
        </patternFill>
      </fill>
    </dxf>
    <dxf>
      <fill>
        <patternFill>
          <bgColor rgb="FFF9B54C"/>
        </patternFill>
      </fill>
    </dxf>
    <dxf>
      <fill>
        <patternFill>
          <bgColor rgb="FFCF363F"/>
        </patternFill>
      </fill>
    </dxf>
    <dxf>
      <fill>
        <patternFill patternType="solid">
          <fgColor indexed="64"/>
          <bgColor rgb="FF75AF5B"/>
        </patternFill>
      </fill>
    </dxf>
    <dxf>
      <fill>
        <patternFill>
          <bgColor rgb="FFF9B54C"/>
        </patternFill>
      </fill>
    </dxf>
    <dxf>
      <fill>
        <patternFill>
          <bgColor rgb="FFCF363F"/>
        </patternFill>
      </fill>
    </dxf>
    <dxf>
      <fill>
        <patternFill patternType="solid">
          <fgColor indexed="64"/>
          <bgColor rgb="FF75AF5B"/>
        </patternFill>
      </fill>
    </dxf>
    <dxf>
      <fill>
        <patternFill>
          <bgColor rgb="FFF9B54C"/>
        </patternFill>
      </fill>
    </dxf>
    <dxf>
      <fill>
        <patternFill>
          <bgColor rgb="FFCF363F"/>
        </patternFill>
      </fill>
    </dxf>
    <dxf>
      <fill>
        <patternFill patternType="solid">
          <fgColor indexed="64"/>
          <bgColor rgb="FF75AF5B"/>
        </patternFill>
      </fill>
    </dxf>
    <dxf>
      <fill>
        <patternFill>
          <bgColor rgb="FFF9B54C"/>
        </patternFill>
      </fill>
    </dxf>
    <dxf>
      <fill>
        <patternFill>
          <bgColor rgb="FFCF363F"/>
        </patternFill>
      </fill>
    </dxf>
    <dxf>
      <fill>
        <patternFill patternType="solid">
          <fgColor indexed="64"/>
          <bgColor rgb="FF75AF5B"/>
        </patternFill>
      </fill>
    </dxf>
    <dxf>
      <fill>
        <patternFill>
          <bgColor rgb="FFF9B54C"/>
        </patternFill>
      </fill>
    </dxf>
    <dxf>
      <fill>
        <patternFill>
          <bgColor rgb="FFCF363F"/>
        </patternFill>
      </fill>
    </dxf>
    <dxf>
      <fill>
        <patternFill patternType="solid">
          <fgColor indexed="64"/>
          <bgColor rgb="FF75AF5B"/>
        </patternFill>
      </fill>
    </dxf>
    <dxf>
      <fill>
        <patternFill>
          <bgColor rgb="FFF9B54C"/>
        </patternFill>
      </fill>
    </dxf>
    <dxf>
      <fill>
        <patternFill>
          <bgColor rgb="FFCF363F"/>
        </patternFill>
      </fill>
    </dxf>
    <dxf>
      <fill>
        <patternFill patternType="solid">
          <fgColor indexed="64"/>
          <bgColor rgb="FF75AF5B"/>
        </patternFill>
      </fill>
    </dxf>
    <dxf>
      <fill>
        <patternFill>
          <bgColor rgb="FFF9B54C"/>
        </patternFill>
      </fill>
    </dxf>
    <dxf>
      <fill>
        <patternFill>
          <bgColor rgb="FFCF363F"/>
        </patternFill>
      </fill>
    </dxf>
    <dxf>
      <fill>
        <patternFill patternType="solid">
          <fgColor indexed="64"/>
          <bgColor rgb="FF75AF5B"/>
        </patternFill>
      </fill>
    </dxf>
    <dxf>
      <fill>
        <patternFill>
          <bgColor rgb="FFF9B54C"/>
        </patternFill>
      </fill>
    </dxf>
    <dxf>
      <fill>
        <patternFill>
          <bgColor rgb="FFCF363F"/>
        </patternFill>
      </fill>
    </dxf>
    <dxf>
      <fill>
        <patternFill patternType="solid">
          <fgColor indexed="64"/>
          <bgColor rgb="FF75AF5B"/>
        </patternFill>
      </fill>
    </dxf>
    <dxf>
      <fill>
        <patternFill>
          <bgColor rgb="FFF9B54C"/>
        </patternFill>
      </fill>
    </dxf>
    <dxf>
      <fill>
        <patternFill>
          <bgColor rgb="FFCF363F"/>
        </patternFill>
      </fill>
    </dxf>
    <dxf>
      <fill>
        <patternFill patternType="solid">
          <fgColor indexed="64"/>
          <bgColor rgb="FF75AF5B"/>
        </patternFill>
      </fill>
    </dxf>
    <dxf>
      <fill>
        <patternFill>
          <bgColor rgb="FFF9B54C"/>
        </patternFill>
      </fill>
    </dxf>
    <dxf>
      <fill>
        <patternFill>
          <bgColor rgb="FFCF363F"/>
        </patternFill>
      </fill>
    </dxf>
    <dxf>
      <fill>
        <patternFill patternType="solid">
          <fgColor indexed="64"/>
          <bgColor rgb="FF75AF5B"/>
        </patternFill>
      </fill>
    </dxf>
    <dxf>
      <fill>
        <patternFill>
          <bgColor rgb="FFF9B54C"/>
        </patternFill>
      </fill>
    </dxf>
    <dxf>
      <fill>
        <patternFill>
          <bgColor rgb="FFCF363F"/>
        </patternFill>
      </fill>
    </dxf>
    <dxf>
      <font>
        <color theme="0"/>
      </font>
      <fill>
        <patternFill patternType="solid">
          <fgColor indexed="64"/>
          <bgColor rgb="FF75AF5B"/>
        </patternFill>
      </fill>
    </dxf>
    <dxf>
      <font>
        <color theme="0"/>
      </font>
      <fill>
        <patternFill>
          <bgColor rgb="FFF9B54C"/>
        </patternFill>
      </fill>
    </dxf>
    <dxf>
      <font>
        <color theme="0"/>
      </font>
      <fill>
        <patternFill>
          <bgColor rgb="FFCF363F"/>
        </patternFill>
      </fill>
    </dxf>
    <dxf>
      <font>
        <color theme="0"/>
      </font>
      <fill>
        <patternFill patternType="solid">
          <fgColor indexed="64"/>
          <bgColor rgb="FF75AF5B"/>
        </patternFill>
      </fill>
    </dxf>
    <dxf>
      <font>
        <color theme="0"/>
      </font>
      <fill>
        <patternFill>
          <bgColor rgb="FFF9B54C"/>
        </patternFill>
      </fill>
    </dxf>
    <dxf>
      <font>
        <color theme="0"/>
      </font>
      <fill>
        <patternFill>
          <bgColor rgb="FFCF363F"/>
        </patternFill>
      </fill>
    </dxf>
    <dxf>
      <fill>
        <patternFill patternType="solid">
          <fgColor indexed="64"/>
          <bgColor rgb="FF75AF5B"/>
        </patternFill>
      </fill>
    </dxf>
    <dxf>
      <fill>
        <patternFill>
          <bgColor rgb="FFF9B54C"/>
        </patternFill>
      </fill>
    </dxf>
    <dxf>
      <fill>
        <patternFill>
          <bgColor rgb="FFCF363F"/>
        </patternFill>
      </fill>
    </dxf>
    <dxf>
      <fill>
        <patternFill patternType="solid">
          <fgColor indexed="64"/>
          <bgColor rgb="FF75AF5B"/>
        </patternFill>
      </fill>
    </dxf>
    <dxf>
      <fill>
        <patternFill>
          <bgColor rgb="FFF9B54C"/>
        </patternFill>
      </fill>
    </dxf>
    <dxf>
      <fill>
        <patternFill>
          <bgColor rgb="FFCF363F"/>
        </patternFill>
      </fill>
    </dxf>
    <dxf>
      <font>
        <color theme="0"/>
      </font>
      <fill>
        <patternFill>
          <bgColor rgb="FFCF363F"/>
        </patternFill>
      </fill>
    </dxf>
    <dxf>
      <font>
        <color theme="0"/>
      </font>
      <fill>
        <patternFill patternType="solid">
          <fgColor indexed="64"/>
          <bgColor rgb="FF75AF5B"/>
        </patternFill>
      </fill>
    </dxf>
    <dxf>
      <font>
        <color theme="0"/>
      </font>
      <fill>
        <patternFill>
          <bgColor rgb="FFF9B54C"/>
        </patternFill>
      </fill>
    </dxf>
    <dxf>
      <font>
        <color theme="0"/>
      </font>
      <fill>
        <patternFill>
          <bgColor rgb="FFCF363F"/>
        </patternFill>
      </fill>
    </dxf>
    <dxf>
      <fill>
        <patternFill patternType="solid">
          <fgColor indexed="64"/>
          <bgColor rgb="FF75AF5B"/>
        </patternFill>
      </fill>
    </dxf>
    <dxf>
      <fill>
        <patternFill>
          <bgColor rgb="FFF9B54C"/>
        </patternFill>
      </fill>
    </dxf>
    <dxf>
      <fill>
        <patternFill>
          <bgColor rgb="FFCF363F"/>
        </patternFill>
      </fill>
    </dxf>
    <dxf>
      <fill>
        <patternFill patternType="solid">
          <fgColor indexed="64"/>
          <bgColor rgb="FF75AF5B"/>
        </patternFill>
      </fill>
    </dxf>
    <dxf>
      <fill>
        <patternFill>
          <bgColor rgb="FFF9B54C"/>
        </patternFill>
      </fill>
    </dxf>
    <dxf>
      <fill>
        <patternFill>
          <bgColor rgb="FFCF363F"/>
        </patternFill>
      </fill>
    </dxf>
    <dxf>
      <fill>
        <patternFill patternType="solid">
          <fgColor indexed="64"/>
          <bgColor rgb="FF75AF5B"/>
        </patternFill>
      </fill>
    </dxf>
    <dxf>
      <fill>
        <patternFill>
          <bgColor rgb="FFF9B54C"/>
        </patternFill>
      </fill>
    </dxf>
    <dxf>
      <fill>
        <patternFill>
          <bgColor rgb="FFCF363F"/>
        </patternFill>
      </fill>
    </dxf>
    <dxf>
      <fill>
        <patternFill patternType="solid">
          <fgColor indexed="64"/>
          <bgColor rgb="FF75AF5B"/>
        </patternFill>
      </fill>
    </dxf>
    <dxf>
      <fill>
        <patternFill>
          <bgColor rgb="FFF9B54C"/>
        </patternFill>
      </fill>
    </dxf>
    <dxf>
      <fill>
        <patternFill>
          <bgColor rgb="FFCF363F"/>
        </patternFill>
      </fill>
    </dxf>
    <dxf>
      <fill>
        <patternFill patternType="solid">
          <fgColor indexed="64"/>
          <bgColor rgb="FF75AF5B"/>
        </patternFill>
      </fill>
    </dxf>
    <dxf>
      <fill>
        <patternFill>
          <bgColor rgb="FFF9B54C"/>
        </patternFill>
      </fill>
    </dxf>
    <dxf>
      <fill>
        <patternFill>
          <bgColor rgb="FFCF363F"/>
        </patternFill>
      </fill>
    </dxf>
    <dxf>
      <fill>
        <patternFill patternType="solid">
          <fgColor indexed="64"/>
          <bgColor rgb="FF75AF5B"/>
        </patternFill>
      </fill>
    </dxf>
    <dxf>
      <fill>
        <patternFill>
          <bgColor rgb="FFF9B54C"/>
        </patternFill>
      </fill>
    </dxf>
    <dxf>
      <fill>
        <patternFill>
          <bgColor rgb="FFCF363F"/>
        </patternFill>
      </fill>
    </dxf>
    <dxf>
      <fill>
        <patternFill patternType="solid">
          <fgColor indexed="64"/>
          <bgColor rgb="FF75AF5B"/>
        </patternFill>
      </fill>
    </dxf>
    <dxf>
      <fill>
        <patternFill>
          <bgColor rgb="FFF9B54C"/>
        </patternFill>
      </fill>
    </dxf>
    <dxf>
      <fill>
        <patternFill>
          <bgColor rgb="FFCF363F"/>
        </patternFill>
      </fill>
    </dxf>
    <dxf>
      <fill>
        <patternFill patternType="solid">
          <fgColor indexed="64"/>
          <bgColor rgb="FF75AF5B"/>
        </patternFill>
      </fill>
    </dxf>
    <dxf>
      <fill>
        <patternFill>
          <bgColor rgb="FFF9B54C"/>
        </patternFill>
      </fill>
    </dxf>
    <dxf>
      <fill>
        <patternFill>
          <bgColor rgb="FFCF363F"/>
        </patternFill>
      </fill>
    </dxf>
    <dxf>
      <fill>
        <patternFill patternType="solid">
          <fgColor indexed="64"/>
          <bgColor rgb="FF75AF5B"/>
        </patternFill>
      </fill>
    </dxf>
    <dxf>
      <fill>
        <patternFill>
          <bgColor rgb="FFF9B54C"/>
        </patternFill>
      </fill>
    </dxf>
    <dxf>
      <fill>
        <patternFill>
          <bgColor rgb="FFCF363F"/>
        </patternFill>
      </fill>
    </dxf>
    <dxf>
      <font>
        <color theme="0"/>
      </font>
      <fill>
        <patternFill>
          <bgColor rgb="FFCF363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FFCC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0D1A1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04141"/>
      <color rgb="FF75AF5B"/>
      <color rgb="FFF9B54C"/>
      <color rgb="FFCF363F"/>
      <color rgb="FFD04E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761868846853915"/>
          <c:y val="0.14797892034655544"/>
          <c:w val="0.62986172705423316"/>
          <c:h val="0.77301211956655891"/>
        </c:manualLayout>
      </c:layout>
      <c:radarChart>
        <c:radarStyle val="marker"/>
        <c:varyColors val="0"/>
        <c:ser>
          <c:idx val="1"/>
          <c:order val="0"/>
          <c:tx>
            <c:v>Maturity Index</c:v>
          </c:tx>
          <c:spPr>
            <a:ln w="28575">
              <a:solidFill>
                <a:srgbClr val="75AF5B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5AF5B"/>
              </a:solidFill>
              <a:ln>
                <a:solidFill>
                  <a:srgbClr val="75AF5B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 anchorCtr="0">
                <a:spAutoFit/>
              </a:bodyPr>
              <a:lstStyle/>
              <a:p>
                <a:pPr algn="ctr" rtl="1">
                  <a:defRPr lang="en-CA" sz="800" b="0" i="0" u="none" strike="noStrike" kern="1200" baseline="0">
                    <a:solidFill>
                      <a:srgbClr val="404141"/>
                    </a:solidFill>
                    <a:latin typeface="Arial" panose="020B0604020202020204" pitchFamily="34" charset="0"/>
                    <a:ea typeface="Verdan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Results!$B$3:$B$11</c:f>
              <c:strCache>
                <c:ptCount val="9"/>
                <c:pt idx="0">
                  <c:v>Strategy, 
Process 
&amp; Skills</c:v>
                </c:pt>
                <c:pt idx="1">
                  <c:v>Clear Communication</c:v>
                </c:pt>
                <c:pt idx="2">
                  <c:v>Brand Consistency 
&amp; Aesthetic Appeal</c:v>
                </c:pt>
                <c:pt idx="3">
                  <c:v>User- Friendliness 
&amp; Easy Navigation</c:v>
                </c:pt>
                <c:pt idx="4">
                  <c:v>Search 
Engine Optimization</c:v>
                </c:pt>
                <c:pt idx="5">
                  <c:v>Blogs, Social Networking 
&amp; 
Communities</c:v>
                </c:pt>
                <c:pt idx="6">
                  <c:v>Landing Pages 
&amp; Lead Conversion</c:v>
                </c:pt>
                <c:pt idx="7">
                  <c:v>Content</c:v>
                </c:pt>
                <c:pt idx="8">
                  <c:v>Analytics</c:v>
                </c:pt>
              </c:strCache>
            </c:strRef>
          </c:cat>
          <c:val>
            <c:numRef>
              <c:f>Results!$C$3:$C$11</c:f>
              <c:numCache>
                <c:formatCode>0.0</c:formatCode>
                <c:ptCount val="9"/>
                <c:pt idx="0">
                  <c:v>2.4</c:v>
                </c:pt>
                <c:pt idx="1">
                  <c:v>1.8333333333333333</c:v>
                </c:pt>
                <c:pt idx="2">
                  <c:v>2.1666666666666665</c:v>
                </c:pt>
                <c:pt idx="3">
                  <c:v>4.166666666666667</c:v>
                </c:pt>
                <c:pt idx="4">
                  <c:v>3</c:v>
                </c:pt>
                <c:pt idx="5">
                  <c:v>1.8333333333333333</c:v>
                </c:pt>
                <c:pt idx="6">
                  <c:v>1.6</c:v>
                </c:pt>
                <c:pt idx="7">
                  <c:v>3.4</c:v>
                </c:pt>
                <c:pt idx="8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B-4B63-9A17-2190BDCE0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71824"/>
        <c:axId val="1"/>
      </c:radarChart>
      <c:catAx>
        <c:axId val="213271824"/>
        <c:scaling>
          <c:orientation val="minMax"/>
        </c:scaling>
        <c:delete val="0"/>
        <c:axPos val="b"/>
        <c:majorGridlines>
          <c:spPr>
            <a:ln w="3175">
              <a:solidFill>
                <a:srgbClr val="D0D1A1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404141"/>
                </a:solidFill>
                <a:latin typeface="Arial" panose="020B0604020202020204" pitchFamily="34" charset="0"/>
                <a:ea typeface="Verdana"/>
                <a:cs typeface="Arial" panose="020B0604020202020204" pitchFamily="34" charset="0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  <c:max val="5"/>
          <c:min val="0"/>
        </c:scaling>
        <c:delete val="0"/>
        <c:axPos val="l"/>
        <c:majorGridlines>
          <c:spPr>
            <a:ln w="3175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0.0" sourceLinked="1"/>
        <c:majorTickMark val="cross"/>
        <c:minorTickMark val="none"/>
        <c:tickLblPos val="nextTo"/>
        <c:spPr>
          <a:ln w="3175">
            <a:solidFill>
              <a:schemeClr val="bg1">
                <a:lumMod val="95000"/>
              </a:schemeClr>
            </a:solidFill>
            <a:prstDash val="solid"/>
          </a:ln>
        </c:spPr>
        <c:txPr>
          <a:bodyPr rot="0" vert="horz"/>
          <a:lstStyle/>
          <a:p>
            <a:pPr algn="ctr">
              <a:defRPr lang="en-CA" sz="900" b="0" i="0" u="none" strike="noStrike" kern="1200" baseline="0">
                <a:solidFill>
                  <a:srgbClr val="C0C0C0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213271824"/>
        <c:crosses val="autoZero"/>
        <c:crossBetween val="between"/>
        <c:majorUnit val="1"/>
        <c:minorUnit val="0.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tiff"/><Relationship Id="rId2" Type="http://schemas.openxmlformats.org/officeDocument/2006/relationships/hyperlink" Target="http://www.demandmetric.com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tiff"/><Relationship Id="rId2" Type="http://schemas.openxmlformats.org/officeDocument/2006/relationships/hyperlink" Target="http://www.demandmetric.com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tiff"/><Relationship Id="rId2" Type="http://schemas.openxmlformats.org/officeDocument/2006/relationships/hyperlink" Target="http://www.demandmetric.com" TargetMode="Externa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emandmetric.com" TargetMode="Externa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2.tif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tiff"/><Relationship Id="rId2" Type="http://schemas.openxmlformats.org/officeDocument/2006/relationships/hyperlink" Target="http://www.demandmetric.com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0</xdr:rowOff>
    </xdr:from>
    <xdr:to>
      <xdr:col>1</xdr:col>
      <xdr:colOff>1257300</xdr:colOff>
      <xdr:row>0</xdr:row>
      <xdr:rowOff>812800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C43E1D2-9863-4EA2-99AB-DA0077EC4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0"/>
          <a:ext cx="1257300" cy="81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7953375</xdr:colOff>
      <xdr:row>8</xdr:row>
      <xdr:rowOff>76200</xdr:rowOff>
    </xdr:from>
    <xdr:to>
      <xdr:col>3</xdr:col>
      <xdr:colOff>0</xdr:colOff>
      <xdr:row>11</xdr:row>
      <xdr:rowOff>98425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2839F05-1D04-41ED-B914-6C0391D530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34350" y="5343525"/>
          <a:ext cx="3086100" cy="50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0</xdr:rowOff>
    </xdr:from>
    <xdr:to>
      <xdr:col>2</xdr:col>
      <xdr:colOff>152400</xdr:colOff>
      <xdr:row>0</xdr:row>
      <xdr:rowOff>812800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1CC66C1-016E-4AF3-949B-9C55EC3376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0"/>
          <a:ext cx="1257300" cy="81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161925</xdr:colOff>
      <xdr:row>4</xdr:row>
      <xdr:rowOff>85725</xdr:rowOff>
    </xdr:from>
    <xdr:to>
      <xdr:col>11</xdr:col>
      <xdr:colOff>0</xdr:colOff>
      <xdr:row>5</xdr:row>
      <xdr:rowOff>98425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81C3376-DB02-4B71-81F0-353CC40305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77200" y="3486150"/>
          <a:ext cx="3086100" cy="508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0</xdr:rowOff>
    </xdr:from>
    <xdr:to>
      <xdr:col>1</xdr:col>
      <xdr:colOff>1257300</xdr:colOff>
      <xdr:row>0</xdr:row>
      <xdr:rowOff>812800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CE38F4-6BDE-49E4-BFB7-C9CA5F18D0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0"/>
          <a:ext cx="1257300" cy="81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704850</xdr:colOff>
      <xdr:row>69</xdr:row>
      <xdr:rowOff>82550</xdr:rowOff>
    </xdr:from>
    <xdr:to>
      <xdr:col>4</xdr:col>
      <xdr:colOff>0</xdr:colOff>
      <xdr:row>72</xdr:row>
      <xdr:rowOff>19050</xdr:rowOff>
    </xdr:to>
    <xdr:pic>
      <xdr:nvPicPr>
        <xdr:cNvPr id="4" name="Pictur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E34547C-AE4B-49FF-9595-8668F9D8DC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24825" y="43621325"/>
          <a:ext cx="3086100" cy="508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6350</xdr:rowOff>
    </xdr:from>
    <xdr:to>
      <xdr:col>6</xdr:col>
      <xdr:colOff>0</xdr:colOff>
      <xdr:row>11</xdr:row>
      <xdr:rowOff>457200</xdr:rowOff>
    </xdr:to>
    <xdr:graphicFrame macro="">
      <xdr:nvGraphicFramePr>
        <xdr:cNvPr id="4503" name="Chart 4">
          <a:extLst>
            <a:ext uri="{FF2B5EF4-FFF2-40B4-BE49-F238E27FC236}">
              <a16:creationId xmlns:a16="http://schemas.microsoft.com/office/drawing/2014/main" id="{00000000-0008-0000-0300-00009711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0</xdr:row>
      <xdr:rowOff>0</xdr:rowOff>
    </xdr:from>
    <xdr:to>
      <xdr:col>1</xdr:col>
      <xdr:colOff>1257300</xdr:colOff>
      <xdr:row>0</xdr:row>
      <xdr:rowOff>812800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ED6E3EE-96F1-4E36-9E76-CE395CD34A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0"/>
          <a:ext cx="1257300" cy="81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1657350</xdr:colOff>
      <xdr:row>12</xdr:row>
      <xdr:rowOff>92075</xdr:rowOff>
    </xdr:from>
    <xdr:to>
      <xdr:col>6</xdr:col>
      <xdr:colOff>0</xdr:colOff>
      <xdr:row>15</xdr:row>
      <xdr:rowOff>114300</xdr:rowOff>
    </xdr:to>
    <xdr:pic>
      <xdr:nvPicPr>
        <xdr:cNvPr id="4" name="Pictur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9495AF0-7E4C-48C7-8D39-5CC50C4A97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34350" y="5549900"/>
          <a:ext cx="3086100" cy="508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0</xdr:rowOff>
    </xdr:from>
    <xdr:to>
      <xdr:col>1</xdr:col>
      <xdr:colOff>1257300</xdr:colOff>
      <xdr:row>0</xdr:row>
      <xdr:rowOff>812800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5F1623-DB32-4A06-97FA-0895A07168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0"/>
          <a:ext cx="1257300" cy="81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2330450</xdr:colOff>
      <xdr:row>79</xdr:row>
      <xdr:rowOff>79375</xdr:rowOff>
    </xdr:from>
    <xdr:to>
      <xdr:col>4</xdr:col>
      <xdr:colOff>50800</xdr:colOff>
      <xdr:row>82</xdr:row>
      <xdr:rowOff>53975</xdr:rowOff>
    </xdr:to>
    <xdr:pic>
      <xdr:nvPicPr>
        <xdr:cNvPr id="4" name="Pictur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EDB1D04-4797-49B7-9BC6-B1EF50F54F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26450" y="44580175"/>
          <a:ext cx="3365500" cy="5207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sette/Desktop/Demand%20Metric/Sales%20Operations%20Maturity%20Assessme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Weighting"/>
      <sheetName val="Self Assessment"/>
      <sheetName val="Results"/>
      <sheetName val="Recommendations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7"/>
  <sheetViews>
    <sheetView showGridLines="0" showRowColHeaders="0" tabSelected="1" workbookViewId="0">
      <selection activeCell="B2" sqref="B2:C2"/>
    </sheetView>
  </sheetViews>
  <sheetFormatPr defaultColWidth="8.81640625" defaultRowHeight="12.5" x14ac:dyDescent="0.25"/>
  <cols>
    <col min="1" max="1" width="2.7265625" style="5" customWidth="1"/>
    <col min="2" max="2" width="125.453125" style="5" customWidth="1"/>
    <col min="3" max="3" width="40.1796875" style="5" customWidth="1"/>
    <col min="4" max="5" width="11.453125" style="14" customWidth="1"/>
    <col min="6" max="16384" width="8.81640625" style="14"/>
  </cols>
  <sheetData>
    <row r="1" spans="1:6" s="5" customFormat="1" ht="70" customHeight="1" x14ac:dyDescent="0.5">
      <c r="B1" s="62" t="s">
        <v>12</v>
      </c>
      <c r="C1" s="63"/>
      <c r="D1" s="7"/>
      <c r="E1" s="7"/>
      <c r="F1" s="7"/>
    </row>
    <row r="2" spans="1:6" s="6" customFormat="1" ht="39" customHeight="1" x14ac:dyDescent="0.2">
      <c r="B2" s="64" t="s">
        <v>164</v>
      </c>
      <c r="C2" s="65"/>
    </row>
    <row r="3" spans="1:6" s="6" customFormat="1" ht="51" customHeight="1" x14ac:dyDescent="0.2">
      <c r="B3" s="8" t="s">
        <v>9</v>
      </c>
      <c r="C3" s="9" t="s">
        <v>165</v>
      </c>
    </row>
    <row r="4" spans="1:6" s="6" customFormat="1" ht="51" customHeight="1" x14ac:dyDescent="0.2">
      <c r="B4" s="8" t="s">
        <v>176</v>
      </c>
      <c r="C4" s="10" t="s">
        <v>166</v>
      </c>
    </row>
    <row r="5" spans="1:6" s="6" customFormat="1" ht="51" customHeight="1" x14ac:dyDescent="0.2">
      <c r="B5" s="8" t="s">
        <v>10</v>
      </c>
      <c r="C5" s="10" t="s">
        <v>167</v>
      </c>
    </row>
    <row r="6" spans="1:6" s="6" customFormat="1" ht="51" customHeight="1" x14ac:dyDescent="0.2">
      <c r="B6" s="8" t="s">
        <v>11</v>
      </c>
      <c r="C6" s="10" t="s">
        <v>168</v>
      </c>
    </row>
    <row r="7" spans="1:6" s="6" customFormat="1" ht="51" customHeight="1" x14ac:dyDescent="0.2">
      <c r="B7" s="8"/>
      <c r="C7" s="10" t="s">
        <v>169</v>
      </c>
    </row>
    <row r="8" spans="1:6" ht="51" customHeight="1" x14ac:dyDescent="0.25">
      <c r="A8" s="11"/>
      <c r="B8" s="12"/>
      <c r="C8" s="13" t="s">
        <v>170</v>
      </c>
    </row>
    <row r="9" spans="1:6" x14ac:dyDescent="0.25">
      <c r="A9" s="11"/>
      <c r="B9" s="15"/>
      <c r="C9" s="14"/>
    </row>
    <row r="10" spans="1:6" x14ac:dyDescent="0.25">
      <c r="B10" s="16"/>
      <c r="C10" s="16"/>
    </row>
    <row r="11" spans="1:6" x14ac:dyDescent="0.25">
      <c r="B11" s="16"/>
      <c r="C11" s="16"/>
    </row>
    <row r="12" spans="1:6" x14ac:dyDescent="0.25">
      <c r="B12" s="16"/>
      <c r="C12" s="16"/>
    </row>
    <row r="13" spans="1:6" x14ac:dyDescent="0.25">
      <c r="B13" s="17"/>
      <c r="C13" s="17"/>
    </row>
    <row r="14" spans="1:6" x14ac:dyDescent="0.25">
      <c r="B14" s="17"/>
      <c r="C14" s="17"/>
    </row>
    <row r="17" spans="2:2" ht="13" x14ac:dyDescent="0.3">
      <c r="B17" s="18"/>
    </row>
  </sheetData>
  <mergeCells count="2">
    <mergeCell ref="B1:C1"/>
    <mergeCell ref="B2:C2"/>
  </mergeCells>
  <phoneticPr fontId="5" type="noConversion"/>
  <pageMargins left="0.71" right="0.71" top="0.75000000000000011" bottom="0.75000000000000011" header="0.31" footer="0.31"/>
  <pageSetup scale="7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K13"/>
  <sheetViews>
    <sheetView showGridLines="0" showRowColHeaders="0" workbookViewId="0">
      <selection activeCell="B4" sqref="B4"/>
    </sheetView>
  </sheetViews>
  <sheetFormatPr defaultColWidth="8.81640625" defaultRowHeight="12.5" x14ac:dyDescent="0.25"/>
  <cols>
    <col min="1" max="1" width="2.7265625" style="14" customWidth="1"/>
    <col min="2" max="10" width="16.54296875" style="20" customWidth="1"/>
    <col min="11" max="11" width="15.54296875" style="20" customWidth="1"/>
    <col min="12" max="13" width="11.453125" style="14" customWidth="1"/>
    <col min="14" max="16384" width="8.81640625" style="14"/>
  </cols>
  <sheetData>
    <row r="1" spans="2:11" s="5" customFormat="1" ht="70" customHeight="1" x14ac:dyDescent="0.25">
      <c r="B1" s="67" t="s">
        <v>12</v>
      </c>
      <c r="C1" s="67"/>
      <c r="D1" s="67"/>
      <c r="E1" s="67"/>
      <c r="F1" s="67"/>
      <c r="G1" s="67"/>
      <c r="H1" s="67"/>
      <c r="I1" s="67"/>
      <c r="J1" s="67"/>
      <c r="K1" s="67"/>
    </row>
    <row r="2" spans="2:11" s="19" customFormat="1" ht="39" customHeight="1" x14ac:dyDescent="0.2">
      <c r="B2" s="69" t="s">
        <v>163</v>
      </c>
      <c r="C2" s="69"/>
      <c r="D2" s="69"/>
      <c r="E2" s="69"/>
      <c r="F2" s="69"/>
      <c r="G2" s="69"/>
      <c r="H2" s="69"/>
      <c r="I2" s="69"/>
      <c r="J2" s="69"/>
      <c r="K2" s="69"/>
    </row>
    <row r="3" spans="2:11" s="20" customFormat="1" ht="80.150000000000006" customHeight="1" x14ac:dyDescent="0.25">
      <c r="B3" s="21" t="s">
        <v>186</v>
      </c>
      <c r="C3" s="21" t="s">
        <v>14</v>
      </c>
      <c r="D3" s="21" t="s">
        <v>172</v>
      </c>
      <c r="E3" s="21" t="s">
        <v>187</v>
      </c>
      <c r="F3" s="21" t="s">
        <v>173</v>
      </c>
      <c r="G3" s="21" t="s">
        <v>174</v>
      </c>
      <c r="H3" s="21" t="s">
        <v>175</v>
      </c>
      <c r="I3" s="21" t="s">
        <v>52</v>
      </c>
      <c r="J3" s="21" t="s">
        <v>60</v>
      </c>
      <c r="K3" s="22" t="s">
        <v>7</v>
      </c>
    </row>
    <row r="4" spans="2:11" s="20" customFormat="1" ht="80.150000000000006" customHeight="1" x14ac:dyDescent="0.25">
      <c r="B4" s="23">
        <v>0.2</v>
      </c>
      <c r="C4" s="23">
        <v>0.15</v>
      </c>
      <c r="D4" s="23">
        <v>0.05</v>
      </c>
      <c r="E4" s="23">
        <v>0</v>
      </c>
      <c r="F4" s="23">
        <v>0.1</v>
      </c>
      <c r="G4" s="23">
        <v>0.1</v>
      </c>
      <c r="H4" s="23">
        <v>0.2</v>
      </c>
      <c r="I4" s="23">
        <v>0.1</v>
      </c>
      <c r="J4" s="23">
        <v>0.1</v>
      </c>
      <c r="K4" s="24">
        <f>B4+C4+D4+E4+F4+G4+H4+I4+J4</f>
        <v>1</v>
      </c>
    </row>
    <row r="5" spans="2:11" ht="39" customHeight="1" x14ac:dyDescent="0.25">
      <c r="B5" s="68" t="s">
        <v>8</v>
      </c>
      <c r="C5" s="68"/>
      <c r="D5" s="68"/>
      <c r="E5" s="68"/>
      <c r="F5" s="68"/>
      <c r="G5" s="68"/>
      <c r="H5" s="68"/>
      <c r="I5" s="68"/>
      <c r="J5" s="68"/>
      <c r="K5" s="68"/>
    </row>
    <row r="6" spans="2:11" x14ac:dyDescent="0.25">
      <c r="B6" s="70"/>
      <c r="C6" s="70"/>
      <c r="D6" s="70"/>
      <c r="E6" s="70"/>
      <c r="F6" s="70"/>
      <c r="G6" s="70"/>
      <c r="H6" s="70"/>
      <c r="I6" s="70"/>
      <c r="J6" s="70"/>
      <c r="K6" s="70"/>
    </row>
    <row r="7" spans="2:11" x14ac:dyDescent="0.25">
      <c r="B7" s="66"/>
      <c r="C7" s="66"/>
      <c r="D7" s="66"/>
      <c r="E7" s="66"/>
      <c r="F7" s="66"/>
      <c r="G7" s="66"/>
      <c r="H7" s="66"/>
      <c r="I7" s="66"/>
      <c r="J7" s="66"/>
      <c r="K7" s="66"/>
    </row>
    <row r="8" spans="2:11" x14ac:dyDescent="0.25">
      <c r="B8" s="66"/>
      <c r="C8" s="66"/>
      <c r="D8" s="66"/>
      <c r="E8" s="66"/>
      <c r="F8" s="66"/>
      <c r="G8" s="66"/>
      <c r="H8" s="66"/>
      <c r="I8" s="66"/>
      <c r="J8" s="66"/>
      <c r="K8" s="66"/>
    </row>
    <row r="9" spans="2:11" x14ac:dyDescent="0.25">
      <c r="B9" s="66"/>
      <c r="C9" s="66"/>
      <c r="D9" s="66"/>
      <c r="E9" s="66"/>
      <c r="F9" s="66"/>
      <c r="G9" s="66"/>
      <c r="H9" s="66"/>
      <c r="I9" s="66"/>
      <c r="J9" s="66"/>
      <c r="K9" s="66"/>
    </row>
    <row r="10" spans="2:11" x14ac:dyDescent="0.25">
      <c r="B10" s="25"/>
      <c r="C10" s="25"/>
      <c r="D10" s="25"/>
      <c r="E10" s="25"/>
      <c r="F10" s="25"/>
      <c r="G10" s="25"/>
      <c r="H10" s="25"/>
      <c r="I10" s="25"/>
      <c r="J10" s="25"/>
      <c r="K10" s="25"/>
    </row>
    <row r="11" spans="2:11" x14ac:dyDescent="0.25">
      <c r="B11" s="25"/>
      <c r="C11" s="25"/>
      <c r="D11" s="25"/>
      <c r="E11" s="25"/>
      <c r="F11" s="25"/>
      <c r="G11" s="25"/>
      <c r="H11" s="25"/>
      <c r="I11" s="25"/>
      <c r="J11" s="25"/>
      <c r="K11" s="25"/>
    </row>
    <row r="12" spans="2:11" x14ac:dyDescent="0.25">
      <c r="B12" s="25"/>
      <c r="C12" s="25"/>
      <c r="D12" s="25"/>
      <c r="E12" s="25"/>
      <c r="F12" s="25"/>
      <c r="G12" s="25"/>
      <c r="H12" s="25"/>
      <c r="I12" s="25"/>
      <c r="J12" s="25"/>
      <c r="K12" s="25"/>
    </row>
    <row r="13" spans="2:11" x14ac:dyDescent="0.25">
      <c r="B13" s="25"/>
    </row>
  </sheetData>
  <mergeCells count="7">
    <mergeCell ref="B8:K8"/>
    <mergeCell ref="B9:K9"/>
    <mergeCell ref="B1:K1"/>
    <mergeCell ref="B5:K5"/>
    <mergeCell ref="B2:K2"/>
    <mergeCell ref="B6:K6"/>
    <mergeCell ref="B7:K7"/>
  </mergeCells>
  <phoneticPr fontId="5" type="noConversion"/>
  <conditionalFormatting sqref="K4">
    <cfRule type="cellIs" dxfId="112" priority="1" operator="notEqual">
      <formula>100%</formula>
    </cfRule>
  </conditionalFormatting>
  <dataValidations count="1">
    <dataValidation type="list" allowBlank="1" showInputMessage="1" showErrorMessage="1" sqref="B4:J5" xr:uid="{00000000-0002-0000-0100-000000000000}">
      <formula1>"0%,5%,10%,15%,20%,25%,40%,50%"</formula1>
    </dataValidation>
  </dataValidations>
  <pageMargins left="0.70000000000000007" right="0.70000000000000007" top="0.75000000000000011" bottom="0.75000000000000011" header="0.30000000000000004" footer="0.30000000000000004"/>
  <pageSetup scale="69" orientation="landscape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D90"/>
  <sheetViews>
    <sheetView showGridLines="0" showRowColHeaders="0" workbookViewId="0">
      <pane ySplit="2" topLeftCell="A3" activePane="bottomLeft" state="frozen"/>
      <selection pane="bottomLeft" activeCell="C4" sqref="C4"/>
    </sheetView>
  </sheetViews>
  <sheetFormatPr defaultColWidth="8.81640625" defaultRowHeight="13.5" x14ac:dyDescent="0.3"/>
  <cols>
    <col min="1" max="1" width="2.7265625" style="2" customWidth="1"/>
    <col min="2" max="2" width="97.1796875" style="2" customWidth="1"/>
    <col min="3" max="3" width="11.453125" style="2" customWidth="1"/>
    <col min="4" max="4" width="56.81640625" style="2" customWidth="1"/>
    <col min="5" max="16384" width="8.81640625" style="2"/>
  </cols>
  <sheetData>
    <row r="1" spans="2:4" s="5" customFormat="1" ht="70" customHeight="1" x14ac:dyDescent="0.25">
      <c r="B1" s="67" t="s">
        <v>12</v>
      </c>
      <c r="C1" s="67"/>
      <c r="D1" s="67"/>
    </row>
    <row r="2" spans="2:4" s="26" customFormat="1" ht="39" customHeight="1" x14ac:dyDescent="0.3">
      <c r="B2" s="27" t="s">
        <v>4</v>
      </c>
      <c r="C2" s="28" t="s">
        <v>0</v>
      </c>
      <c r="D2" s="28" t="s">
        <v>171</v>
      </c>
    </row>
    <row r="3" spans="2:4" s="29" customFormat="1" ht="39" customHeight="1" x14ac:dyDescent="0.25">
      <c r="B3" s="69" t="str">
        <f>Weighting!B3</f>
        <v>Strategy, 
Process 
&amp; Skills</v>
      </c>
      <c r="C3" s="69"/>
      <c r="D3" s="69"/>
    </row>
    <row r="4" spans="2:4" s="29" customFormat="1" ht="56.5" customHeight="1" x14ac:dyDescent="0.25">
      <c r="B4" s="30" t="s">
        <v>18</v>
      </c>
      <c r="C4" s="31">
        <v>3</v>
      </c>
      <c r="D4" s="30"/>
    </row>
    <row r="5" spans="2:4" s="29" customFormat="1" ht="56.5" customHeight="1" x14ac:dyDescent="0.25">
      <c r="B5" s="30" t="s">
        <v>20</v>
      </c>
      <c r="C5" s="31">
        <v>2</v>
      </c>
      <c r="D5" s="30"/>
    </row>
    <row r="6" spans="2:4" s="29" customFormat="1" ht="56.5" customHeight="1" x14ac:dyDescent="0.25">
      <c r="B6" s="30" t="s">
        <v>21</v>
      </c>
      <c r="C6" s="31">
        <v>2</v>
      </c>
      <c r="D6" s="30"/>
    </row>
    <row r="7" spans="2:4" s="29" customFormat="1" ht="56.5" customHeight="1" x14ac:dyDescent="0.25">
      <c r="B7" s="30" t="s">
        <v>22</v>
      </c>
      <c r="C7" s="31">
        <v>2</v>
      </c>
      <c r="D7" s="30"/>
    </row>
    <row r="8" spans="2:4" s="29" customFormat="1" ht="56.5" customHeight="1" x14ac:dyDescent="0.25">
      <c r="B8" s="30" t="s">
        <v>19</v>
      </c>
      <c r="C8" s="31">
        <v>3</v>
      </c>
      <c r="D8" s="30"/>
    </row>
    <row r="9" spans="2:4" ht="20.149999999999999" customHeight="1" x14ac:dyDescent="0.3">
      <c r="B9" s="3"/>
    </row>
    <row r="10" spans="2:4" s="29" customFormat="1" ht="39" customHeight="1" x14ac:dyDescent="0.25">
      <c r="B10" s="69" t="str">
        <f>Weighting!C3</f>
        <v>Clear Communication</v>
      </c>
      <c r="C10" s="69"/>
      <c r="D10" s="69"/>
    </row>
    <row r="11" spans="2:4" s="29" customFormat="1" ht="56.5" customHeight="1" x14ac:dyDescent="0.25">
      <c r="B11" s="30" t="s">
        <v>23</v>
      </c>
      <c r="C11" s="31">
        <v>1</v>
      </c>
      <c r="D11" s="30"/>
    </row>
    <row r="12" spans="2:4" s="29" customFormat="1" ht="56.5" customHeight="1" x14ac:dyDescent="0.25">
      <c r="B12" s="30" t="s">
        <v>15</v>
      </c>
      <c r="C12" s="31">
        <v>1</v>
      </c>
      <c r="D12" s="30"/>
    </row>
    <row r="13" spans="2:4" s="29" customFormat="1" ht="56.5" customHeight="1" x14ac:dyDescent="0.25">
      <c r="B13" s="30" t="s">
        <v>24</v>
      </c>
      <c r="C13" s="31">
        <v>2</v>
      </c>
      <c r="D13" s="30"/>
    </row>
    <row r="14" spans="2:4" s="29" customFormat="1" ht="56.5" customHeight="1" x14ac:dyDescent="0.25">
      <c r="B14" s="30" t="s">
        <v>119</v>
      </c>
      <c r="C14" s="31">
        <v>3</v>
      </c>
      <c r="D14" s="30"/>
    </row>
    <row r="15" spans="2:4" s="29" customFormat="1" ht="56.5" customHeight="1" x14ac:dyDescent="0.25">
      <c r="B15" s="30" t="s">
        <v>25</v>
      </c>
      <c r="C15" s="31">
        <v>2</v>
      </c>
      <c r="D15" s="30"/>
    </row>
    <row r="16" spans="2:4" s="29" customFormat="1" ht="56.5" customHeight="1" x14ac:dyDescent="0.25">
      <c r="B16" s="30" t="s">
        <v>26</v>
      </c>
      <c r="C16" s="31">
        <v>2</v>
      </c>
      <c r="D16" s="30"/>
    </row>
    <row r="17" spans="2:4" ht="20.149999999999999" customHeight="1" x14ac:dyDescent="0.3">
      <c r="B17" s="3"/>
    </row>
    <row r="18" spans="2:4" s="29" customFormat="1" ht="39" customHeight="1" x14ac:dyDescent="0.25">
      <c r="B18" s="69" t="str">
        <f>Weighting!D3</f>
        <v>Brand Consistency 
&amp; Aesthetic Appeal</v>
      </c>
      <c r="C18" s="69"/>
      <c r="D18" s="69"/>
    </row>
    <row r="19" spans="2:4" s="29" customFormat="1" ht="56.5" customHeight="1" x14ac:dyDescent="0.25">
      <c r="B19" s="30" t="s">
        <v>27</v>
      </c>
      <c r="C19" s="31">
        <v>4</v>
      </c>
      <c r="D19" s="30"/>
    </row>
    <row r="20" spans="2:4" s="29" customFormat="1" ht="56.5" customHeight="1" x14ac:dyDescent="0.25">
      <c r="B20" s="30" t="s">
        <v>28</v>
      </c>
      <c r="C20" s="31">
        <v>3</v>
      </c>
      <c r="D20" s="30"/>
    </row>
    <row r="21" spans="2:4" s="29" customFormat="1" ht="56.5" customHeight="1" x14ac:dyDescent="0.25">
      <c r="B21" s="30" t="s">
        <v>29</v>
      </c>
      <c r="C21" s="31">
        <v>2</v>
      </c>
      <c r="D21" s="30"/>
    </row>
    <row r="22" spans="2:4" s="29" customFormat="1" ht="56.5" customHeight="1" x14ac:dyDescent="0.25">
      <c r="B22" s="30" t="s">
        <v>41</v>
      </c>
      <c r="C22" s="31">
        <v>1</v>
      </c>
      <c r="D22" s="30"/>
    </row>
    <row r="23" spans="2:4" s="29" customFormat="1" ht="56.5" customHeight="1" x14ac:dyDescent="0.25">
      <c r="B23" s="30" t="s">
        <v>30</v>
      </c>
      <c r="C23" s="31">
        <v>2</v>
      </c>
      <c r="D23" s="30"/>
    </row>
    <row r="24" spans="2:4" s="29" customFormat="1" ht="56.5" customHeight="1" x14ac:dyDescent="0.25">
      <c r="B24" s="30" t="s">
        <v>31</v>
      </c>
      <c r="C24" s="31">
        <v>1</v>
      </c>
      <c r="D24" s="30"/>
    </row>
    <row r="25" spans="2:4" ht="20.149999999999999" customHeight="1" x14ac:dyDescent="0.3">
      <c r="B25" s="3"/>
    </row>
    <row r="26" spans="2:4" s="29" customFormat="1" ht="39" customHeight="1" x14ac:dyDescent="0.25">
      <c r="B26" s="69" t="str">
        <f>Weighting!E3</f>
        <v>User- Friendliness 
&amp; Easy Navigation</v>
      </c>
      <c r="C26" s="69"/>
      <c r="D26" s="69"/>
    </row>
    <row r="27" spans="2:4" s="29" customFormat="1" ht="56.5" customHeight="1" x14ac:dyDescent="0.25">
      <c r="B27" s="30" t="s">
        <v>32</v>
      </c>
      <c r="C27" s="31">
        <v>5</v>
      </c>
      <c r="D27" s="30"/>
    </row>
    <row r="28" spans="2:4" s="29" customFormat="1" ht="56.5" customHeight="1" x14ac:dyDescent="0.25">
      <c r="B28" s="30" t="s">
        <v>33</v>
      </c>
      <c r="C28" s="31">
        <v>5</v>
      </c>
      <c r="D28" s="30"/>
    </row>
    <row r="29" spans="2:4" s="29" customFormat="1" ht="56.5" customHeight="1" x14ac:dyDescent="0.25">
      <c r="B29" s="30" t="s">
        <v>42</v>
      </c>
      <c r="C29" s="31">
        <v>1</v>
      </c>
      <c r="D29" s="30"/>
    </row>
    <row r="30" spans="2:4" s="29" customFormat="1" ht="56.5" customHeight="1" x14ac:dyDescent="0.25">
      <c r="B30" s="30" t="s">
        <v>34</v>
      </c>
      <c r="C30" s="31">
        <v>4</v>
      </c>
      <c r="D30" s="30"/>
    </row>
    <row r="31" spans="2:4" s="29" customFormat="1" ht="56.5" customHeight="1" x14ac:dyDescent="0.25">
      <c r="B31" s="30" t="s">
        <v>35</v>
      </c>
      <c r="C31" s="31">
        <v>5</v>
      </c>
      <c r="D31" s="30"/>
    </row>
    <row r="32" spans="2:4" s="29" customFormat="1" ht="56.5" customHeight="1" x14ac:dyDescent="0.25">
      <c r="B32" s="30" t="s">
        <v>36</v>
      </c>
      <c r="C32" s="31">
        <v>5</v>
      </c>
      <c r="D32" s="30"/>
    </row>
    <row r="33" spans="2:4" ht="20.149999999999999" customHeight="1" x14ac:dyDescent="0.3">
      <c r="B33" s="3"/>
    </row>
    <row r="34" spans="2:4" s="29" customFormat="1" ht="39" customHeight="1" x14ac:dyDescent="0.25">
      <c r="B34" s="69" t="str">
        <f>Weighting!F3</f>
        <v>Search 
Engine Optimization</v>
      </c>
      <c r="C34" s="69"/>
      <c r="D34" s="69"/>
    </row>
    <row r="35" spans="2:4" s="29" customFormat="1" ht="56.5" customHeight="1" x14ac:dyDescent="0.25">
      <c r="B35" s="30" t="s">
        <v>46</v>
      </c>
      <c r="C35" s="31">
        <v>2</v>
      </c>
      <c r="D35" s="30"/>
    </row>
    <row r="36" spans="2:4" s="29" customFormat="1" ht="56.5" customHeight="1" x14ac:dyDescent="0.25">
      <c r="B36" s="30" t="s">
        <v>43</v>
      </c>
      <c r="C36" s="31">
        <v>1</v>
      </c>
      <c r="D36" s="30"/>
    </row>
    <row r="37" spans="2:4" s="29" customFormat="1" ht="56.5" customHeight="1" x14ac:dyDescent="0.25">
      <c r="B37" s="30" t="s">
        <v>44</v>
      </c>
      <c r="C37" s="31">
        <v>4</v>
      </c>
      <c r="D37" s="30"/>
    </row>
    <row r="38" spans="2:4" s="29" customFormat="1" ht="56.5" customHeight="1" x14ac:dyDescent="0.25">
      <c r="B38" s="30" t="s">
        <v>17</v>
      </c>
      <c r="C38" s="31">
        <v>2</v>
      </c>
      <c r="D38" s="30"/>
    </row>
    <row r="39" spans="2:4" s="29" customFormat="1" ht="56.5" customHeight="1" x14ac:dyDescent="0.25">
      <c r="B39" s="30" t="s">
        <v>45</v>
      </c>
      <c r="C39" s="31">
        <v>5</v>
      </c>
      <c r="D39" s="30"/>
    </row>
    <row r="40" spans="2:4" s="29" customFormat="1" ht="56.5" customHeight="1" x14ac:dyDescent="0.25">
      <c r="B40" s="30" t="s">
        <v>140</v>
      </c>
      <c r="C40" s="31">
        <v>4</v>
      </c>
      <c r="D40" s="30"/>
    </row>
    <row r="41" spans="2:4" ht="20.149999999999999" customHeight="1" x14ac:dyDescent="0.3">
      <c r="B41" s="3"/>
    </row>
    <row r="42" spans="2:4" s="29" customFormat="1" ht="39" customHeight="1" x14ac:dyDescent="0.25">
      <c r="B42" s="69" t="str">
        <f>Weighting!G3</f>
        <v>Blogs, Social Networking 
&amp; 
Communities</v>
      </c>
      <c r="C42" s="69"/>
      <c r="D42" s="69"/>
    </row>
    <row r="43" spans="2:4" s="29" customFormat="1" ht="56.5" customHeight="1" x14ac:dyDescent="0.25">
      <c r="B43" s="30" t="s">
        <v>37</v>
      </c>
      <c r="C43" s="31">
        <v>2</v>
      </c>
      <c r="D43" s="30"/>
    </row>
    <row r="44" spans="2:4" s="29" customFormat="1" ht="56.5" customHeight="1" x14ac:dyDescent="0.25">
      <c r="B44" s="30" t="s">
        <v>5</v>
      </c>
      <c r="C44" s="31">
        <v>1</v>
      </c>
      <c r="D44" s="30"/>
    </row>
    <row r="45" spans="2:4" s="29" customFormat="1" ht="56.5" customHeight="1" x14ac:dyDescent="0.25">
      <c r="B45" s="30" t="s">
        <v>6</v>
      </c>
      <c r="C45" s="31">
        <v>1</v>
      </c>
      <c r="D45" s="30"/>
    </row>
    <row r="46" spans="2:4" s="29" customFormat="1" ht="56.5" customHeight="1" x14ac:dyDescent="0.25">
      <c r="B46" s="30" t="s">
        <v>40</v>
      </c>
      <c r="C46" s="31">
        <v>4</v>
      </c>
      <c r="D46" s="30"/>
    </row>
    <row r="47" spans="2:4" s="29" customFormat="1" ht="56.5" customHeight="1" x14ac:dyDescent="0.25">
      <c r="B47" s="30" t="s">
        <v>38</v>
      </c>
      <c r="C47" s="31">
        <v>2</v>
      </c>
      <c r="D47" s="30"/>
    </row>
    <row r="48" spans="2:4" s="29" customFormat="1" ht="56.5" customHeight="1" x14ac:dyDescent="0.25">
      <c r="B48" s="30" t="s">
        <v>39</v>
      </c>
      <c r="C48" s="31">
        <v>1</v>
      </c>
      <c r="D48" s="30"/>
    </row>
    <row r="49" spans="2:4" ht="20.149999999999999" customHeight="1" x14ac:dyDescent="0.3">
      <c r="B49" s="3"/>
    </row>
    <row r="50" spans="2:4" s="29" customFormat="1" ht="39" customHeight="1" x14ac:dyDescent="0.25">
      <c r="B50" s="69" t="str">
        <f>Weighting!H3</f>
        <v>Landing Pages 
&amp; Lead Conversion</v>
      </c>
      <c r="C50" s="69"/>
      <c r="D50" s="69"/>
    </row>
    <row r="51" spans="2:4" s="29" customFormat="1" ht="56.5" customHeight="1" x14ac:dyDescent="0.25">
      <c r="B51" s="30" t="s">
        <v>47</v>
      </c>
      <c r="C51" s="31">
        <v>3</v>
      </c>
      <c r="D51" s="30"/>
    </row>
    <row r="52" spans="2:4" s="29" customFormat="1" ht="56.5" customHeight="1" x14ac:dyDescent="0.25">
      <c r="B52" s="30" t="s">
        <v>48</v>
      </c>
      <c r="C52" s="31">
        <v>2</v>
      </c>
      <c r="D52" s="30"/>
    </row>
    <row r="53" spans="2:4" s="29" customFormat="1" ht="56.5" customHeight="1" x14ac:dyDescent="0.25">
      <c r="B53" s="30" t="s">
        <v>49</v>
      </c>
      <c r="C53" s="31">
        <v>1</v>
      </c>
      <c r="D53" s="30"/>
    </row>
    <row r="54" spans="2:4" s="29" customFormat="1" ht="56.5" customHeight="1" x14ac:dyDescent="0.25">
      <c r="B54" s="30" t="s">
        <v>50</v>
      </c>
      <c r="C54" s="31">
        <v>1</v>
      </c>
      <c r="D54" s="30"/>
    </row>
    <row r="55" spans="2:4" s="29" customFormat="1" ht="56.5" customHeight="1" x14ac:dyDescent="0.25">
      <c r="B55" s="30" t="s">
        <v>51</v>
      </c>
      <c r="C55" s="31">
        <v>1</v>
      </c>
      <c r="D55" s="30"/>
    </row>
    <row r="56" spans="2:4" ht="20.149999999999999" customHeight="1" x14ac:dyDescent="0.3">
      <c r="B56" s="3"/>
    </row>
    <row r="57" spans="2:4" s="29" customFormat="1" ht="39" customHeight="1" x14ac:dyDescent="0.25">
      <c r="B57" s="69" t="str">
        <f>Weighting!I3</f>
        <v>Content</v>
      </c>
      <c r="C57" s="69"/>
      <c r="D57" s="69"/>
    </row>
    <row r="58" spans="2:4" s="29" customFormat="1" ht="56.5" customHeight="1" x14ac:dyDescent="0.25">
      <c r="B58" s="30" t="s">
        <v>53</v>
      </c>
      <c r="C58" s="31">
        <v>4</v>
      </c>
      <c r="D58" s="30"/>
    </row>
    <row r="59" spans="2:4" s="29" customFormat="1" ht="56.5" customHeight="1" x14ac:dyDescent="0.25">
      <c r="B59" s="30" t="s">
        <v>54</v>
      </c>
      <c r="C59" s="31">
        <v>3</v>
      </c>
      <c r="D59" s="30"/>
    </row>
    <row r="60" spans="2:4" s="29" customFormat="1" ht="56.5" customHeight="1" x14ac:dyDescent="0.25">
      <c r="B60" s="30" t="s">
        <v>55</v>
      </c>
      <c r="C60" s="31">
        <v>1</v>
      </c>
      <c r="D60" s="30"/>
    </row>
    <row r="61" spans="2:4" s="29" customFormat="1" ht="56.5" customHeight="1" x14ac:dyDescent="0.25">
      <c r="B61" s="30" t="s">
        <v>56</v>
      </c>
      <c r="C61" s="31">
        <v>4</v>
      </c>
      <c r="D61" s="30"/>
    </row>
    <row r="62" spans="2:4" s="29" customFormat="1" ht="56.5" customHeight="1" x14ac:dyDescent="0.25">
      <c r="B62" s="30" t="s">
        <v>57</v>
      </c>
      <c r="C62" s="31">
        <v>5</v>
      </c>
      <c r="D62" s="30"/>
    </row>
    <row r="63" spans="2:4" ht="20.149999999999999" customHeight="1" x14ac:dyDescent="0.3">
      <c r="B63" s="3"/>
    </row>
    <row r="64" spans="2:4" s="29" customFormat="1" ht="39" customHeight="1" x14ac:dyDescent="0.25">
      <c r="B64" s="69" t="str">
        <f>Weighting!J3</f>
        <v>Analytics</v>
      </c>
      <c r="C64" s="69"/>
      <c r="D64" s="69"/>
    </row>
    <row r="65" spans="2:4" s="29" customFormat="1" ht="56.5" customHeight="1" x14ac:dyDescent="0.25">
      <c r="B65" s="30" t="s">
        <v>59</v>
      </c>
      <c r="C65" s="31">
        <v>5</v>
      </c>
      <c r="D65" s="30"/>
    </row>
    <row r="66" spans="2:4" s="29" customFormat="1" ht="56.5" customHeight="1" x14ac:dyDescent="0.25">
      <c r="B66" s="30" t="s">
        <v>62</v>
      </c>
      <c r="C66" s="31">
        <v>2</v>
      </c>
      <c r="D66" s="30"/>
    </row>
    <row r="67" spans="2:4" s="29" customFormat="1" ht="56.5" customHeight="1" x14ac:dyDescent="0.25">
      <c r="B67" s="30" t="s">
        <v>61</v>
      </c>
      <c r="C67" s="31">
        <v>1</v>
      </c>
      <c r="D67" s="30"/>
    </row>
    <row r="68" spans="2:4" s="29" customFormat="1" ht="56.5" customHeight="1" x14ac:dyDescent="0.25">
      <c r="B68" s="30" t="s">
        <v>63</v>
      </c>
      <c r="C68" s="31">
        <v>1</v>
      </c>
      <c r="D68" s="30"/>
    </row>
    <row r="69" spans="2:4" s="29" customFormat="1" ht="56.5" customHeight="1" x14ac:dyDescent="0.25">
      <c r="B69" s="30" t="s">
        <v>58</v>
      </c>
      <c r="C69" s="31">
        <v>3</v>
      </c>
      <c r="D69" s="30"/>
    </row>
    <row r="70" spans="2:4" ht="12.75" customHeight="1" x14ac:dyDescent="0.3"/>
    <row r="71" spans="2:4" ht="20.149999999999999" customHeight="1" x14ac:dyDescent="0.3">
      <c r="B71" s="3"/>
    </row>
    <row r="72" spans="2:4" ht="12.75" customHeight="1" x14ac:dyDescent="0.3">
      <c r="B72" s="4"/>
    </row>
    <row r="73" spans="2:4" ht="12.75" customHeight="1" x14ac:dyDescent="0.3">
      <c r="B73" s="3"/>
    </row>
    <row r="74" spans="2:4" ht="12.75" customHeight="1" x14ac:dyDescent="0.3">
      <c r="B74" s="3"/>
    </row>
    <row r="75" spans="2:4" ht="12.75" customHeight="1" x14ac:dyDescent="0.3">
      <c r="B75" s="3"/>
    </row>
    <row r="76" spans="2:4" ht="12.75" customHeight="1" x14ac:dyDescent="0.3">
      <c r="B76" s="3"/>
    </row>
    <row r="77" spans="2:4" ht="12.75" customHeight="1" x14ac:dyDescent="0.3">
      <c r="B77" s="3"/>
    </row>
    <row r="78" spans="2:4" ht="12.75" customHeight="1" x14ac:dyDescent="0.3">
      <c r="B78" s="3"/>
    </row>
    <row r="79" spans="2:4" ht="12.75" customHeight="1" x14ac:dyDescent="0.3">
      <c r="B79" s="3"/>
    </row>
    <row r="80" spans="2:4" ht="12.75" customHeight="1" x14ac:dyDescent="0.3">
      <c r="B80" s="3"/>
    </row>
    <row r="81" spans="2:2" ht="12.75" customHeight="1" x14ac:dyDescent="0.3">
      <c r="B81" s="3"/>
    </row>
    <row r="82" spans="2:2" x14ac:dyDescent="0.3">
      <c r="B82" s="3"/>
    </row>
    <row r="83" spans="2:2" x14ac:dyDescent="0.3">
      <c r="B83" s="3"/>
    </row>
    <row r="84" spans="2:2" x14ac:dyDescent="0.3">
      <c r="B84" s="3"/>
    </row>
    <row r="85" spans="2:2" x14ac:dyDescent="0.3">
      <c r="B85" s="3"/>
    </row>
    <row r="86" spans="2:2" x14ac:dyDescent="0.3">
      <c r="B86" s="3"/>
    </row>
    <row r="87" spans="2:2" x14ac:dyDescent="0.3">
      <c r="B87" s="3"/>
    </row>
    <row r="88" spans="2:2" x14ac:dyDescent="0.3">
      <c r="B88" s="3"/>
    </row>
    <row r="89" spans="2:2" x14ac:dyDescent="0.3">
      <c r="B89" s="3"/>
    </row>
    <row r="90" spans="2:2" x14ac:dyDescent="0.3">
      <c r="B90" s="3"/>
    </row>
  </sheetData>
  <mergeCells count="10">
    <mergeCell ref="B1:D1"/>
    <mergeCell ref="B10:D10"/>
    <mergeCell ref="B3:D3"/>
    <mergeCell ref="B18:D18"/>
    <mergeCell ref="B26:D26"/>
    <mergeCell ref="B50:D50"/>
    <mergeCell ref="B34:D34"/>
    <mergeCell ref="B64:D64"/>
    <mergeCell ref="B57:D57"/>
    <mergeCell ref="B42:D42"/>
  </mergeCells>
  <phoneticPr fontId="0" type="noConversion"/>
  <conditionalFormatting sqref="C4:C8">
    <cfRule type="cellIs" dxfId="111" priority="25" stopIfTrue="1" operator="lessThanOrEqual">
      <formula>1</formula>
    </cfRule>
    <cfRule type="cellIs" dxfId="110" priority="26" stopIfTrue="1" operator="between">
      <formula>2</formula>
      <formula>3.5</formula>
    </cfRule>
    <cfRule type="cellIs" dxfId="109" priority="27" stopIfTrue="1" operator="greaterThanOrEqual">
      <formula>4</formula>
    </cfRule>
  </conditionalFormatting>
  <conditionalFormatting sqref="C11:C16">
    <cfRule type="cellIs" dxfId="108" priority="22" stopIfTrue="1" operator="lessThanOrEqual">
      <formula>1</formula>
    </cfRule>
    <cfRule type="cellIs" dxfId="107" priority="23" stopIfTrue="1" operator="between">
      <formula>2</formula>
      <formula>3.5</formula>
    </cfRule>
    <cfRule type="cellIs" dxfId="106" priority="24" stopIfTrue="1" operator="greaterThanOrEqual">
      <formula>4</formula>
    </cfRule>
  </conditionalFormatting>
  <conditionalFormatting sqref="C19:C24">
    <cfRule type="cellIs" dxfId="105" priority="19" stopIfTrue="1" operator="lessThanOrEqual">
      <formula>1</formula>
    </cfRule>
    <cfRule type="cellIs" dxfId="104" priority="20" stopIfTrue="1" operator="between">
      <formula>2</formula>
      <formula>3.5</formula>
    </cfRule>
    <cfRule type="cellIs" dxfId="103" priority="21" stopIfTrue="1" operator="greaterThanOrEqual">
      <formula>4</formula>
    </cfRule>
  </conditionalFormatting>
  <conditionalFormatting sqref="C27:C32">
    <cfRule type="cellIs" dxfId="102" priority="16" stopIfTrue="1" operator="lessThanOrEqual">
      <formula>1</formula>
    </cfRule>
    <cfRule type="cellIs" dxfId="101" priority="17" stopIfTrue="1" operator="between">
      <formula>2</formula>
      <formula>3.5</formula>
    </cfRule>
    <cfRule type="cellIs" dxfId="100" priority="18" stopIfTrue="1" operator="greaterThanOrEqual">
      <formula>4</formula>
    </cfRule>
  </conditionalFormatting>
  <conditionalFormatting sqref="C35:C40">
    <cfRule type="cellIs" dxfId="99" priority="13" stopIfTrue="1" operator="lessThanOrEqual">
      <formula>1</formula>
    </cfRule>
    <cfRule type="cellIs" dxfId="98" priority="14" stopIfTrue="1" operator="between">
      <formula>2</formula>
      <formula>3.5</formula>
    </cfRule>
    <cfRule type="cellIs" dxfId="97" priority="15" stopIfTrue="1" operator="greaterThanOrEqual">
      <formula>4</formula>
    </cfRule>
  </conditionalFormatting>
  <conditionalFormatting sqref="C43:C48">
    <cfRule type="cellIs" dxfId="96" priority="10" stopIfTrue="1" operator="lessThanOrEqual">
      <formula>1</formula>
    </cfRule>
    <cfRule type="cellIs" dxfId="95" priority="11" stopIfTrue="1" operator="between">
      <formula>2</formula>
      <formula>3.5</formula>
    </cfRule>
    <cfRule type="cellIs" dxfId="94" priority="12" stopIfTrue="1" operator="greaterThanOrEqual">
      <formula>4</formula>
    </cfRule>
  </conditionalFormatting>
  <conditionalFormatting sqref="C58:C62">
    <cfRule type="cellIs" dxfId="93" priority="7" stopIfTrue="1" operator="lessThanOrEqual">
      <formula>1</formula>
    </cfRule>
    <cfRule type="cellIs" dxfId="92" priority="8" stopIfTrue="1" operator="between">
      <formula>2</formula>
      <formula>3.5</formula>
    </cfRule>
    <cfRule type="cellIs" dxfId="91" priority="9" stopIfTrue="1" operator="greaterThanOrEqual">
      <formula>4</formula>
    </cfRule>
  </conditionalFormatting>
  <conditionalFormatting sqref="C51:C55">
    <cfRule type="cellIs" dxfId="90" priority="4" stopIfTrue="1" operator="lessThanOrEqual">
      <formula>1</formula>
    </cfRule>
    <cfRule type="cellIs" dxfId="89" priority="5" stopIfTrue="1" operator="between">
      <formula>2</formula>
      <formula>3.5</formula>
    </cfRule>
    <cfRule type="cellIs" dxfId="88" priority="6" stopIfTrue="1" operator="greaterThanOrEqual">
      <formula>4</formula>
    </cfRule>
  </conditionalFormatting>
  <conditionalFormatting sqref="C65:C69">
    <cfRule type="cellIs" dxfId="87" priority="1" stopIfTrue="1" operator="lessThanOrEqual">
      <formula>1</formula>
    </cfRule>
    <cfRule type="cellIs" dxfId="86" priority="2" stopIfTrue="1" operator="between">
      <formula>2</formula>
      <formula>3.5</formula>
    </cfRule>
    <cfRule type="cellIs" dxfId="85" priority="3" stopIfTrue="1" operator="greaterThanOrEqual">
      <formula>4</formula>
    </cfRule>
  </conditionalFormatting>
  <dataValidations count="1">
    <dataValidation type="list" allowBlank="1" showInputMessage="1" showErrorMessage="1" sqref="C11:C16 C19:C24 C27:C32 C35:C40 C43:C48 C51:C55 C58:C62 C65:C69 C4:C8" xr:uid="{00000000-0002-0000-0200-000000000000}">
      <formula1>"1,2,3,4,5"</formula1>
    </dataValidation>
  </dataValidations>
  <pageMargins left="0.75000000000000011" right="0.75000000000000011" top="1" bottom="1" header="0.5" footer="0.5"/>
  <pageSetup scale="48" fitToHeight="3"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I13"/>
  <sheetViews>
    <sheetView showGridLines="0" showRowColHeaders="0" workbookViewId="0">
      <selection activeCell="C3" sqref="C3"/>
    </sheetView>
  </sheetViews>
  <sheetFormatPr defaultColWidth="11.453125" defaultRowHeight="12.5" x14ac:dyDescent="0.25"/>
  <cols>
    <col min="1" max="1" width="2.7265625" style="35" customWidth="1"/>
    <col min="2" max="2" width="53.1796875" style="35" bestFit="1" customWidth="1"/>
    <col min="3" max="3" width="14.453125" style="35" customWidth="1"/>
    <col min="4" max="5" width="13.453125" style="35" customWidth="1"/>
    <col min="6" max="6" width="71.1796875" style="35" customWidth="1"/>
    <col min="7" max="7" width="15.453125" style="35" hidden="1" customWidth="1"/>
    <col min="8" max="8" width="12.453125" style="35" hidden="1" customWidth="1"/>
    <col min="9" max="9" width="0" style="35" hidden="1" customWidth="1"/>
    <col min="10" max="16384" width="11.453125" style="35"/>
  </cols>
  <sheetData>
    <row r="1" spans="2:9" s="5" customFormat="1" ht="70" customHeight="1" x14ac:dyDescent="0.25">
      <c r="B1" s="67" t="s">
        <v>12</v>
      </c>
      <c r="C1" s="67"/>
      <c r="D1" s="67"/>
      <c r="E1" s="67"/>
      <c r="F1" s="67"/>
    </row>
    <row r="2" spans="2:9" ht="38.5" customHeight="1" x14ac:dyDescent="0.25">
      <c r="B2" s="32" t="s">
        <v>13</v>
      </c>
      <c r="C2" s="34" t="s">
        <v>177</v>
      </c>
      <c r="D2" s="41" t="s">
        <v>178</v>
      </c>
      <c r="E2" s="34" t="s">
        <v>179</v>
      </c>
      <c r="F2" s="33"/>
      <c r="G2" s="34" t="s">
        <v>3</v>
      </c>
      <c r="H2" s="34" t="s">
        <v>180</v>
      </c>
      <c r="I2" s="34" t="s">
        <v>181</v>
      </c>
    </row>
    <row r="3" spans="2:9" ht="31.5" customHeight="1" x14ac:dyDescent="0.25">
      <c r="B3" s="39" t="str">
        <f>'Self Assessment'!B3</f>
        <v>Strategy, 
Process 
&amp; Skills</v>
      </c>
      <c r="C3" s="44">
        <f>Recommendations!C10</f>
        <v>2.4</v>
      </c>
      <c r="D3" s="44">
        <f>IF(G3&gt;5,5,G3)</f>
        <v>2.9</v>
      </c>
      <c r="E3" s="42">
        <f>Weighting!B4</f>
        <v>0.2</v>
      </c>
      <c r="F3" s="47"/>
      <c r="G3" s="45">
        <f t="shared" ref="G3:G11" si="0">C3+0.5</f>
        <v>2.9</v>
      </c>
      <c r="H3" s="36">
        <f>C3*E3</f>
        <v>0.48</v>
      </c>
      <c r="I3" s="36">
        <f>E3*5</f>
        <v>1</v>
      </c>
    </row>
    <row r="4" spans="2:9" ht="31.5" customHeight="1" x14ac:dyDescent="0.25">
      <c r="B4" s="39" t="str">
        <f>'Self Assessment'!B10</f>
        <v>Clear Communication</v>
      </c>
      <c r="C4" s="44">
        <f>Recommendations!C19</f>
        <v>1.8333333333333333</v>
      </c>
      <c r="D4" s="44">
        <f t="shared" ref="D4:D10" si="1">IF(G4&gt;5,5,G4)</f>
        <v>2.333333333333333</v>
      </c>
      <c r="E4" s="42">
        <f>Weighting!C4</f>
        <v>0.15</v>
      </c>
      <c r="F4" s="48"/>
      <c r="G4" s="45">
        <f t="shared" si="0"/>
        <v>2.333333333333333</v>
      </c>
      <c r="H4" s="36">
        <f t="shared" ref="H4:H11" si="2">C4*E4</f>
        <v>0.27499999999999997</v>
      </c>
      <c r="I4" s="36">
        <f t="shared" ref="I4:I11" si="3">E4*5</f>
        <v>0.75</v>
      </c>
    </row>
    <row r="5" spans="2:9" ht="31.5" customHeight="1" x14ac:dyDescent="0.25">
      <c r="B5" s="39" t="str">
        <f>'Self Assessment'!B18</f>
        <v>Brand Consistency 
&amp; Aesthetic Appeal</v>
      </c>
      <c r="C5" s="44">
        <f>Recommendations!C28</f>
        <v>2.1666666666666665</v>
      </c>
      <c r="D5" s="44">
        <f t="shared" si="1"/>
        <v>2.6666666666666665</v>
      </c>
      <c r="E5" s="42">
        <f>Weighting!D4</f>
        <v>0.05</v>
      </c>
      <c r="F5" s="48"/>
      <c r="G5" s="45">
        <f t="shared" si="0"/>
        <v>2.6666666666666665</v>
      </c>
      <c r="H5" s="36">
        <f t="shared" si="2"/>
        <v>0.10833333333333334</v>
      </c>
      <c r="I5" s="36">
        <f t="shared" si="3"/>
        <v>0.25</v>
      </c>
    </row>
    <row r="6" spans="2:9" ht="31.5" customHeight="1" x14ac:dyDescent="0.25">
      <c r="B6" s="39" t="str">
        <f>'Self Assessment'!B26</f>
        <v>User- Friendliness 
&amp; Easy Navigation</v>
      </c>
      <c r="C6" s="44">
        <f>Recommendations!C37</f>
        <v>4.166666666666667</v>
      </c>
      <c r="D6" s="44">
        <f t="shared" si="1"/>
        <v>4.666666666666667</v>
      </c>
      <c r="E6" s="42">
        <f>Weighting!E4</f>
        <v>0</v>
      </c>
      <c r="F6" s="48"/>
      <c r="G6" s="45">
        <f t="shared" si="0"/>
        <v>4.666666666666667</v>
      </c>
      <c r="H6" s="36">
        <f t="shared" si="2"/>
        <v>0</v>
      </c>
      <c r="I6" s="36">
        <f t="shared" si="3"/>
        <v>0</v>
      </c>
    </row>
    <row r="7" spans="2:9" ht="31.5" customHeight="1" x14ac:dyDescent="0.25">
      <c r="B7" s="39" t="str">
        <f>'Self Assessment'!B34</f>
        <v>Search 
Engine Optimization</v>
      </c>
      <c r="C7" s="44">
        <f>Recommendations!C46</f>
        <v>3</v>
      </c>
      <c r="D7" s="44">
        <f t="shared" si="1"/>
        <v>3.5</v>
      </c>
      <c r="E7" s="42">
        <f>Weighting!F4</f>
        <v>0.1</v>
      </c>
      <c r="F7" s="48"/>
      <c r="G7" s="45">
        <f t="shared" si="0"/>
        <v>3.5</v>
      </c>
      <c r="H7" s="36">
        <f t="shared" si="2"/>
        <v>0.30000000000000004</v>
      </c>
      <c r="I7" s="36">
        <f t="shared" si="3"/>
        <v>0.5</v>
      </c>
    </row>
    <row r="8" spans="2:9" ht="31.5" customHeight="1" x14ac:dyDescent="0.25">
      <c r="B8" s="39" t="str">
        <f>'Self Assessment'!B42</f>
        <v>Blogs, Social Networking 
&amp; 
Communities</v>
      </c>
      <c r="C8" s="44">
        <f>Recommendations!C55</f>
        <v>1.8333333333333333</v>
      </c>
      <c r="D8" s="44">
        <f t="shared" si="1"/>
        <v>2.333333333333333</v>
      </c>
      <c r="E8" s="42">
        <f>Weighting!G4</f>
        <v>0.1</v>
      </c>
      <c r="F8" s="48"/>
      <c r="G8" s="45">
        <f t="shared" si="0"/>
        <v>2.333333333333333</v>
      </c>
      <c r="H8" s="36">
        <f t="shared" si="2"/>
        <v>0.18333333333333335</v>
      </c>
      <c r="I8" s="36">
        <f t="shared" si="3"/>
        <v>0.5</v>
      </c>
    </row>
    <row r="9" spans="2:9" ht="31.5" customHeight="1" x14ac:dyDescent="0.25">
      <c r="B9" s="39" t="str">
        <f>'Self Assessment'!B50</f>
        <v>Landing Pages 
&amp; Lead Conversion</v>
      </c>
      <c r="C9" s="44">
        <f>Recommendations!C63</f>
        <v>1.6</v>
      </c>
      <c r="D9" s="44">
        <f t="shared" si="1"/>
        <v>2.1</v>
      </c>
      <c r="E9" s="42">
        <f>Weighting!H4</f>
        <v>0.2</v>
      </c>
      <c r="F9" s="48"/>
      <c r="G9" s="45">
        <f t="shared" si="0"/>
        <v>2.1</v>
      </c>
      <c r="H9" s="36">
        <f t="shared" si="2"/>
        <v>0.32000000000000006</v>
      </c>
      <c r="I9" s="36">
        <f t="shared" si="3"/>
        <v>1</v>
      </c>
    </row>
    <row r="10" spans="2:9" ht="31.5" customHeight="1" x14ac:dyDescent="0.25">
      <c r="B10" s="39" t="str">
        <f>'Self Assessment'!B57</f>
        <v>Content</v>
      </c>
      <c r="C10" s="44">
        <f>Recommendations!C71</f>
        <v>3.4</v>
      </c>
      <c r="D10" s="44">
        <f t="shared" si="1"/>
        <v>3.9</v>
      </c>
      <c r="E10" s="42">
        <f>Weighting!I4</f>
        <v>0.1</v>
      </c>
      <c r="F10" s="48"/>
      <c r="G10" s="45">
        <f t="shared" si="0"/>
        <v>3.9</v>
      </c>
      <c r="H10" s="36">
        <f t="shared" si="2"/>
        <v>0.34</v>
      </c>
      <c r="I10" s="36">
        <f t="shared" si="3"/>
        <v>0.5</v>
      </c>
    </row>
    <row r="11" spans="2:9" ht="31.5" customHeight="1" x14ac:dyDescent="0.25">
      <c r="B11" s="39" t="str">
        <f>'Self Assessment'!B64</f>
        <v>Analytics</v>
      </c>
      <c r="C11" s="44">
        <f>Recommendations!C79</f>
        <v>2.4</v>
      </c>
      <c r="D11" s="44">
        <f>IF(G11&gt;5,5,G11)</f>
        <v>2.9</v>
      </c>
      <c r="E11" s="42">
        <f>Weighting!J4</f>
        <v>0.1</v>
      </c>
      <c r="F11" s="48"/>
      <c r="G11" s="45">
        <f t="shared" si="0"/>
        <v>2.9</v>
      </c>
      <c r="H11" s="36">
        <f t="shared" si="2"/>
        <v>0.24</v>
      </c>
      <c r="I11" s="36">
        <f t="shared" si="3"/>
        <v>0.5</v>
      </c>
    </row>
    <row r="12" spans="2:9" ht="38.5" customHeight="1" x14ac:dyDescent="0.25">
      <c r="B12" s="40" t="s">
        <v>182</v>
      </c>
      <c r="C12" s="43">
        <f>H12/I12*100</f>
        <v>44.933333333333344</v>
      </c>
      <c r="D12" s="43">
        <f>IF(G12&gt;100,100,G12)</f>
        <v>54.933333333333344</v>
      </c>
      <c r="E12" s="50">
        <f>SUM(E3:E11)</f>
        <v>1</v>
      </c>
      <c r="F12" s="49"/>
      <c r="G12" s="46">
        <f>C12+10</f>
        <v>54.933333333333344</v>
      </c>
      <c r="H12" s="36">
        <f>SUM(H3:H11)</f>
        <v>2.246666666666667</v>
      </c>
      <c r="I12" s="36">
        <f>SUM(I3:I11)</f>
        <v>5</v>
      </c>
    </row>
    <row r="13" spans="2:9" x14ac:dyDescent="0.25">
      <c r="B13" s="37">
        <v>5</v>
      </c>
      <c r="C13" s="38">
        <f>(25*Weighting!B4)+(30*Weighting!C4)+(30*Weighting!D4)+(30*Weighting!E4)+(30*Weighting!F4)+(30*Weighting!G4)+(25*Weighting!H4)+(25*Weighting!I4)+(25*Weighting!J4)</f>
        <v>27</v>
      </c>
    </row>
  </sheetData>
  <mergeCells count="1">
    <mergeCell ref="B1:F1"/>
  </mergeCells>
  <phoneticPr fontId="5" type="noConversion"/>
  <conditionalFormatting sqref="G3:G11">
    <cfRule type="cellIs" dxfId="84" priority="23" stopIfTrue="1" operator="lessThanOrEqual">
      <formula>1.99999999999999</formula>
    </cfRule>
    <cfRule type="cellIs" dxfId="83" priority="24" stopIfTrue="1" operator="between">
      <formula>2</formula>
      <formula>3.99999999999999</formula>
    </cfRule>
    <cfRule type="cellIs" dxfId="82" priority="25" stopIfTrue="1" operator="between">
      <formula>4</formula>
      <formula>5</formula>
    </cfRule>
  </conditionalFormatting>
  <conditionalFormatting sqref="E12">
    <cfRule type="cellIs" dxfId="81" priority="22" operator="notEqual">
      <formula>100%</formula>
    </cfRule>
  </conditionalFormatting>
  <conditionalFormatting sqref="C12">
    <cfRule type="cellIs" dxfId="80" priority="19" stopIfTrue="1" operator="lessThanOrEqual">
      <formula>50</formula>
    </cfRule>
    <cfRule type="cellIs" dxfId="79" priority="20" stopIfTrue="1" operator="between">
      <formula>50.1</formula>
      <formula>79.9</formula>
    </cfRule>
    <cfRule type="cellIs" dxfId="78" priority="21" stopIfTrue="1" operator="greaterThanOrEqual">
      <formula>80</formula>
    </cfRule>
  </conditionalFormatting>
  <conditionalFormatting sqref="C3:D11">
    <cfRule type="cellIs" dxfId="77" priority="13" stopIfTrue="1" operator="lessThanOrEqual">
      <formula>1.99999999999999</formula>
    </cfRule>
    <cfRule type="cellIs" dxfId="76" priority="14" stopIfTrue="1" operator="between">
      <formula>2</formula>
      <formula>3.99999999999999</formula>
    </cfRule>
    <cfRule type="cellIs" dxfId="75" priority="15" stopIfTrue="1" operator="between">
      <formula>4</formula>
      <formula>5</formula>
    </cfRule>
  </conditionalFormatting>
  <conditionalFormatting sqref="H3:I11">
    <cfRule type="cellIs" dxfId="74" priority="10" stopIfTrue="1" operator="lessThanOrEqual">
      <formula>1.99999999999999</formula>
    </cfRule>
    <cfRule type="cellIs" dxfId="73" priority="11" stopIfTrue="1" operator="between">
      <formula>2</formula>
      <formula>3.99999999999999</formula>
    </cfRule>
    <cfRule type="cellIs" dxfId="72" priority="12" stopIfTrue="1" operator="between">
      <formula>4</formula>
      <formula>5</formula>
    </cfRule>
  </conditionalFormatting>
  <conditionalFormatting sqref="H12:I12">
    <cfRule type="cellIs" dxfId="71" priority="7" stopIfTrue="1" operator="lessThanOrEqual">
      <formula>1.99999999999999</formula>
    </cfRule>
    <cfRule type="cellIs" dxfId="70" priority="8" stopIfTrue="1" operator="between">
      <formula>2</formula>
      <formula>3.99999999999999</formula>
    </cfRule>
    <cfRule type="cellIs" dxfId="69" priority="9" stopIfTrue="1" operator="between">
      <formula>4</formula>
      <formula>5</formula>
    </cfRule>
  </conditionalFormatting>
  <conditionalFormatting sqref="D12">
    <cfRule type="cellIs" dxfId="68" priority="4" stopIfTrue="1" operator="lessThanOrEqual">
      <formula>50</formula>
    </cfRule>
    <cfRule type="cellIs" dxfId="67" priority="5" stopIfTrue="1" operator="between">
      <formula>50.1</formula>
      <formula>79.9</formula>
    </cfRule>
    <cfRule type="cellIs" dxfId="66" priority="6" stopIfTrue="1" operator="greaterThanOrEqual">
      <formula>80</formula>
    </cfRule>
  </conditionalFormatting>
  <conditionalFormatting sqref="G12">
    <cfRule type="cellIs" dxfId="65" priority="1" stopIfTrue="1" operator="lessThanOrEqual">
      <formula>50</formula>
    </cfRule>
    <cfRule type="cellIs" dxfId="64" priority="2" stopIfTrue="1" operator="between">
      <formula>50.1</formula>
      <formula>79.9</formula>
    </cfRule>
    <cfRule type="cellIs" dxfId="63" priority="3" stopIfTrue="1" operator="greaterThanOrEqual">
      <formula>80</formula>
    </cfRule>
  </conditionalFormatting>
  <pageMargins left="0.70000000000000007" right="0.70000000000000007" top="0.75000000000000011" bottom="0.75000000000000011" header="0.30000000000000004" footer="0.30000000000000004"/>
  <pageSetup scale="68" orientation="landscape" horizontalDpi="200" verticalDpi="2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D81"/>
  <sheetViews>
    <sheetView showGridLines="0" showRowColHeaders="0" workbookViewId="0">
      <pane ySplit="3" topLeftCell="A4" activePane="bottomLeft" state="frozen"/>
      <selection pane="bottomLeft" activeCell="C5" sqref="C5"/>
    </sheetView>
  </sheetViews>
  <sheetFormatPr defaultColWidth="8.81640625" defaultRowHeight="11.5" x14ac:dyDescent="0.25"/>
  <cols>
    <col min="1" max="1" width="2.7265625" style="1" customWidth="1"/>
    <col min="2" max="2" width="72.7265625" style="1" customWidth="1"/>
    <col min="3" max="3" width="11.81640625" style="1" customWidth="1"/>
    <col min="4" max="4" width="80.81640625" style="1" customWidth="1"/>
    <col min="5" max="16384" width="8.81640625" style="1"/>
  </cols>
  <sheetData>
    <row r="1" spans="2:4" s="5" customFormat="1" ht="70" customHeight="1" x14ac:dyDescent="0.25">
      <c r="B1" s="62" t="s">
        <v>12</v>
      </c>
      <c r="C1" s="62"/>
      <c r="D1" s="62"/>
    </row>
    <row r="2" spans="2:4" s="51" customFormat="1" ht="24" customHeight="1" x14ac:dyDescent="0.25">
      <c r="B2" s="73" t="s">
        <v>183</v>
      </c>
      <c r="C2" s="73"/>
      <c r="D2" s="73"/>
    </row>
    <row r="3" spans="2:4" s="52" customFormat="1" ht="39" customHeight="1" x14ac:dyDescent="0.25">
      <c r="B3" s="53" t="s">
        <v>13</v>
      </c>
      <c r="C3" s="54" t="s">
        <v>1</v>
      </c>
      <c r="D3" s="53" t="s">
        <v>2</v>
      </c>
    </row>
    <row r="4" spans="2:4" s="55" customFormat="1" ht="39" customHeight="1" x14ac:dyDescent="0.25">
      <c r="B4" s="71" t="str">
        <f>Weighting!B3</f>
        <v>Strategy, 
Process 
&amp; Skills</v>
      </c>
      <c r="C4" s="72"/>
      <c r="D4" s="72"/>
    </row>
    <row r="5" spans="2:4" s="55" customFormat="1" ht="50.15" customHeight="1" x14ac:dyDescent="0.25">
      <c r="B5" s="56" t="s">
        <v>64</v>
      </c>
      <c r="C5" s="43">
        <f>'Self Assessment'!C4</f>
        <v>3</v>
      </c>
      <c r="D5" s="56" t="s">
        <v>112</v>
      </c>
    </row>
    <row r="6" spans="2:4" s="55" customFormat="1" ht="50.15" customHeight="1" x14ac:dyDescent="0.25">
      <c r="B6" s="56" t="s">
        <v>65</v>
      </c>
      <c r="C6" s="43">
        <f>'Self Assessment'!C5</f>
        <v>2</v>
      </c>
      <c r="D6" s="56" t="s">
        <v>113</v>
      </c>
    </row>
    <row r="7" spans="2:4" s="55" customFormat="1" ht="50.15" customHeight="1" x14ac:dyDescent="0.25">
      <c r="B7" s="56" t="s">
        <v>66</v>
      </c>
      <c r="C7" s="43">
        <f>'Self Assessment'!C6</f>
        <v>2</v>
      </c>
      <c r="D7" s="56" t="s">
        <v>114</v>
      </c>
    </row>
    <row r="8" spans="2:4" s="55" customFormat="1" ht="50.15" customHeight="1" x14ac:dyDescent="0.25">
      <c r="B8" s="56" t="s">
        <v>67</v>
      </c>
      <c r="C8" s="43">
        <f>'Self Assessment'!C7</f>
        <v>2</v>
      </c>
      <c r="D8" s="56" t="s">
        <v>115</v>
      </c>
    </row>
    <row r="9" spans="2:4" s="55" customFormat="1" ht="50.15" customHeight="1" x14ac:dyDescent="0.25">
      <c r="B9" s="56" t="s">
        <v>68</v>
      </c>
      <c r="C9" s="43">
        <f>'Self Assessment'!C8</f>
        <v>3</v>
      </c>
      <c r="D9" s="56" t="s">
        <v>116</v>
      </c>
    </row>
    <row r="10" spans="2:4" ht="40" customHeight="1" x14ac:dyDescent="0.25">
      <c r="B10" s="61" t="s">
        <v>184</v>
      </c>
      <c r="C10" s="57">
        <f>(SUM(C5:C9)/5)</f>
        <v>2.4</v>
      </c>
      <c r="D10" s="60"/>
    </row>
    <row r="11" spans="2:4" ht="20.149999999999999" customHeight="1" x14ac:dyDescent="0.25"/>
    <row r="12" spans="2:4" s="55" customFormat="1" ht="39" customHeight="1" x14ac:dyDescent="0.25">
      <c r="B12" s="71" t="str">
        <f>Weighting!C3</f>
        <v>Clear Communication</v>
      </c>
      <c r="C12" s="72"/>
      <c r="D12" s="72"/>
    </row>
    <row r="13" spans="2:4" s="55" customFormat="1" ht="50.15" customHeight="1" x14ac:dyDescent="0.25">
      <c r="B13" s="56" t="s">
        <v>69</v>
      </c>
      <c r="C13" s="43">
        <f>'Self Assessment'!C11</f>
        <v>1</v>
      </c>
      <c r="D13" s="56" t="s">
        <v>117</v>
      </c>
    </row>
    <row r="14" spans="2:4" s="55" customFormat="1" ht="50.15" customHeight="1" x14ac:dyDescent="0.25">
      <c r="B14" s="56" t="s">
        <v>70</v>
      </c>
      <c r="C14" s="43">
        <f>'Self Assessment'!C12</f>
        <v>1</v>
      </c>
      <c r="D14" s="56" t="s">
        <v>185</v>
      </c>
    </row>
    <row r="15" spans="2:4" s="55" customFormat="1" ht="50.15" customHeight="1" x14ac:dyDescent="0.25">
      <c r="B15" s="56" t="s">
        <v>71</v>
      </c>
      <c r="C15" s="43">
        <f>'Self Assessment'!C13</f>
        <v>2</v>
      </c>
      <c r="D15" s="56" t="s">
        <v>118</v>
      </c>
    </row>
    <row r="16" spans="2:4" s="55" customFormat="1" ht="50.15" customHeight="1" x14ac:dyDescent="0.25">
      <c r="B16" s="56" t="s">
        <v>72</v>
      </c>
      <c r="C16" s="43">
        <f>'Self Assessment'!C14</f>
        <v>3</v>
      </c>
      <c r="D16" s="56" t="s">
        <v>120</v>
      </c>
    </row>
    <row r="17" spans="2:4" s="55" customFormat="1" ht="50.15" customHeight="1" x14ac:dyDescent="0.25">
      <c r="B17" s="56" t="s">
        <v>73</v>
      </c>
      <c r="C17" s="43">
        <f>'Self Assessment'!C15</f>
        <v>2</v>
      </c>
      <c r="D17" s="56" t="s">
        <v>121</v>
      </c>
    </row>
    <row r="18" spans="2:4" s="55" customFormat="1" ht="50.15" customHeight="1" x14ac:dyDescent="0.25">
      <c r="B18" s="56" t="s">
        <v>74</v>
      </c>
      <c r="C18" s="43">
        <f>'Self Assessment'!C16</f>
        <v>2</v>
      </c>
      <c r="D18" s="56" t="s">
        <v>122</v>
      </c>
    </row>
    <row r="19" spans="2:4" ht="40" customHeight="1" x14ac:dyDescent="0.25">
      <c r="B19" s="61" t="s">
        <v>184</v>
      </c>
      <c r="C19" s="57">
        <f>(SUM(C13:C18)/6)</f>
        <v>1.8333333333333333</v>
      </c>
      <c r="D19" s="60"/>
    </row>
    <row r="20" spans="2:4" ht="20.149999999999999" customHeight="1" x14ac:dyDescent="0.25"/>
    <row r="21" spans="2:4" s="55" customFormat="1" ht="39" customHeight="1" x14ac:dyDescent="0.25">
      <c r="B21" s="71" t="str">
        <f>Weighting!D3</f>
        <v>Brand Consistency 
&amp; Aesthetic Appeal</v>
      </c>
      <c r="C21" s="72"/>
      <c r="D21" s="72"/>
    </row>
    <row r="22" spans="2:4" s="55" customFormat="1" ht="50.15" customHeight="1" x14ac:dyDescent="0.25">
      <c r="B22" s="56" t="s">
        <v>75</v>
      </c>
      <c r="C22" s="43">
        <f>'Self Assessment'!C19</f>
        <v>4</v>
      </c>
      <c r="D22" s="56" t="s">
        <v>123</v>
      </c>
    </row>
    <row r="23" spans="2:4" s="55" customFormat="1" ht="50.15" customHeight="1" x14ac:dyDescent="0.25">
      <c r="B23" s="56" t="s">
        <v>76</v>
      </c>
      <c r="C23" s="43">
        <f>'Self Assessment'!C20</f>
        <v>3</v>
      </c>
      <c r="D23" s="56" t="s">
        <v>124</v>
      </c>
    </row>
    <row r="24" spans="2:4" s="55" customFormat="1" ht="50.15" customHeight="1" x14ac:dyDescent="0.25">
      <c r="B24" s="56" t="s">
        <v>77</v>
      </c>
      <c r="C24" s="43">
        <f>'Self Assessment'!C21</f>
        <v>2</v>
      </c>
      <c r="D24" s="56" t="s">
        <v>125</v>
      </c>
    </row>
    <row r="25" spans="2:4" s="55" customFormat="1" ht="50.15" customHeight="1" x14ac:dyDescent="0.25">
      <c r="B25" s="56" t="s">
        <v>78</v>
      </c>
      <c r="C25" s="43">
        <f>'Self Assessment'!C22</f>
        <v>1</v>
      </c>
      <c r="D25" s="56" t="s">
        <v>126</v>
      </c>
    </row>
    <row r="26" spans="2:4" s="55" customFormat="1" ht="50.15" customHeight="1" x14ac:dyDescent="0.25">
      <c r="B26" s="56" t="s">
        <v>16</v>
      </c>
      <c r="C26" s="43">
        <f>'Self Assessment'!C23</f>
        <v>2</v>
      </c>
      <c r="D26" s="56" t="s">
        <v>127</v>
      </c>
    </row>
    <row r="27" spans="2:4" s="55" customFormat="1" ht="50.15" customHeight="1" x14ac:dyDescent="0.25">
      <c r="B27" s="56" t="s">
        <v>79</v>
      </c>
      <c r="C27" s="43">
        <f>'Self Assessment'!C24</f>
        <v>1</v>
      </c>
      <c r="D27" s="56" t="s">
        <v>128</v>
      </c>
    </row>
    <row r="28" spans="2:4" ht="40" customHeight="1" x14ac:dyDescent="0.25">
      <c r="B28" s="61" t="s">
        <v>184</v>
      </c>
      <c r="C28" s="57">
        <f>(SUM(C22:C27)/6)</f>
        <v>2.1666666666666665</v>
      </c>
      <c r="D28" s="60"/>
    </row>
    <row r="29" spans="2:4" ht="20.149999999999999" customHeight="1" x14ac:dyDescent="0.25"/>
    <row r="30" spans="2:4" s="55" customFormat="1" ht="39" customHeight="1" x14ac:dyDescent="0.25">
      <c r="B30" s="71" t="str">
        <f>Weighting!E3</f>
        <v>User- Friendliness 
&amp; Easy Navigation</v>
      </c>
      <c r="C30" s="72"/>
      <c r="D30" s="72"/>
    </row>
    <row r="31" spans="2:4" s="55" customFormat="1" ht="50.15" customHeight="1" x14ac:dyDescent="0.25">
      <c r="B31" s="56" t="s">
        <v>111</v>
      </c>
      <c r="C31" s="43">
        <f>'Self Assessment'!C27</f>
        <v>5</v>
      </c>
      <c r="D31" s="56" t="s">
        <v>129</v>
      </c>
    </row>
    <row r="32" spans="2:4" s="55" customFormat="1" ht="50.15" customHeight="1" x14ac:dyDescent="0.25">
      <c r="B32" s="56" t="s">
        <v>80</v>
      </c>
      <c r="C32" s="43">
        <f>'Self Assessment'!C28</f>
        <v>5</v>
      </c>
      <c r="D32" s="56" t="s">
        <v>130</v>
      </c>
    </row>
    <row r="33" spans="2:4" s="55" customFormat="1" ht="50.15" customHeight="1" x14ac:dyDescent="0.25">
      <c r="B33" s="56" t="s">
        <v>81</v>
      </c>
      <c r="C33" s="43">
        <f>'Self Assessment'!C29</f>
        <v>1</v>
      </c>
      <c r="D33" s="56" t="s">
        <v>131</v>
      </c>
    </row>
    <row r="34" spans="2:4" s="55" customFormat="1" ht="50.15" customHeight="1" x14ac:dyDescent="0.25">
      <c r="B34" s="56" t="s">
        <v>82</v>
      </c>
      <c r="C34" s="43">
        <f>'Self Assessment'!C30</f>
        <v>4</v>
      </c>
      <c r="D34" s="56" t="s">
        <v>132</v>
      </c>
    </row>
    <row r="35" spans="2:4" s="55" customFormat="1" ht="50.15" customHeight="1" x14ac:dyDescent="0.25">
      <c r="B35" s="56" t="s">
        <v>83</v>
      </c>
      <c r="C35" s="43">
        <f>'Self Assessment'!C31</f>
        <v>5</v>
      </c>
      <c r="D35" s="56" t="s">
        <v>133</v>
      </c>
    </row>
    <row r="36" spans="2:4" s="55" customFormat="1" ht="50.15" customHeight="1" x14ac:dyDescent="0.25">
      <c r="B36" s="56" t="s">
        <v>84</v>
      </c>
      <c r="C36" s="43">
        <f>'Self Assessment'!C32</f>
        <v>5</v>
      </c>
      <c r="D36" s="56" t="s">
        <v>134</v>
      </c>
    </row>
    <row r="37" spans="2:4" ht="40" customHeight="1" x14ac:dyDescent="0.25">
      <c r="B37" s="61" t="s">
        <v>184</v>
      </c>
      <c r="C37" s="57">
        <f>(SUM(C31:C36)/6)</f>
        <v>4.166666666666667</v>
      </c>
      <c r="D37" s="60"/>
    </row>
    <row r="38" spans="2:4" ht="20.149999999999999" customHeight="1" x14ac:dyDescent="0.25"/>
    <row r="39" spans="2:4" s="55" customFormat="1" ht="39" customHeight="1" x14ac:dyDescent="0.25">
      <c r="B39" s="71" t="str">
        <f>Weighting!F3</f>
        <v>Search 
Engine Optimization</v>
      </c>
      <c r="C39" s="72"/>
      <c r="D39" s="72"/>
    </row>
    <row r="40" spans="2:4" s="55" customFormat="1" ht="50.15" customHeight="1" x14ac:dyDescent="0.25">
      <c r="B40" s="56" t="s">
        <v>85</v>
      </c>
      <c r="C40" s="43">
        <f>'Self Assessment'!C35</f>
        <v>2</v>
      </c>
      <c r="D40" s="56" t="s">
        <v>135</v>
      </c>
    </row>
    <row r="41" spans="2:4" s="55" customFormat="1" ht="50.15" customHeight="1" x14ac:dyDescent="0.25">
      <c r="B41" s="56" t="s">
        <v>86</v>
      </c>
      <c r="C41" s="43">
        <f>'Self Assessment'!C36</f>
        <v>1</v>
      </c>
      <c r="D41" s="56" t="s">
        <v>136</v>
      </c>
    </row>
    <row r="42" spans="2:4" s="55" customFormat="1" ht="50.15" customHeight="1" x14ac:dyDescent="0.25">
      <c r="B42" s="56" t="s">
        <v>87</v>
      </c>
      <c r="C42" s="43">
        <f>'Self Assessment'!C37</f>
        <v>4</v>
      </c>
      <c r="D42" s="56" t="s">
        <v>137</v>
      </c>
    </row>
    <row r="43" spans="2:4" s="55" customFormat="1" ht="50.15" customHeight="1" x14ac:dyDescent="0.25">
      <c r="B43" s="56" t="s">
        <v>88</v>
      </c>
      <c r="C43" s="43">
        <f>'Self Assessment'!C38</f>
        <v>2</v>
      </c>
      <c r="D43" s="56" t="s">
        <v>138</v>
      </c>
    </row>
    <row r="44" spans="2:4" s="55" customFormat="1" ht="50.15" customHeight="1" x14ac:dyDescent="0.25">
      <c r="B44" s="56" t="s">
        <v>89</v>
      </c>
      <c r="C44" s="43">
        <f>'Self Assessment'!C39</f>
        <v>5</v>
      </c>
      <c r="D44" s="56" t="s">
        <v>139</v>
      </c>
    </row>
    <row r="45" spans="2:4" s="55" customFormat="1" ht="50.15" customHeight="1" x14ac:dyDescent="0.25">
      <c r="B45" s="56" t="s">
        <v>90</v>
      </c>
      <c r="C45" s="43">
        <f>'Self Assessment'!C40</f>
        <v>4</v>
      </c>
      <c r="D45" s="56" t="s">
        <v>141</v>
      </c>
    </row>
    <row r="46" spans="2:4" ht="40" customHeight="1" x14ac:dyDescent="0.25">
      <c r="B46" s="61" t="s">
        <v>184</v>
      </c>
      <c r="C46" s="57">
        <f>(SUM(C40:C45)/6)</f>
        <v>3</v>
      </c>
      <c r="D46" s="60"/>
    </row>
    <row r="47" spans="2:4" ht="20.149999999999999" customHeight="1" x14ac:dyDescent="0.25"/>
    <row r="48" spans="2:4" s="55" customFormat="1" ht="39" customHeight="1" x14ac:dyDescent="0.25">
      <c r="B48" s="71" t="str">
        <f>Weighting!G3</f>
        <v>Blogs, Social Networking 
&amp; 
Communities</v>
      </c>
      <c r="C48" s="72"/>
      <c r="D48" s="72"/>
    </row>
    <row r="49" spans="2:4" s="55" customFormat="1" ht="50.15" customHeight="1" x14ac:dyDescent="0.25">
      <c r="B49" s="56" t="s">
        <v>91</v>
      </c>
      <c r="C49" s="43">
        <f>'Self Assessment'!C43</f>
        <v>2</v>
      </c>
      <c r="D49" s="56" t="s">
        <v>142</v>
      </c>
    </row>
    <row r="50" spans="2:4" s="55" customFormat="1" ht="50.15" customHeight="1" x14ac:dyDescent="0.25">
      <c r="B50" s="56" t="s">
        <v>92</v>
      </c>
      <c r="C50" s="43">
        <f>'Self Assessment'!C44</f>
        <v>1</v>
      </c>
      <c r="D50" s="56" t="s">
        <v>143</v>
      </c>
    </row>
    <row r="51" spans="2:4" s="55" customFormat="1" ht="50.15" customHeight="1" x14ac:dyDescent="0.25">
      <c r="B51" s="56" t="s">
        <v>93</v>
      </c>
      <c r="C51" s="43">
        <f>'Self Assessment'!C45</f>
        <v>1</v>
      </c>
      <c r="D51" s="56" t="s">
        <v>144</v>
      </c>
    </row>
    <row r="52" spans="2:4" s="55" customFormat="1" ht="50.15" customHeight="1" x14ac:dyDescent="0.25">
      <c r="B52" s="56" t="s">
        <v>40</v>
      </c>
      <c r="C52" s="43">
        <f>'Self Assessment'!C46</f>
        <v>4</v>
      </c>
      <c r="D52" s="56" t="s">
        <v>145</v>
      </c>
    </row>
    <row r="53" spans="2:4" s="55" customFormat="1" ht="50.15" customHeight="1" x14ac:dyDescent="0.25">
      <c r="B53" s="56" t="s">
        <v>94</v>
      </c>
      <c r="C53" s="43">
        <f>'Self Assessment'!C47</f>
        <v>2</v>
      </c>
      <c r="D53" s="56" t="s">
        <v>146</v>
      </c>
    </row>
    <row r="54" spans="2:4" s="55" customFormat="1" ht="50.15" customHeight="1" x14ac:dyDescent="0.25">
      <c r="B54" s="56" t="s">
        <v>95</v>
      </c>
      <c r="C54" s="43">
        <f>'Self Assessment'!C48</f>
        <v>1</v>
      </c>
      <c r="D54" s="56" t="s">
        <v>147</v>
      </c>
    </row>
    <row r="55" spans="2:4" ht="40" customHeight="1" x14ac:dyDescent="0.25">
      <c r="B55" s="61" t="s">
        <v>184</v>
      </c>
      <c r="C55" s="57">
        <f>(SUM(C49:C54)/6)</f>
        <v>1.8333333333333333</v>
      </c>
      <c r="D55" s="60"/>
    </row>
    <row r="56" spans="2:4" ht="20.149999999999999" customHeight="1" x14ac:dyDescent="0.25"/>
    <row r="57" spans="2:4" s="55" customFormat="1" ht="39" customHeight="1" x14ac:dyDescent="0.25">
      <c r="B57" s="71" t="str">
        <f>Weighting!H3</f>
        <v>Landing Pages 
&amp; Lead Conversion</v>
      </c>
      <c r="C57" s="72"/>
      <c r="D57" s="72"/>
    </row>
    <row r="58" spans="2:4" s="55" customFormat="1" ht="50.15" customHeight="1" x14ac:dyDescent="0.25">
      <c r="B58" s="56" t="s">
        <v>96</v>
      </c>
      <c r="C58" s="43">
        <f>'Self Assessment'!C51</f>
        <v>3</v>
      </c>
      <c r="D58" s="56" t="s">
        <v>148</v>
      </c>
    </row>
    <row r="59" spans="2:4" s="55" customFormat="1" ht="50.15" customHeight="1" x14ac:dyDescent="0.25">
      <c r="B59" s="56" t="s">
        <v>97</v>
      </c>
      <c r="C59" s="43">
        <f>'Self Assessment'!C52</f>
        <v>2</v>
      </c>
      <c r="D59" s="56" t="s">
        <v>149</v>
      </c>
    </row>
    <row r="60" spans="2:4" s="55" customFormat="1" ht="50.15" customHeight="1" x14ac:dyDescent="0.25">
      <c r="B60" s="56" t="s">
        <v>98</v>
      </c>
      <c r="C60" s="43">
        <f>'Self Assessment'!C53</f>
        <v>1</v>
      </c>
      <c r="D60" s="56" t="s">
        <v>150</v>
      </c>
    </row>
    <row r="61" spans="2:4" s="55" customFormat="1" ht="50.15" customHeight="1" x14ac:dyDescent="0.25">
      <c r="B61" s="56" t="s">
        <v>99</v>
      </c>
      <c r="C61" s="43">
        <f>'Self Assessment'!C54</f>
        <v>1</v>
      </c>
      <c r="D61" s="56" t="s">
        <v>151</v>
      </c>
    </row>
    <row r="62" spans="2:4" s="55" customFormat="1" ht="50.15" customHeight="1" x14ac:dyDescent="0.25">
      <c r="B62" s="56" t="s">
        <v>100</v>
      </c>
      <c r="C62" s="43">
        <f>'Self Assessment'!C55</f>
        <v>1</v>
      </c>
      <c r="D62" s="56" t="s">
        <v>152</v>
      </c>
    </row>
    <row r="63" spans="2:4" ht="40" customHeight="1" x14ac:dyDescent="0.25">
      <c r="B63" s="61" t="s">
        <v>184</v>
      </c>
      <c r="C63" s="57">
        <f>(SUM(C58:C62)/5)</f>
        <v>1.6</v>
      </c>
      <c r="D63" s="60"/>
    </row>
    <row r="64" spans="2:4" ht="20.149999999999999" customHeight="1" x14ac:dyDescent="0.25"/>
    <row r="65" spans="2:4" s="55" customFormat="1" ht="39" customHeight="1" x14ac:dyDescent="0.25">
      <c r="B65" s="71" t="str">
        <f>Weighting!I3</f>
        <v>Content</v>
      </c>
      <c r="C65" s="72"/>
      <c r="D65" s="72"/>
    </row>
    <row r="66" spans="2:4" s="55" customFormat="1" ht="50.15" customHeight="1" x14ac:dyDescent="0.25">
      <c r="B66" s="56" t="s">
        <v>101</v>
      </c>
      <c r="C66" s="43">
        <f>'Self Assessment'!C58</f>
        <v>4</v>
      </c>
      <c r="D66" s="56" t="s">
        <v>153</v>
      </c>
    </row>
    <row r="67" spans="2:4" s="55" customFormat="1" ht="50.15" customHeight="1" x14ac:dyDescent="0.25">
      <c r="B67" s="56" t="s">
        <v>102</v>
      </c>
      <c r="C67" s="43">
        <f>'Self Assessment'!C59</f>
        <v>3</v>
      </c>
      <c r="D67" s="56" t="s">
        <v>154</v>
      </c>
    </row>
    <row r="68" spans="2:4" s="55" customFormat="1" ht="50.15" customHeight="1" x14ac:dyDescent="0.25">
      <c r="B68" s="56" t="s">
        <v>103</v>
      </c>
      <c r="C68" s="43">
        <f>'Self Assessment'!C60</f>
        <v>1</v>
      </c>
      <c r="D68" s="56" t="s">
        <v>155</v>
      </c>
    </row>
    <row r="69" spans="2:4" s="55" customFormat="1" ht="50.15" customHeight="1" x14ac:dyDescent="0.25">
      <c r="B69" s="56" t="s">
        <v>104</v>
      </c>
      <c r="C69" s="43">
        <f>'Self Assessment'!C61</f>
        <v>4</v>
      </c>
      <c r="D69" s="56" t="s">
        <v>156</v>
      </c>
    </row>
    <row r="70" spans="2:4" s="55" customFormat="1" ht="50.15" customHeight="1" x14ac:dyDescent="0.25">
      <c r="B70" s="56" t="s">
        <v>105</v>
      </c>
      <c r="C70" s="43">
        <f>'Self Assessment'!C62</f>
        <v>5</v>
      </c>
      <c r="D70" s="56" t="s">
        <v>157</v>
      </c>
    </row>
    <row r="71" spans="2:4" ht="40" customHeight="1" x14ac:dyDescent="0.25">
      <c r="B71" s="61" t="s">
        <v>184</v>
      </c>
      <c r="C71" s="57">
        <f>(SUM(C66:C70)/5)</f>
        <v>3.4</v>
      </c>
      <c r="D71" s="60"/>
    </row>
    <row r="72" spans="2:4" ht="20.149999999999999" customHeight="1" x14ac:dyDescent="0.25"/>
    <row r="73" spans="2:4" s="55" customFormat="1" ht="39" customHeight="1" x14ac:dyDescent="0.25">
      <c r="B73" s="71" t="str">
        <f>Weighting!J3</f>
        <v>Analytics</v>
      </c>
      <c r="C73" s="72"/>
      <c r="D73" s="72"/>
    </row>
    <row r="74" spans="2:4" s="55" customFormat="1" ht="50.15" customHeight="1" x14ac:dyDescent="0.25">
      <c r="B74" s="56" t="s">
        <v>106</v>
      </c>
      <c r="C74" s="43">
        <f>'Self Assessment'!C65</f>
        <v>5</v>
      </c>
      <c r="D74" s="56" t="s">
        <v>158</v>
      </c>
    </row>
    <row r="75" spans="2:4" s="55" customFormat="1" ht="50.15" customHeight="1" x14ac:dyDescent="0.25">
      <c r="B75" s="56" t="s">
        <v>107</v>
      </c>
      <c r="C75" s="43">
        <f>'Self Assessment'!C66</f>
        <v>2</v>
      </c>
      <c r="D75" s="56" t="s">
        <v>159</v>
      </c>
    </row>
    <row r="76" spans="2:4" s="55" customFormat="1" ht="50.15" customHeight="1" x14ac:dyDescent="0.25">
      <c r="B76" s="56" t="s">
        <v>108</v>
      </c>
      <c r="C76" s="43">
        <f>'Self Assessment'!C67</f>
        <v>1</v>
      </c>
      <c r="D76" s="56" t="s">
        <v>160</v>
      </c>
    </row>
    <row r="77" spans="2:4" s="55" customFormat="1" ht="50.15" customHeight="1" x14ac:dyDescent="0.25">
      <c r="B77" s="56" t="s">
        <v>109</v>
      </c>
      <c r="C77" s="43">
        <f>'Self Assessment'!C68</f>
        <v>1</v>
      </c>
      <c r="D77" s="56" t="s">
        <v>161</v>
      </c>
    </row>
    <row r="78" spans="2:4" s="55" customFormat="1" ht="50.15" customHeight="1" x14ac:dyDescent="0.25">
      <c r="B78" s="58" t="s">
        <v>110</v>
      </c>
      <c r="C78" s="59">
        <f>'Self Assessment'!C69</f>
        <v>3</v>
      </c>
      <c r="D78" s="58" t="s">
        <v>162</v>
      </c>
    </row>
    <row r="79" spans="2:4" ht="40" customHeight="1" x14ac:dyDescent="0.25">
      <c r="B79" s="61" t="s">
        <v>184</v>
      </c>
      <c r="C79" s="57">
        <f>(SUM(C74:C78)/5)</f>
        <v>2.4</v>
      </c>
      <c r="D79" s="60"/>
    </row>
    <row r="81" ht="20.149999999999999" customHeight="1" x14ac:dyDescent="0.25"/>
  </sheetData>
  <mergeCells count="11">
    <mergeCell ref="B65:D65"/>
    <mergeCell ref="B73:D73"/>
    <mergeCell ref="B1:D1"/>
    <mergeCell ref="B12:D12"/>
    <mergeCell ref="B21:D21"/>
    <mergeCell ref="B30:D30"/>
    <mergeCell ref="B39:D39"/>
    <mergeCell ref="B2:D2"/>
    <mergeCell ref="B4:D4"/>
    <mergeCell ref="B48:D48"/>
    <mergeCell ref="B57:D57"/>
  </mergeCells>
  <phoneticPr fontId="0" type="noConversion"/>
  <conditionalFormatting sqref="C5:C9">
    <cfRule type="cellIs" dxfId="62" priority="69" stopIfTrue="1" operator="lessThanOrEqual">
      <formula>1.99999999999999</formula>
    </cfRule>
    <cfRule type="cellIs" dxfId="61" priority="70" stopIfTrue="1" operator="between">
      <formula>2</formula>
      <formula>3.99999999999999</formula>
    </cfRule>
    <cfRule type="cellIs" dxfId="60" priority="71" stopIfTrue="1" operator="between">
      <formula>4</formula>
      <formula>5</formula>
    </cfRule>
  </conditionalFormatting>
  <conditionalFormatting sqref="C13:C17">
    <cfRule type="cellIs" dxfId="59" priority="62" stopIfTrue="1" operator="lessThanOrEqual">
      <formula>1.99999999999999</formula>
    </cfRule>
    <cfRule type="cellIs" dxfId="58" priority="63" stopIfTrue="1" operator="between">
      <formula>2</formula>
      <formula>3.99999999999999</formula>
    </cfRule>
    <cfRule type="cellIs" dxfId="57" priority="64" stopIfTrue="1" operator="between">
      <formula>4</formula>
      <formula>5</formula>
    </cfRule>
  </conditionalFormatting>
  <conditionalFormatting sqref="C18">
    <cfRule type="cellIs" dxfId="56" priority="55" stopIfTrue="1" operator="lessThanOrEqual">
      <formula>1.99999999999999</formula>
    </cfRule>
    <cfRule type="cellIs" dxfId="55" priority="56" stopIfTrue="1" operator="between">
      <formula>2</formula>
      <formula>3.99999999999999</formula>
    </cfRule>
    <cfRule type="cellIs" dxfId="54" priority="57" stopIfTrue="1" operator="between">
      <formula>4</formula>
      <formula>5</formula>
    </cfRule>
  </conditionalFormatting>
  <conditionalFormatting sqref="C22:C27">
    <cfRule type="cellIs" dxfId="53" priority="52" stopIfTrue="1" operator="lessThanOrEqual">
      <formula>1.99999999999999</formula>
    </cfRule>
    <cfRule type="cellIs" dxfId="52" priority="53" stopIfTrue="1" operator="between">
      <formula>2</formula>
      <formula>3.99999999999999</formula>
    </cfRule>
    <cfRule type="cellIs" dxfId="51" priority="54" stopIfTrue="1" operator="between">
      <formula>4</formula>
      <formula>5</formula>
    </cfRule>
  </conditionalFormatting>
  <conditionalFormatting sqref="C31:C36">
    <cfRule type="cellIs" dxfId="50" priority="49" stopIfTrue="1" operator="lessThanOrEqual">
      <formula>1.99999999999999</formula>
    </cfRule>
    <cfRule type="cellIs" dxfId="49" priority="50" stopIfTrue="1" operator="between">
      <formula>2</formula>
      <formula>3.99999999999999</formula>
    </cfRule>
    <cfRule type="cellIs" dxfId="48" priority="51" stopIfTrue="1" operator="between">
      <formula>4</formula>
      <formula>5</formula>
    </cfRule>
  </conditionalFormatting>
  <conditionalFormatting sqref="C40:C45">
    <cfRule type="cellIs" dxfId="47" priority="46" stopIfTrue="1" operator="lessThanOrEqual">
      <formula>1.99999999999999</formula>
    </cfRule>
    <cfRule type="cellIs" dxfId="46" priority="47" stopIfTrue="1" operator="between">
      <formula>2</formula>
      <formula>3.99999999999999</formula>
    </cfRule>
    <cfRule type="cellIs" dxfId="45" priority="48" stopIfTrue="1" operator="between">
      <formula>4</formula>
      <formula>5</formula>
    </cfRule>
  </conditionalFormatting>
  <conditionalFormatting sqref="C49:C52">
    <cfRule type="cellIs" dxfId="44" priority="43" stopIfTrue="1" operator="lessThanOrEqual">
      <formula>1.99999999999999</formula>
    </cfRule>
    <cfRule type="cellIs" dxfId="43" priority="44" stopIfTrue="1" operator="between">
      <formula>2</formula>
      <formula>3.99999999999999</formula>
    </cfRule>
    <cfRule type="cellIs" dxfId="42" priority="45" stopIfTrue="1" operator="between">
      <formula>4</formula>
      <formula>5</formula>
    </cfRule>
  </conditionalFormatting>
  <conditionalFormatting sqref="C53:C54">
    <cfRule type="cellIs" dxfId="41" priority="40" stopIfTrue="1" operator="lessThanOrEqual">
      <formula>1.99999999999999</formula>
    </cfRule>
    <cfRule type="cellIs" dxfId="40" priority="41" stopIfTrue="1" operator="between">
      <formula>2</formula>
      <formula>3.99999999999999</formula>
    </cfRule>
    <cfRule type="cellIs" dxfId="39" priority="42" stopIfTrue="1" operator="between">
      <formula>4</formula>
      <formula>5</formula>
    </cfRule>
  </conditionalFormatting>
  <conditionalFormatting sqref="C58:C62">
    <cfRule type="cellIs" dxfId="38" priority="37" stopIfTrue="1" operator="lessThanOrEqual">
      <formula>1.99999999999999</formula>
    </cfRule>
    <cfRule type="cellIs" dxfId="37" priority="38" stopIfTrue="1" operator="between">
      <formula>2</formula>
      <formula>3.99999999999999</formula>
    </cfRule>
    <cfRule type="cellIs" dxfId="36" priority="39" stopIfTrue="1" operator="between">
      <formula>4</formula>
      <formula>5</formula>
    </cfRule>
  </conditionalFormatting>
  <conditionalFormatting sqref="C66:C70">
    <cfRule type="cellIs" dxfId="35" priority="34" stopIfTrue="1" operator="lessThanOrEqual">
      <formula>1.99999999999999</formula>
    </cfRule>
    <cfRule type="cellIs" dxfId="34" priority="35" stopIfTrue="1" operator="between">
      <formula>2</formula>
      <formula>3.99999999999999</formula>
    </cfRule>
    <cfRule type="cellIs" dxfId="33" priority="36" stopIfTrue="1" operator="between">
      <formula>4</formula>
      <formula>5</formula>
    </cfRule>
  </conditionalFormatting>
  <conditionalFormatting sqref="C74:C77">
    <cfRule type="cellIs" dxfId="32" priority="31" stopIfTrue="1" operator="lessThanOrEqual">
      <formula>1.99999999999999</formula>
    </cfRule>
    <cfRule type="cellIs" dxfId="31" priority="32" stopIfTrue="1" operator="between">
      <formula>2</formula>
      <formula>3.99999999999999</formula>
    </cfRule>
    <cfRule type="cellIs" dxfId="30" priority="33" stopIfTrue="1" operator="between">
      <formula>4</formula>
      <formula>5</formula>
    </cfRule>
  </conditionalFormatting>
  <conditionalFormatting sqref="C78">
    <cfRule type="cellIs" dxfId="29" priority="28" stopIfTrue="1" operator="lessThanOrEqual">
      <formula>1.99999999999999</formula>
    </cfRule>
    <cfRule type="cellIs" dxfId="28" priority="29" stopIfTrue="1" operator="between">
      <formula>2</formula>
      <formula>3.99999999999999</formula>
    </cfRule>
    <cfRule type="cellIs" dxfId="27" priority="30" stopIfTrue="1" operator="between">
      <formula>4</formula>
      <formula>5</formula>
    </cfRule>
  </conditionalFormatting>
  <conditionalFormatting sqref="C10">
    <cfRule type="cellIs" dxfId="26" priority="1" stopIfTrue="1" operator="lessThanOrEqual">
      <formula>1.99999999999999</formula>
    </cfRule>
    <cfRule type="cellIs" dxfId="25" priority="2" stopIfTrue="1" operator="between">
      <formula>2</formula>
      <formula>3.99999999999999</formula>
    </cfRule>
    <cfRule type="cellIs" dxfId="24" priority="3" stopIfTrue="1" operator="between">
      <formula>4</formula>
      <formula>5</formula>
    </cfRule>
  </conditionalFormatting>
  <conditionalFormatting sqref="C79">
    <cfRule type="cellIs" dxfId="23" priority="25" stopIfTrue="1" operator="lessThanOrEqual">
      <formula>1.99999999999999</formula>
    </cfRule>
    <cfRule type="cellIs" dxfId="22" priority="26" stopIfTrue="1" operator="between">
      <formula>2</formula>
      <formula>3.99999999999999</formula>
    </cfRule>
    <cfRule type="cellIs" dxfId="21" priority="27" stopIfTrue="1" operator="between">
      <formula>4</formula>
      <formula>5</formula>
    </cfRule>
  </conditionalFormatting>
  <conditionalFormatting sqref="C71">
    <cfRule type="cellIs" dxfId="20" priority="22" stopIfTrue="1" operator="lessThanOrEqual">
      <formula>1.99999999999999</formula>
    </cfRule>
    <cfRule type="cellIs" dxfId="19" priority="23" stopIfTrue="1" operator="between">
      <formula>2</formula>
      <formula>3.99999999999999</formula>
    </cfRule>
    <cfRule type="cellIs" dxfId="18" priority="24" stopIfTrue="1" operator="between">
      <formula>4</formula>
      <formula>5</formula>
    </cfRule>
  </conditionalFormatting>
  <conditionalFormatting sqref="C63">
    <cfRule type="cellIs" dxfId="17" priority="19" stopIfTrue="1" operator="lessThanOrEqual">
      <formula>1.99999999999999</formula>
    </cfRule>
    <cfRule type="cellIs" dxfId="16" priority="20" stopIfTrue="1" operator="between">
      <formula>2</formula>
      <formula>3.99999999999999</formula>
    </cfRule>
    <cfRule type="cellIs" dxfId="15" priority="21" stopIfTrue="1" operator="between">
      <formula>4</formula>
      <formula>5</formula>
    </cfRule>
  </conditionalFormatting>
  <conditionalFormatting sqref="C55">
    <cfRule type="cellIs" dxfId="14" priority="16" stopIfTrue="1" operator="lessThanOrEqual">
      <formula>1.99999999999999</formula>
    </cfRule>
    <cfRule type="cellIs" dxfId="13" priority="17" stopIfTrue="1" operator="between">
      <formula>2</formula>
      <formula>3.99999999999999</formula>
    </cfRule>
    <cfRule type="cellIs" dxfId="12" priority="18" stopIfTrue="1" operator="between">
      <formula>4</formula>
      <formula>5</formula>
    </cfRule>
  </conditionalFormatting>
  <conditionalFormatting sqref="C46">
    <cfRule type="cellIs" dxfId="11" priority="13" stopIfTrue="1" operator="lessThanOrEqual">
      <formula>1.99999999999999</formula>
    </cfRule>
    <cfRule type="cellIs" dxfId="10" priority="14" stopIfTrue="1" operator="between">
      <formula>2</formula>
      <formula>3.99999999999999</formula>
    </cfRule>
    <cfRule type="cellIs" dxfId="9" priority="15" stopIfTrue="1" operator="between">
      <formula>4</formula>
      <formula>5</formula>
    </cfRule>
  </conditionalFormatting>
  <conditionalFormatting sqref="C37">
    <cfRule type="cellIs" dxfId="8" priority="10" stopIfTrue="1" operator="lessThanOrEqual">
      <formula>1.99999999999999</formula>
    </cfRule>
    <cfRule type="cellIs" dxfId="7" priority="11" stopIfTrue="1" operator="between">
      <formula>2</formula>
      <formula>3.99999999999999</formula>
    </cfRule>
    <cfRule type="cellIs" dxfId="6" priority="12" stopIfTrue="1" operator="between">
      <formula>4</formula>
      <formula>5</formula>
    </cfRule>
  </conditionalFormatting>
  <conditionalFormatting sqref="C28">
    <cfRule type="cellIs" dxfId="5" priority="7" stopIfTrue="1" operator="lessThanOrEqual">
      <formula>1.99999999999999</formula>
    </cfRule>
    <cfRule type="cellIs" dxfId="4" priority="8" stopIfTrue="1" operator="between">
      <formula>2</formula>
      <formula>3.99999999999999</formula>
    </cfRule>
    <cfRule type="cellIs" dxfId="3" priority="9" stopIfTrue="1" operator="between">
      <formula>4</formula>
      <formula>5</formula>
    </cfRule>
  </conditionalFormatting>
  <conditionalFormatting sqref="C19">
    <cfRule type="cellIs" dxfId="2" priority="4" stopIfTrue="1" operator="lessThanOrEqual">
      <formula>1.99999999999999</formula>
    </cfRule>
    <cfRule type="cellIs" dxfId="1" priority="5" stopIfTrue="1" operator="between">
      <formula>2</formula>
      <formula>3.99999999999999</formula>
    </cfRule>
    <cfRule type="cellIs" dxfId="0" priority="6" stopIfTrue="1" operator="between">
      <formula>4</formula>
      <formula>5</formula>
    </cfRule>
  </conditionalFormatting>
  <pageMargins left="0.75000000000000011" right="0.75000000000000011" top="1" bottom="1" header="0.5" footer="0.5"/>
  <pageSetup scale="49" fitToHeight="2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Instructions</vt:lpstr>
      <vt:lpstr>Weighting</vt:lpstr>
      <vt:lpstr>Self Assessment</vt:lpstr>
      <vt:lpstr>Results</vt:lpstr>
      <vt:lpstr>Recommendations</vt:lpstr>
      <vt:lpstr>Results!Goal_State</vt:lpstr>
      <vt:lpstr>GoalState</vt:lpstr>
      <vt:lpstr>Instructions!Print_Area</vt:lpstr>
      <vt:lpstr>Recommendations!Print_Area</vt:lpstr>
      <vt:lpstr>Results!Print_Area</vt:lpstr>
      <vt:lpstr>'Self Assessment'!Print_Area</vt:lpstr>
      <vt:lpstr>Weighting!Print_Area</vt:lpstr>
    </vt:vector>
  </TitlesOfParts>
  <Company>Demand Metric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Website Program Maturity Assessment</dc:title>
  <dc:creator>Demand Metric Analysts</dc:creator>
  <dc:description>Copyright 2019, Demand Metric Research Corporation. All rights reserved. Governed under the single user license terms agreed to by end user. May not be distributed without prior written permission. www.demandmetric.com</dc:description>
  <cp:lastModifiedBy>Lisette Gomez</cp:lastModifiedBy>
  <cp:lastPrinted>2012-04-05T16:09:57Z</cp:lastPrinted>
  <dcterms:created xsi:type="dcterms:W3CDTF">2003-12-17T00:09:40Z</dcterms:created>
  <dcterms:modified xsi:type="dcterms:W3CDTF">2019-05-01T17:07:08Z</dcterms:modified>
</cp:coreProperties>
</file>