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murray.scott\Desktop\Rutland Wines\"/>
    </mc:Choice>
  </mc:AlternateContent>
  <xr:revisionPtr revIDLastSave="0" documentId="13_ncr:1_{1D95EABD-C14A-44D3-B722-765BE5AF6390}" xr6:coauthVersionLast="45" xr6:coauthVersionMax="45" xr10:uidLastSave="{00000000-0000-0000-0000-000000000000}"/>
  <bookViews>
    <workbookView xWindow="2064" yWindow="732" windowWidth="17736" windowHeight="11640" xr2:uid="{00000000-000D-0000-FFFF-FFFF00000000}"/>
  </bookViews>
  <sheets>
    <sheet name="Detail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hidden="1">#REF!</definedName>
    <definedName name="_FilterDatabse2" hidden="1">#REF!</definedName>
    <definedName name="a">#REF!</definedName>
    <definedName name="acc_no">#REF!</definedName>
    <definedName name="acccode">#REF!</definedName>
    <definedName name="active">[1]Master!#REF!</definedName>
    <definedName name="all_stk_doz">'[2]Wine List'!#REF!</definedName>
    <definedName name="apr_fore">#REF!</definedName>
    <definedName name="apr_sales">#REF!</definedName>
    <definedName name="aprbudgp">#REF!</definedName>
    <definedName name="aprbudval">#REF!</definedName>
    <definedName name="aprcycost">#REF!</definedName>
    <definedName name="aprcydoz">#REF!</definedName>
    <definedName name="aprcymargin">#REF!</definedName>
    <definedName name="aprcyval">#REF!</definedName>
    <definedName name="aprlycost">#REF!</definedName>
    <definedName name="aprlydoz">#REF!</definedName>
    <definedName name="aprlymargin">#REF!</definedName>
    <definedName name="aprlyval">#REF!</definedName>
    <definedName name="aug_fore">#REF!</definedName>
    <definedName name="aug_sales">#REF!</definedName>
    <definedName name="augbudgp">#REF!</definedName>
    <definedName name="augbudval">#REF!</definedName>
    <definedName name="augcycost">#REF!</definedName>
    <definedName name="augcydoz">#REF!</definedName>
    <definedName name="augcyval">#REF!</definedName>
    <definedName name="auglycost">#REF!</definedName>
    <definedName name="auglydoz">#REF!</definedName>
    <definedName name="auglymargin">#REF!</definedName>
    <definedName name="auglyval">#REF!</definedName>
    <definedName name="avg_last4">#REF!</definedName>
    <definedName name="avg_next4">#REF!</definedName>
    <definedName name="avg_week_doz">'[2]Wine List'!#REF!</definedName>
    <definedName name="bandf">'[2]Wine List'!#REF!</definedName>
    <definedName name="bandub">'[2]Wine List'!#REF!</definedName>
    <definedName name="bclass1">#REF!</definedName>
    <definedName name="bclass2">#REF!</definedName>
    <definedName name="bd">[3]!SKU_Table[[#Headers],[Location Code]]</definedName>
    <definedName name="bd_1">#REF!</definedName>
    <definedName name="begg">#REF!</definedName>
    <definedName name="bgrape1">#REF!</definedName>
    <definedName name="bgrape2">#REF!</definedName>
    <definedName name="bmilk">#REF!</definedName>
    <definedName name="borganic">#REF!</definedName>
    <definedName name="bproducer">#REF!</definedName>
    <definedName name="bregion">#REF!</definedName>
    <definedName name="bscrewcap">#REF!</definedName>
    <definedName name="btasting">#REF!</definedName>
    <definedName name="btlcol">'[4]Customer Order Form'!$I$22:$J$23</definedName>
    <definedName name="btlprice">#REF!</definedName>
    <definedName name="btlqty">#REF!</definedName>
    <definedName name="bveg">#REF!</definedName>
    <definedName name="bvegan">#REF!</definedName>
    <definedName name="caseqty">#REF!</definedName>
    <definedName name="codes">#REF!</definedName>
    <definedName name="comment">#REF!</definedName>
    <definedName name="comments13">#REF!</definedName>
    <definedName name="cosshtcode">#REF!</definedName>
    <definedName name="costshtcode">#REF!</definedName>
    <definedName name="costshtcost">#REF!</definedName>
    <definedName name="csc">#REF!</definedName>
    <definedName name="CST_TBL">[5]!Table_Query_from_HDNAV6[#Data]</definedName>
    <definedName name="cust_disc">'[2]Wine List'!#REF!</definedName>
    <definedName name="cust_gls">'[2]Wine List'!#REF!</definedName>
    <definedName name="cust_gls2">'[2]Wine List'!#REF!</definedName>
    <definedName name="cust_gp_gls">'[2]Wine List'!#REF!</definedName>
    <definedName name="cust_gp_gls2">'[2]Wine List'!#REF!</definedName>
    <definedName name="cust_name">#REF!</definedName>
    <definedName name="custcnt2011">#REF!</definedName>
    <definedName name="customer">#REF!</definedName>
    <definedName name="cvs">#REF!</definedName>
    <definedName name="dec_fore">#REF!</definedName>
    <definedName name="dec_sales">#REF!</definedName>
    <definedName name="decbudgp">#REF!</definedName>
    <definedName name="decbudval">#REF!</definedName>
    <definedName name="deccycost">#REF!</definedName>
    <definedName name="deccydoz">#REF!</definedName>
    <definedName name="deccyval">#REF!</definedName>
    <definedName name="declycost">#REF!</definedName>
    <definedName name="declydoz">#REF!</definedName>
    <definedName name="declymargin">#REF!</definedName>
    <definedName name="declyval">#REF!</definedName>
    <definedName name="delby">#REF!</definedName>
    <definedName name="desc">#REF!</definedName>
    <definedName name="disc">#REF!</definedName>
    <definedName name="docnum">#REF!</definedName>
    <definedName name="doctype">#REF!</definedName>
    <definedName name="don_all">#REF!</definedName>
    <definedName name="don_avg">#REF!</definedName>
    <definedName name="don_dp">#REF!</definedName>
    <definedName name="don_fore">#REF!</definedName>
    <definedName name="don_free">#REF!</definedName>
    <definedName name="don_ub">#REF!</definedName>
    <definedName name="dozcol">#REF!</definedName>
    <definedName name="el">#REF!</definedName>
    <definedName name="enterby">#REF!</definedName>
    <definedName name="enterby1">#REF!</definedName>
    <definedName name="estapr">#REF!</definedName>
    <definedName name="estaug">#REF!</definedName>
    <definedName name="estdec">#REF!</definedName>
    <definedName name="estfeb">#REF!</definedName>
    <definedName name="estfor">#REF!</definedName>
    <definedName name="estjan">#REF!</definedName>
    <definedName name="estjul">#REF!</definedName>
    <definedName name="estjun">#REF!</definedName>
    <definedName name="estmar">#REF!</definedName>
    <definedName name="estmat">#REF!</definedName>
    <definedName name="estmay">#REF!</definedName>
    <definedName name="estnov">#REF!</definedName>
    <definedName name="estoct">#REF!</definedName>
    <definedName name="estsep">#REF!</definedName>
    <definedName name="estytd">#REF!</definedName>
    <definedName name="eta_next">#REF!</definedName>
    <definedName name="ext_all">#REF!</definedName>
    <definedName name="ext_avg">#REF!</definedName>
    <definedName name="ext_dp">#REF!</definedName>
    <definedName name="ext_fore">#REF!</definedName>
    <definedName name="ext_free">#REF!</definedName>
    <definedName name="ext_ub">#REF!</definedName>
    <definedName name="feb_fore">#REF!</definedName>
    <definedName name="feb_sales">#REF!</definedName>
    <definedName name="febbudgp">#REF!</definedName>
    <definedName name="febbudval">#REF!</definedName>
    <definedName name="febcycost">#REF!</definedName>
    <definedName name="febcydoz">#REF!</definedName>
    <definedName name="febcymargin">#REF!</definedName>
    <definedName name="febcyval">#REF!</definedName>
    <definedName name="feblycost">#REF!</definedName>
    <definedName name="feblydoz">#REF!</definedName>
    <definedName name="feblymargin">#REF!</definedName>
    <definedName name="feblyval">#REF!</definedName>
    <definedName name="first_receipt">#REF!</definedName>
    <definedName name="fore_lead">#REF!</definedName>
    <definedName name="forecast">#REF!</definedName>
    <definedName name="forecast_per">#REF!</definedName>
    <definedName name="forecast2011">#REF!</definedName>
    <definedName name="gls_actgp_per">'[2]Wine List'!#REF!</definedName>
    <definedName name="gls_actgp_per2">'[2]Wine List'!#REF!</definedName>
    <definedName name="gls_actgp_val">'[2]Wine List'!#REF!</definedName>
    <definedName name="gls_actgp_val2">'[2]Wine List'!#REF!</definedName>
    <definedName name="gls_actsell">'[2]Wine List'!#REF!</definedName>
    <definedName name="gls_actsell2">'[2]Wine List'!#REF!</definedName>
    <definedName name="gls_btl">'[2]Wine List'!#REF!</definedName>
    <definedName name="gls_btl2">'[2]Wine List'!#REF!</definedName>
    <definedName name="gls_prop_sell">'[2]Wine List'!#REF!</definedName>
    <definedName name="gls_prop_sell2">'[2]Wine List'!#REF!</definedName>
    <definedName name="gls_size">'[2]Wine List'!#REF!</definedName>
    <definedName name="gls_size2">'[2]Wine List'!#REF!</definedName>
    <definedName name="grossval">#REF!</definedName>
    <definedName name="GSSE_TBL">[6]!Table_Query_from_HDNAV4[#All]</definedName>
    <definedName name="href">#REF!</definedName>
    <definedName name="intapr">#REF!</definedName>
    <definedName name="intaug">#REF!</definedName>
    <definedName name="intdec">#REF!</definedName>
    <definedName name="intfeb">#REF!</definedName>
    <definedName name="intfor">#REF!</definedName>
    <definedName name="intjan">#REF!</definedName>
    <definedName name="intjul">#REF!</definedName>
    <definedName name="intjun">#REF!</definedName>
    <definedName name="intmar">#REF!</definedName>
    <definedName name="intmat">#REF!</definedName>
    <definedName name="intmay">#REF!</definedName>
    <definedName name="intnov">#REF!</definedName>
    <definedName name="intoct">#REF!</definedName>
    <definedName name="intsep">#REF!</definedName>
    <definedName name="intytd">#REF!</definedName>
    <definedName name="invoice">#REF!</definedName>
    <definedName name="Item_Table">#REF!</definedName>
    <definedName name="Item_Table_1">#REF!</definedName>
    <definedName name="itemcode">#REF!</definedName>
    <definedName name="jan_fore">#REF!</definedName>
    <definedName name="jan_sales">#REF!</definedName>
    <definedName name="janbudgp">#REF!</definedName>
    <definedName name="janbudval">#REF!</definedName>
    <definedName name="jancycost">#REF!</definedName>
    <definedName name="jancydoz">#REF!</definedName>
    <definedName name="jancymargin">#REF!</definedName>
    <definedName name="jancyval">#REF!</definedName>
    <definedName name="janlycost">#REF!</definedName>
    <definedName name="janlydoz">#REF!</definedName>
    <definedName name="janlymargin">#REF!</definedName>
    <definedName name="janlyval">#REF!</definedName>
    <definedName name="jul_fore">#REF!</definedName>
    <definedName name="jul_sales">#REF!</definedName>
    <definedName name="julbudgp">#REF!</definedName>
    <definedName name="julbudval">#REF!</definedName>
    <definedName name="julcycost">#REF!</definedName>
    <definedName name="julcydoz">#REF!</definedName>
    <definedName name="julcyval">#REF!</definedName>
    <definedName name="jullycost">#REF!</definedName>
    <definedName name="jullydoz">#REF!</definedName>
    <definedName name="jullymargin">#REF!</definedName>
    <definedName name="jullyval">#REF!</definedName>
    <definedName name="jun_fore">#REF!</definedName>
    <definedName name="jun_sales">#REF!</definedName>
    <definedName name="junbudgp">#REF!</definedName>
    <definedName name="junbudval">#REF!</definedName>
    <definedName name="juncycost">#REF!</definedName>
    <definedName name="juncydoz">#REF!</definedName>
    <definedName name="juncyval">#REF!</definedName>
    <definedName name="junlycost">#REF!</definedName>
    <definedName name="junlydoz">#REF!</definedName>
    <definedName name="junlymargin">#REF!</definedName>
    <definedName name="junlyval">#REF!</definedName>
    <definedName name="lcb_all">#REF!</definedName>
    <definedName name="lcb_avg">#REF!</definedName>
    <definedName name="lcb_dp">#REF!</definedName>
    <definedName name="lcb_fore">#REF!</definedName>
    <definedName name="lcb_free">#REF!</definedName>
    <definedName name="lcb_qc">#REF!</definedName>
    <definedName name="lcb_ub">#REF!</definedName>
    <definedName name="ldnapr">#REF!</definedName>
    <definedName name="ldnaug">#REF!</definedName>
    <definedName name="ldndec">#REF!</definedName>
    <definedName name="ldnfeb">#REF!</definedName>
    <definedName name="ldnfor">#REF!</definedName>
    <definedName name="ldnjan">#REF!</definedName>
    <definedName name="ldnjul">#REF!</definedName>
    <definedName name="ldnjun">#REF!</definedName>
    <definedName name="ldnmar">#REF!</definedName>
    <definedName name="ldnmat">#REF!</definedName>
    <definedName name="ldnmay">#REF!</definedName>
    <definedName name="ldnnov">#REF!</definedName>
    <definedName name="ldnoct">#REF!</definedName>
    <definedName name="ldnsep">#REF!</definedName>
    <definedName name="ldnytd">#REF!</definedName>
    <definedName name="lead_time">#REF!</definedName>
    <definedName name="less_three">#REF!</definedName>
    <definedName name="line_no">#REF!</definedName>
    <definedName name="lineno">#REF!</definedName>
    <definedName name="lisatest">'[7]Wine List'!#REF!</definedName>
    <definedName name="lmthbud">#REF!</definedName>
    <definedName name="lmthcost">#REF!</definedName>
    <definedName name="lmthpct">#REF!</definedName>
    <definedName name="lmthval">#REF!</definedName>
    <definedName name="lmthvbud">#REF!</definedName>
    <definedName name="lmthvly">#REF!</definedName>
    <definedName name="ltn_all">#REF!</definedName>
    <definedName name="ltn_avg">#REF!</definedName>
    <definedName name="ltn_dp">#REF!</definedName>
    <definedName name="ltn_fore">#REF!</definedName>
    <definedName name="ltn_free">#REF!</definedName>
    <definedName name="ltn_ub">#REF!</definedName>
    <definedName name="lytotcost">#REF!</definedName>
    <definedName name="lytotdoz">#REF!</definedName>
    <definedName name="lytotmargin">#REF!</definedName>
    <definedName name="lytotval">#REF!</definedName>
    <definedName name="mar_fore">#REF!</definedName>
    <definedName name="mar_sales">#REF!</definedName>
    <definedName name="marbudgp">#REF!</definedName>
    <definedName name="marbudval">#REF!</definedName>
    <definedName name="marcycost">#REF!</definedName>
    <definedName name="marcydoz">#REF!</definedName>
    <definedName name="marcymargin">#REF!</definedName>
    <definedName name="marcyval">#REF!</definedName>
    <definedName name="marginper">#REF!</definedName>
    <definedName name="marginval">#REF!</definedName>
    <definedName name="marketingplan">#REF!</definedName>
    <definedName name="marlycost">#REF!</definedName>
    <definedName name="marlydoz">#REF!</definedName>
    <definedName name="marlymargin">#REF!</definedName>
    <definedName name="marlyval">#REF!</definedName>
    <definedName name="mat_sales">'[2]Wine List'!#REF!</definedName>
    <definedName name="matt_diff">#REF!</definedName>
    <definedName name="may_fore">#REF!</definedName>
    <definedName name="may_sales">#REF!</definedName>
    <definedName name="maybudgp">#REF!</definedName>
    <definedName name="maybudval">#REF!</definedName>
    <definedName name="maycycost">#REF!</definedName>
    <definedName name="maycydoz">#REF!</definedName>
    <definedName name="maycyval">#REF!</definedName>
    <definedName name="maylycost">#REF!</definedName>
    <definedName name="maylydoz">#REF!</definedName>
    <definedName name="maylymargin">#REF!</definedName>
    <definedName name="maylyval">#REF!</definedName>
    <definedName name="mcheck">#REF!</definedName>
    <definedName name="mcode">#REF!</definedName>
    <definedName name="mcountry">#REF!</definedName>
    <definedName name="mforecast">#REF!</definedName>
    <definedName name="mngr">#REF!</definedName>
    <definedName name="mon_type">#REF!</definedName>
    <definedName name="mplist2">#REF!</definedName>
    <definedName name="mproducer">#REF!</definedName>
    <definedName name="mregion">#REF!</definedName>
    <definedName name="MSCI">#REF!</definedName>
    <definedName name="msource">#REF!</definedName>
    <definedName name="mstyle">#REF!</definedName>
    <definedName name="mthlyval">#REF!</definedName>
    <definedName name="mwine">#REF!</definedName>
    <definedName name="natapr">#REF!</definedName>
    <definedName name="nataug">#REF!</definedName>
    <definedName name="natdec">#REF!</definedName>
    <definedName name="natfeb">#REF!</definedName>
    <definedName name="natfor">#REF!</definedName>
    <definedName name="natjan">#REF!</definedName>
    <definedName name="natjul">#REF!</definedName>
    <definedName name="natjun">#REF!</definedName>
    <definedName name="natmar">#REF!</definedName>
    <definedName name="natmat">#REF!</definedName>
    <definedName name="natmay">#REF!</definedName>
    <definedName name="natnov">#REF!</definedName>
    <definedName name="natoct">#REF!</definedName>
    <definedName name="natsep">#REF!</definedName>
    <definedName name="natytd">#REF!</definedName>
    <definedName name="nbval">[8]Master!#REF!</definedName>
    <definedName name="netval">#REF!</definedName>
    <definedName name="newb">[8]Master!#REF!</definedName>
    <definedName name="nocms">#REF!</definedName>
    <definedName name="nov_fore">#REF!</definedName>
    <definedName name="nov_sales">#REF!</definedName>
    <definedName name="novbudgp">#REF!</definedName>
    <definedName name="novbudval">#REF!</definedName>
    <definedName name="novcycost">#REF!</definedName>
    <definedName name="novcydoz">#REF!</definedName>
    <definedName name="novcyval">#REF!</definedName>
    <definedName name="novlycost">#REF!</definedName>
    <definedName name="novlydoz">#REF!</definedName>
    <definedName name="novlymargin">#REF!</definedName>
    <definedName name="novlyval">#REF!</definedName>
    <definedName name="nthapr">#REF!</definedName>
    <definedName name="nthaug">#REF!</definedName>
    <definedName name="nthdec">#REF!</definedName>
    <definedName name="nthfeb">#REF!</definedName>
    <definedName name="nthfor">#REF!</definedName>
    <definedName name="nthjan">#REF!</definedName>
    <definedName name="nthjul">#REF!</definedName>
    <definedName name="nthjun">#REF!</definedName>
    <definedName name="nthmar">#REF!</definedName>
    <definedName name="nthmat">#REF!</definedName>
    <definedName name="nthmay">#REF!</definedName>
    <definedName name="nthnov">#REF!</definedName>
    <definedName name="nthoct">#REF!</definedName>
    <definedName name="nthsep">#REF!</definedName>
    <definedName name="nthytd">#REF!</definedName>
    <definedName name="oct_fore">#REF!</definedName>
    <definedName name="oct_sales">#REF!</definedName>
    <definedName name="octbudgp">#REF!</definedName>
    <definedName name="octbudval">#REF!</definedName>
    <definedName name="octcycost">#REF!</definedName>
    <definedName name="octcydoz">#REF!</definedName>
    <definedName name="octcyval">#REF!</definedName>
    <definedName name="octlycost">#REF!</definedName>
    <definedName name="octlydoz">#REF!</definedName>
    <definedName name="octlyval">#REF!</definedName>
    <definedName name="ocylymargin">#REF!</definedName>
    <definedName name="orenterby">#REF!</definedName>
    <definedName name="othapr">#REF!</definedName>
    <definedName name="othaug">#REF!</definedName>
    <definedName name="othdec">#REF!</definedName>
    <definedName name="othfeb">#REF!</definedName>
    <definedName name="othfor">#REF!</definedName>
    <definedName name="othjan">#REF!</definedName>
    <definedName name="othjul">#REF!</definedName>
    <definedName name="othjun">#REF!</definedName>
    <definedName name="othmar">#REF!</definedName>
    <definedName name="othmat">#REF!</definedName>
    <definedName name="othmay">#REF!</definedName>
    <definedName name="othnov">#REF!</definedName>
    <definedName name="othoct">#REF!</definedName>
    <definedName name="othsep">#REF!</definedName>
    <definedName name="othytd">#REF!</definedName>
    <definedName name="po_qty">#REF!</definedName>
    <definedName name="_xlnm.Print_Titles" localSheetId="0">Details!$1:$3</definedName>
    <definedName name="ptype">#REF!</definedName>
    <definedName name="qbdesc">#REF!</definedName>
    <definedName name="ref">#REF!</definedName>
    <definedName name="rep">#REF!</definedName>
    <definedName name="rep_no">#REF!</definedName>
    <definedName name="res_date">#REF!</definedName>
    <definedName name="res_left">#REF!</definedName>
    <definedName name="res_qty">#REF!</definedName>
    <definedName name="RRE_TBL">[5]!Table_Query_from_HDNAV3[#Data]</definedName>
    <definedName name="runout_date">'[2]Wine List'!#REF!</definedName>
    <definedName name="sales_office">#REF!</definedName>
    <definedName name="SBRS">#REF!</definedName>
    <definedName name="SBRS_incOR">#REF!</definedName>
    <definedName name="SBRS_incPO">#REF!</definedName>
    <definedName name="sbrs_runout">#REF!</definedName>
    <definedName name="sci">#REF!</definedName>
    <definedName name="scoapr">#REF!</definedName>
    <definedName name="scoaug">#REF!</definedName>
    <definedName name="scodec">#REF!</definedName>
    <definedName name="scofeb">#REF!</definedName>
    <definedName name="scofor">#REF!</definedName>
    <definedName name="scojan">#REF!</definedName>
    <definedName name="scojul">#REF!</definedName>
    <definedName name="scojun">#REF!</definedName>
    <definedName name="scomar">#REF!</definedName>
    <definedName name="scomat">#REF!</definedName>
    <definedName name="scomay">#REF!</definedName>
    <definedName name="sconov">#REF!</definedName>
    <definedName name="scooct">#REF!</definedName>
    <definedName name="scosep">#REF!</definedName>
    <definedName name="scot_all">#REF!</definedName>
    <definedName name="scot_avg">#REF!</definedName>
    <definedName name="scot_dp">#REF!</definedName>
    <definedName name="scot_fore">#REF!</definedName>
    <definedName name="scot_free">#REF!</definedName>
    <definedName name="scot_ub">#REF!</definedName>
    <definedName name="scoytd">#REF!</definedName>
    <definedName name="sep_fore">#REF!</definedName>
    <definedName name="sep_sales">#REF!</definedName>
    <definedName name="sepbudgp">#REF!</definedName>
    <definedName name="sepbudval">#REF!</definedName>
    <definedName name="sepcycost">#REF!</definedName>
    <definedName name="sepcydoz">#REF!</definedName>
    <definedName name="sepcyval">#REF!</definedName>
    <definedName name="seplycost">#REF!</definedName>
    <definedName name="seplydoz">#REF!</definedName>
    <definedName name="seplyval">#REF!</definedName>
    <definedName name="septlymargin">#REF!</definedName>
    <definedName name="short_code">#REF!</definedName>
    <definedName name="siglist">'[9]Wine List'!#REF!</definedName>
    <definedName name="size">'[3]Wine List'!#REF!</definedName>
    <definedName name="sort_col">#REF!</definedName>
    <definedName name="spring">#REF!</definedName>
    <definedName name="SSE_TBL">[6]!Table_Query_from_HDNAV18[#Data]</definedName>
    <definedName name="sthapr">#REF!</definedName>
    <definedName name="sthaug">#REF!</definedName>
    <definedName name="sthdec">#REF!</definedName>
    <definedName name="sthfeb">#REF!</definedName>
    <definedName name="sthfor">#REF!</definedName>
    <definedName name="sthjan">#REF!</definedName>
    <definedName name="sthjul">#REF!</definedName>
    <definedName name="sthjun">#REF!</definedName>
    <definedName name="sthmar">#REF!</definedName>
    <definedName name="sthmat">#REF!</definedName>
    <definedName name="sthmay">#REF!</definedName>
    <definedName name="sthnov">#REF!</definedName>
    <definedName name="sthoct">#REF!</definedName>
    <definedName name="sthsep">#REF!</definedName>
    <definedName name="sthytd">#REF!</definedName>
    <definedName name="still_wine">#REF!</definedName>
    <definedName name="suppcode">#REF!</definedName>
    <definedName name="supplier">#REF!</definedName>
    <definedName name="tcurr">[10]Distribution!#REF!</definedName>
    <definedName name="team">#REF!</definedName>
    <definedName name="Tommy">[11]Master!#REF!</definedName>
    <definedName name="tot_all">#REF!</definedName>
    <definedName name="tot_avg">#REF!</definedName>
    <definedName name="tot_free">#REF!</definedName>
    <definedName name="tot_stk">#REF!</definedName>
    <definedName name="tot_stkincor">#REF!</definedName>
    <definedName name="totbudval">#REF!</definedName>
    <definedName name="totcol">'[12]Customer Order Form'!$M$22:$M$25</definedName>
    <definedName name="totlyval">#REF!</definedName>
    <definedName name="totval">'[13]Customer Order Form'!$M$20:$M$22</definedName>
    <definedName name="trepname">[10]Distribution!#REF!</definedName>
    <definedName name="tunit">[10]Distribution!#REF!</definedName>
    <definedName name="uom">#REF!</definedName>
    <definedName name="WineName">#REF!</definedName>
    <definedName name="wtrans">#REF!</definedName>
    <definedName name="x">#REF!</definedName>
    <definedName name="xclass">#REF!</definedName>
    <definedName name="xteam">#REF!</definedName>
    <definedName name="year">#REF!</definedName>
    <definedName name="ytd">#REF!</definedName>
    <definedName name="ytd_diff">#REF!</definedName>
    <definedName name="ytd_fore">#REF!</definedName>
    <definedName name="ytd_sales">'[2]Wine List'!#REF!</definedName>
    <definedName name="ytdbudgp">#REF!</definedName>
    <definedName name="ytdbudval">#REF!</definedName>
    <definedName name="ytdcycost">#REF!</definedName>
    <definedName name="ytdcydoz">#REF!</definedName>
    <definedName name="ytdcymargin">#REF!</definedName>
    <definedName name="ytdcypct">#REF!</definedName>
    <definedName name="ytdcyval">#REF!</definedName>
    <definedName name="ytdcyvytdly">#REF!</definedName>
    <definedName name="ytdlycost">#REF!</definedName>
    <definedName name="ytdlydoz">#REF!</definedName>
    <definedName name="ytdlymargin">#REF!</definedName>
    <definedName name="ytdlyval">#REF!</definedName>
    <definedName name="ytdvbud">#REF!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1" l="1"/>
  <c r="K6" i="1" l="1"/>
  <c r="L6" i="1" s="1"/>
  <c r="M6" i="1" s="1"/>
  <c r="K7" i="1"/>
  <c r="L7" i="1" s="1"/>
  <c r="M7" i="1" s="1"/>
  <c r="K8" i="1"/>
  <c r="L8" i="1" s="1"/>
  <c r="M8" i="1" s="1"/>
  <c r="K9" i="1"/>
  <c r="L9" i="1" s="1"/>
  <c r="M9" i="1" s="1"/>
  <c r="K10" i="1"/>
  <c r="L10" i="1" s="1"/>
  <c r="M10" i="1" s="1"/>
  <c r="K11" i="1"/>
  <c r="L11" i="1" s="1"/>
  <c r="M11" i="1" s="1"/>
  <c r="K14" i="1"/>
  <c r="L14" i="1" s="1"/>
  <c r="M14" i="1" s="1"/>
  <c r="K15" i="1"/>
  <c r="L15" i="1" s="1"/>
  <c r="M15" i="1" s="1"/>
  <c r="K16" i="1"/>
  <c r="L16" i="1" s="1"/>
  <c r="M16" i="1" s="1"/>
  <c r="K17" i="1"/>
  <c r="L17" i="1" s="1"/>
  <c r="M17" i="1" s="1"/>
  <c r="K18" i="1"/>
  <c r="K19" i="1"/>
  <c r="L19" i="1" s="1"/>
  <c r="M19" i="1" s="1"/>
  <c r="K20" i="1"/>
  <c r="L20" i="1" s="1"/>
  <c r="M20" i="1" s="1"/>
  <c r="K21" i="1"/>
  <c r="L21" i="1" s="1"/>
  <c r="M21" i="1" s="1"/>
  <c r="K23" i="1"/>
  <c r="L23" i="1" s="1"/>
  <c r="M23" i="1" s="1"/>
  <c r="K24" i="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3" i="1"/>
  <c r="L43" i="1" s="1"/>
  <c r="M43" i="1" s="1"/>
  <c r="K46" i="1"/>
  <c r="L46" i="1" s="1"/>
  <c r="M46" i="1" s="1"/>
  <c r="K47" i="1"/>
  <c r="L47" i="1" s="1"/>
  <c r="M47" i="1" s="1"/>
  <c r="K48" i="1"/>
  <c r="L48" i="1" s="1"/>
  <c r="M48" i="1" s="1"/>
  <c r="K49" i="1"/>
  <c r="L49" i="1" s="1"/>
  <c r="M49" i="1" s="1"/>
  <c r="K50" i="1"/>
  <c r="L50" i="1" s="1"/>
  <c r="M50" i="1" s="1"/>
  <c r="K51" i="1"/>
  <c r="L51" i="1" s="1"/>
  <c r="M51" i="1" s="1"/>
  <c r="K53" i="1"/>
  <c r="L53" i="1" s="1"/>
  <c r="M53" i="1" s="1"/>
  <c r="K54" i="1"/>
  <c r="L54" i="1" s="1"/>
  <c r="M54" i="1" s="1"/>
  <c r="K55" i="1"/>
  <c r="L55" i="1" s="1"/>
  <c r="M55" i="1" s="1"/>
  <c r="K56" i="1"/>
  <c r="L56" i="1" s="1"/>
  <c r="M56" i="1" s="1"/>
  <c r="K57" i="1"/>
  <c r="L57" i="1" s="1"/>
  <c r="M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8" i="1"/>
  <c r="L78" i="1" s="1"/>
  <c r="M78" i="1" s="1"/>
  <c r="L5" i="1"/>
  <c r="M5" i="1" s="1"/>
  <c r="L18" i="1"/>
  <c r="M18" i="1" s="1"/>
  <c r="L24" i="1"/>
  <c r="M24" i="1" s="1"/>
  <c r="Q32" i="1"/>
  <c r="T67" i="1"/>
  <c r="W19" i="1"/>
  <c r="W36" i="1"/>
  <c r="W51" i="1"/>
  <c r="W68" i="1"/>
  <c r="V6" i="1"/>
  <c r="W6" i="1" s="1"/>
  <c r="V7" i="1"/>
  <c r="W7" i="1" s="1"/>
  <c r="V8" i="1"/>
  <c r="W8" i="1" s="1"/>
  <c r="V9" i="1"/>
  <c r="W9" i="1" s="1"/>
  <c r="V10" i="1"/>
  <c r="W10" i="1" s="1"/>
  <c r="V11" i="1"/>
  <c r="W11" i="1" s="1"/>
  <c r="V14" i="1"/>
  <c r="W14" i="1" s="1"/>
  <c r="V15" i="1"/>
  <c r="W15" i="1" s="1"/>
  <c r="V16" i="1"/>
  <c r="W16" i="1" s="1"/>
  <c r="V17" i="1"/>
  <c r="W17" i="1" s="1"/>
  <c r="V18" i="1"/>
  <c r="W18" i="1" s="1"/>
  <c r="V19" i="1"/>
  <c r="V20" i="1"/>
  <c r="W20" i="1" s="1"/>
  <c r="V21" i="1"/>
  <c r="W21" i="1" s="1"/>
  <c r="V23" i="1"/>
  <c r="W23" i="1" s="1"/>
  <c r="V24" i="1"/>
  <c r="W24" i="1" s="1"/>
  <c r="V25" i="1"/>
  <c r="W25" i="1" s="1"/>
  <c r="V26" i="1"/>
  <c r="W26" i="1" s="1"/>
  <c r="V27" i="1"/>
  <c r="W27" i="1" s="1"/>
  <c r="V28" i="1"/>
  <c r="W28" i="1" s="1"/>
  <c r="V29" i="1"/>
  <c r="W29" i="1" s="1"/>
  <c r="V30" i="1"/>
  <c r="W30" i="1" s="1"/>
  <c r="V31" i="1"/>
  <c r="W31" i="1" s="1"/>
  <c r="V32" i="1"/>
  <c r="W32" i="1" s="1"/>
  <c r="V33" i="1"/>
  <c r="W33" i="1" s="1"/>
  <c r="V34" i="1"/>
  <c r="W34" i="1" s="1"/>
  <c r="V35" i="1"/>
  <c r="W35" i="1" s="1"/>
  <c r="V36" i="1"/>
  <c r="V37" i="1"/>
  <c r="W37" i="1" s="1"/>
  <c r="V38" i="1"/>
  <c r="W38" i="1" s="1"/>
  <c r="V39" i="1"/>
  <c r="W39" i="1" s="1"/>
  <c r="V40" i="1"/>
  <c r="W40" i="1" s="1"/>
  <c r="V41" i="1"/>
  <c r="W41" i="1" s="1"/>
  <c r="V43" i="1"/>
  <c r="W43" i="1" s="1"/>
  <c r="V46" i="1"/>
  <c r="W46" i="1" s="1"/>
  <c r="V47" i="1"/>
  <c r="W47" i="1" s="1"/>
  <c r="V48" i="1"/>
  <c r="W48" i="1" s="1"/>
  <c r="V49" i="1"/>
  <c r="W49" i="1" s="1"/>
  <c r="V50" i="1"/>
  <c r="W50" i="1" s="1"/>
  <c r="V51" i="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V69" i="1"/>
  <c r="W69" i="1" s="1"/>
  <c r="V70" i="1"/>
  <c r="W70" i="1" s="1"/>
  <c r="V71" i="1"/>
  <c r="W71" i="1" s="1"/>
  <c r="V72" i="1"/>
  <c r="W72" i="1" s="1"/>
  <c r="V73" i="1"/>
  <c r="W73" i="1" s="1"/>
  <c r="V74" i="1"/>
  <c r="W74" i="1" s="1"/>
  <c r="V75" i="1"/>
  <c r="W75" i="1" s="1"/>
  <c r="V76" i="1"/>
  <c r="W76" i="1" s="1"/>
  <c r="V78" i="1"/>
  <c r="W78" i="1" s="1"/>
  <c r="V5" i="1"/>
  <c r="W5" i="1" s="1"/>
  <c r="S7" i="1"/>
  <c r="T7" i="1" s="1"/>
  <c r="S8" i="1"/>
  <c r="T8" i="1" s="1"/>
  <c r="S9" i="1"/>
  <c r="T9" i="1" s="1"/>
  <c r="S10" i="1"/>
  <c r="T10" i="1" s="1"/>
  <c r="S11" i="1"/>
  <c r="T11" i="1" s="1"/>
  <c r="S14" i="1"/>
  <c r="T14" i="1" s="1"/>
  <c r="S15" i="1"/>
  <c r="T15" i="1" s="1"/>
  <c r="S16" i="1"/>
  <c r="T16" i="1" s="1"/>
  <c r="S17" i="1"/>
  <c r="T17" i="1" s="1"/>
  <c r="S18" i="1"/>
  <c r="T18" i="1" s="1"/>
  <c r="S19" i="1"/>
  <c r="T19" i="1" s="1"/>
  <c r="S20" i="1"/>
  <c r="T20" i="1" s="1"/>
  <c r="S21" i="1"/>
  <c r="T21" i="1" s="1"/>
  <c r="S23" i="1"/>
  <c r="T23" i="1" s="1"/>
  <c r="S24" i="1"/>
  <c r="T24" i="1" s="1"/>
  <c r="S25" i="1"/>
  <c r="T25" i="1" s="1"/>
  <c r="S26" i="1"/>
  <c r="T26" i="1" s="1"/>
  <c r="S27" i="1"/>
  <c r="T27" i="1" s="1"/>
  <c r="S28" i="1"/>
  <c r="T28" i="1" s="1"/>
  <c r="S29" i="1"/>
  <c r="T29" i="1" s="1"/>
  <c r="S30" i="1"/>
  <c r="T30" i="1" s="1"/>
  <c r="S31" i="1"/>
  <c r="T31" i="1" s="1"/>
  <c r="S32" i="1"/>
  <c r="T32" i="1" s="1"/>
  <c r="S33" i="1"/>
  <c r="T33" i="1" s="1"/>
  <c r="S34" i="1"/>
  <c r="T34" i="1" s="1"/>
  <c r="S35" i="1"/>
  <c r="T35" i="1" s="1"/>
  <c r="S36" i="1"/>
  <c r="T36" i="1" s="1"/>
  <c r="S37" i="1"/>
  <c r="T37" i="1" s="1"/>
  <c r="S38" i="1"/>
  <c r="T38" i="1" s="1"/>
  <c r="S39" i="1"/>
  <c r="T39" i="1" s="1"/>
  <c r="S40" i="1"/>
  <c r="T40" i="1" s="1"/>
  <c r="S41" i="1"/>
  <c r="T41" i="1" s="1"/>
  <c r="S43" i="1"/>
  <c r="T43" i="1" s="1"/>
  <c r="S46" i="1"/>
  <c r="T46" i="1" s="1"/>
  <c r="S47" i="1"/>
  <c r="T47" i="1" s="1"/>
  <c r="S48" i="1"/>
  <c r="T48" i="1" s="1"/>
  <c r="S49" i="1"/>
  <c r="T49" i="1" s="1"/>
  <c r="S50" i="1"/>
  <c r="T50" i="1" s="1"/>
  <c r="S51" i="1"/>
  <c r="T51" i="1" s="1"/>
  <c r="S53" i="1"/>
  <c r="T53" i="1" s="1"/>
  <c r="S54" i="1"/>
  <c r="T54" i="1" s="1"/>
  <c r="S55" i="1"/>
  <c r="T55" i="1" s="1"/>
  <c r="S56" i="1"/>
  <c r="T56" i="1" s="1"/>
  <c r="S57" i="1"/>
  <c r="T57" i="1" s="1"/>
  <c r="S58" i="1"/>
  <c r="T58" i="1" s="1"/>
  <c r="S59" i="1"/>
  <c r="T59" i="1" s="1"/>
  <c r="S60" i="1"/>
  <c r="T60" i="1" s="1"/>
  <c r="S61" i="1"/>
  <c r="T61" i="1" s="1"/>
  <c r="S62" i="1"/>
  <c r="T62" i="1" s="1"/>
  <c r="S63" i="1"/>
  <c r="T63" i="1" s="1"/>
  <c r="S64" i="1"/>
  <c r="T64" i="1" s="1"/>
  <c r="S65" i="1"/>
  <c r="T65" i="1" s="1"/>
  <c r="S66" i="1"/>
  <c r="T66" i="1" s="1"/>
  <c r="S67" i="1"/>
  <c r="S68" i="1"/>
  <c r="T68" i="1" s="1"/>
  <c r="S69" i="1"/>
  <c r="T69" i="1" s="1"/>
  <c r="S70" i="1"/>
  <c r="T70" i="1" s="1"/>
  <c r="S71" i="1"/>
  <c r="T71" i="1" s="1"/>
  <c r="S72" i="1"/>
  <c r="T72" i="1" s="1"/>
  <c r="S73" i="1"/>
  <c r="T73" i="1" s="1"/>
  <c r="S74" i="1"/>
  <c r="T74" i="1" s="1"/>
  <c r="S75" i="1"/>
  <c r="T75" i="1" s="1"/>
  <c r="S76" i="1"/>
  <c r="T76" i="1" s="1"/>
  <c r="S78" i="1"/>
  <c r="T78" i="1" s="1"/>
  <c r="S6" i="1"/>
  <c r="T6" i="1" s="1"/>
  <c r="S5" i="1"/>
  <c r="T5" i="1" s="1"/>
  <c r="P6" i="1"/>
  <c r="Q6" i="1" s="1"/>
  <c r="P7" i="1"/>
  <c r="Q7" i="1" s="1"/>
  <c r="P8" i="1"/>
  <c r="Q8" i="1" s="1"/>
  <c r="P9" i="1"/>
  <c r="Q9" i="1" s="1"/>
  <c r="P10" i="1"/>
  <c r="Q10" i="1" s="1"/>
  <c r="P11" i="1"/>
  <c r="Q11" i="1" s="1"/>
  <c r="P14" i="1"/>
  <c r="Q14" i="1" s="1"/>
  <c r="P15" i="1"/>
  <c r="Q15" i="1" s="1"/>
  <c r="P16" i="1"/>
  <c r="Q16" i="1" s="1"/>
  <c r="P17" i="1"/>
  <c r="Q17" i="1" s="1"/>
  <c r="P18" i="1"/>
  <c r="Q18" i="1" s="1"/>
  <c r="P19" i="1"/>
  <c r="Q19" i="1" s="1"/>
  <c r="P20" i="1"/>
  <c r="Q20" i="1" s="1"/>
  <c r="P21" i="1"/>
  <c r="Q21" i="1" s="1"/>
  <c r="P23" i="1"/>
  <c r="Q23" i="1" s="1"/>
  <c r="P24" i="1"/>
  <c r="Q24" i="1" s="1"/>
  <c r="P25" i="1"/>
  <c r="Q25" i="1" s="1"/>
  <c r="P26" i="1"/>
  <c r="Q26" i="1" s="1"/>
  <c r="P27" i="1"/>
  <c r="Q27" i="1" s="1"/>
  <c r="P28" i="1"/>
  <c r="Q28" i="1" s="1"/>
  <c r="P29" i="1"/>
  <c r="Q29" i="1" s="1"/>
  <c r="P30" i="1"/>
  <c r="Q30" i="1" s="1"/>
  <c r="P31" i="1"/>
  <c r="Q31" i="1" s="1"/>
  <c r="P32" i="1"/>
  <c r="P33" i="1"/>
  <c r="Q33" i="1" s="1"/>
  <c r="P34" i="1"/>
  <c r="Q34" i="1" s="1"/>
  <c r="P35" i="1"/>
  <c r="Q35" i="1" s="1"/>
  <c r="P36" i="1"/>
  <c r="Q36" i="1" s="1"/>
  <c r="P37" i="1"/>
  <c r="Q37" i="1" s="1"/>
  <c r="P38" i="1"/>
  <c r="Q38" i="1" s="1"/>
  <c r="P39" i="1"/>
  <c r="Q39" i="1" s="1"/>
  <c r="P40" i="1"/>
  <c r="Q40" i="1" s="1"/>
  <c r="P41" i="1"/>
  <c r="Q41" i="1" s="1"/>
  <c r="P43" i="1"/>
  <c r="Q43" i="1" s="1"/>
  <c r="P46" i="1"/>
  <c r="Q46" i="1" s="1"/>
  <c r="P47" i="1"/>
  <c r="Q47" i="1" s="1"/>
  <c r="P48" i="1"/>
  <c r="Q48" i="1" s="1"/>
  <c r="P49" i="1"/>
  <c r="Q49" i="1" s="1"/>
  <c r="P50" i="1"/>
  <c r="Q50" i="1" s="1"/>
  <c r="P51" i="1"/>
  <c r="Q51"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8" i="1"/>
  <c r="Q78" i="1" s="1"/>
  <c r="P5" i="1"/>
  <c r="Q5" i="1" s="1"/>
</calcChain>
</file>

<file path=xl/sharedStrings.xml><?xml version="1.0" encoding="utf-8"?>
<sst xmlns="http://schemas.openxmlformats.org/spreadsheetml/2006/main" count="860" uniqueCount="254">
  <si>
    <t xml:space="preserve">Top 100, Wine Merchant , Gold, IWC , Gold, DWWA </t>
  </si>
  <si>
    <t>No</t>
  </si>
  <si>
    <t>Yes</t>
  </si>
  <si>
    <t>Portugal</t>
  </si>
  <si>
    <t>Douro</t>
  </si>
  <si>
    <t>10 Year Old Tawny Port, Douro (Gift box), Barros</t>
  </si>
  <si>
    <t>NV</t>
  </si>
  <si>
    <t>Fortified Wines</t>
  </si>
  <si>
    <t xml:space="preserve">Silver, SWA , Silver, SWA , Top 100, Wine Merchant </t>
  </si>
  <si>
    <t>France</t>
  </si>
  <si>
    <t>Burgundy</t>
  </si>
  <si>
    <t>Gevrey-Chambertin, Creux Brouillard, Domaine Pierre Naigeon</t>
  </si>
  <si>
    <t>2015</t>
  </si>
  <si>
    <t>Beaune 1er Cru Les Teurons, Domaine Albert Morot</t>
  </si>
  <si>
    <t>2014</t>
  </si>
  <si>
    <t>Bordeaux</t>
  </si>
  <si>
    <t xml:space="preserve">Initial de Desmirail, Margaux </t>
  </si>
  <si>
    <t>2012</t>
  </si>
  <si>
    <t xml:space="preserve">Silver, SWA , 16 Pts, Mathew Jukes , 92 Pts James Suckling </t>
  </si>
  <si>
    <t>Château de Rouillac, Pessac-Leognan Rouge</t>
  </si>
  <si>
    <t>Rhône</t>
  </si>
  <si>
    <t>Châteauneuf-du-Pape, Domaine de la Solitude</t>
  </si>
  <si>
    <t>2016</t>
  </si>
  <si>
    <t xml:space="preserve">Top 100, Wine Merchant , Silver, DWWA , Silver, DWWA </t>
  </si>
  <si>
    <t>Italy</t>
  </si>
  <si>
    <t>Apulia</t>
  </si>
  <si>
    <t>Primitivo di Manduria Riserva 'Anniversario 62', San Marzano</t>
  </si>
  <si>
    <t xml:space="preserve">Bourgogne Rouge, 'Cuvée Baudron', Gouffier </t>
  </si>
  <si>
    <t>2017</t>
  </si>
  <si>
    <t>Château Cruzeau, Saint-Émilion Grand Cru</t>
  </si>
  <si>
    <t>Château Fleur de Lisse, Saint-Émilion</t>
  </si>
  <si>
    <t xml:space="preserve">86 - 87 Pts, James Suckling , 88 Pts, Tim Atkin , Silver, SWA </t>
  </si>
  <si>
    <t>Chateau Preuillac, Cru Bourgeois, Médoc</t>
  </si>
  <si>
    <t>Château La Fleur Grands-Landes, Montagne Saint-Émilion</t>
  </si>
  <si>
    <t xml:space="preserve">Silver, SWA , Silver, SWA , Silver, DWWA </t>
  </si>
  <si>
    <t>Primitivo di Manduria 'Talò', San Marzano</t>
  </si>
  <si>
    <t>Beaujolais</t>
  </si>
  <si>
    <t>Fleurie, Olivier Ravier</t>
  </si>
  <si>
    <t>Loire</t>
  </si>
  <si>
    <t>Saumur-Champigny Vieilles Vignes, Domaine Lavigne</t>
  </si>
  <si>
    <t>Spain</t>
  </si>
  <si>
    <t>Rioja</t>
  </si>
  <si>
    <t>Rioja Reserva, Ondarre</t>
  </si>
  <si>
    <t>Côtes du Rhône, Domaine des Carabiniers</t>
  </si>
  <si>
    <t xml:space="preserve">Silver, DWWA , 86 - 87 Pts, James Suckling , 88 Pts, Tim Atkin </t>
  </si>
  <si>
    <t>Chateau Mayne Mazerolles, Blaye Côtes de Bordeaux</t>
  </si>
  <si>
    <t>USA</t>
  </si>
  <si>
    <t>California</t>
  </si>
  <si>
    <t>Old Vines Zinfandel, 'Maggio', Lodi, Oak Ridge Winery</t>
  </si>
  <si>
    <t>Abruzzi</t>
  </si>
  <si>
    <t>Montepulciano d'Abruzzo 'Avegiano', Bove</t>
  </si>
  <si>
    <t>Château Saint-Romans, Bordeaux</t>
  </si>
  <si>
    <t>Primitivo 'Il Pumo', Salento, San Marzano</t>
  </si>
  <si>
    <t>2018</t>
  </si>
  <si>
    <t>Languedoc-Roussillon</t>
  </si>
  <si>
    <t>Grenache Pinot Noir, Pays d'Oc, Tournée du Sud</t>
  </si>
  <si>
    <t>Chevanceau Rouge, Vin de France</t>
  </si>
  <si>
    <t>Aragon</t>
  </si>
  <si>
    <t>Garnacha, 'Dama D Roca', Cariñena, Bodegas Paniza</t>
  </si>
  <si>
    <t>Argentina</t>
  </si>
  <si>
    <t>Mendoza</t>
  </si>
  <si>
    <t xml:space="preserve"> 'Republica del Malbec', Lujan de Cuyo, Mendoza, Matias Riccitelli</t>
  </si>
  <si>
    <t>South Africa</t>
  </si>
  <si>
    <t>Western Cape</t>
  </si>
  <si>
    <t>Cabernet Franc Single Vineyard, Stellenbosch, Mulderbosch</t>
  </si>
  <si>
    <t xml:space="preserve">93 pts, Tim Atkin , Silver, SWA , Silver, IWC </t>
  </si>
  <si>
    <t>Chile</t>
  </si>
  <si>
    <t>Valle de Maipo</t>
  </si>
  <si>
    <t>Cabernet Franc 'TH', Maipo Valley, Undurraga</t>
  </si>
  <si>
    <t>Salta</t>
  </si>
  <si>
    <t>Malbec 'Alto Molino', Cafayate, Piattelli Vineyards</t>
  </si>
  <si>
    <t>Valle Central</t>
  </si>
  <si>
    <t>Carmenère, Undurraga</t>
  </si>
  <si>
    <t>Malbec 'Paula', Lujan de Cuyo, Mendoza, Doña Paula</t>
  </si>
  <si>
    <t>2019</t>
  </si>
  <si>
    <t>Red Wines</t>
  </si>
  <si>
    <t xml:space="preserve">90 Pts, Wine Spectator , 96 pts, Decanter , Gold, SWA </t>
  </si>
  <si>
    <t xml:space="preserve"> 'Rosé 'Hampton Water', Gérard Bertrand, Languedoc  </t>
  </si>
  <si>
    <t>Rosé Wines</t>
  </si>
  <si>
    <t>Puligny-Montrachet, Domaine René Monnier</t>
  </si>
  <si>
    <t>Chassagne-Montrachet, Domaine René Monnier</t>
  </si>
  <si>
    <t>Meursault, Vieux Clos du Château de Cîteaux, Château de Cîteaux</t>
  </si>
  <si>
    <t>Santenay, Les Coteaux sous la Roche, Antoine Olivier</t>
  </si>
  <si>
    <t>Chablis 1er Cru Fourchaume, Domaine Jean Goulley</t>
  </si>
  <si>
    <t>Sancerre, Domaine Merlin-Cherrier</t>
  </si>
  <si>
    <t>Greece</t>
  </si>
  <si>
    <t>Macedonia</t>
  </si>
  <si>
    <t>Malagousia, Epanomi, Ktima Gerovassiliou</t>
  </si>
  <si>
    <t>Vouvray Demi-Sec, 'Les Argiles', Domaine de la Rouletière</t>
  </si>
  <si>
    <t>Piedmont</t>
  </si>
  <si>
    <t>Gavi del Commune di Gavi 'Fossili', San Silvestro</t>
  </si>
  <si>
    <t>Chardonnay 'Maggio', California, Oak Ridge Winery</t>
  </si>
  <si>
    <t>Campania</t>
  </si>
  <si>
    <t>Falanghina 'Albente', Campania, Feudi di San Gregorio</t>
  </si>
  <si>
    <t>Verdeca 'Talò', Puglia, San Marzano</t>
  </si>
  <si>
    <t>Sicily</t>
  </si>
  <si>
    <t>Grillo 'Vitese', Sicily, Colomba Bianca</t>
  </si>
  <si>
    <t>Sud Ouest</t>
  </si>
  <si>
    <t>Sauvignon Blanc 'Cuvée le Pin', Comté Tolosan, Domaine de Campanes</t>
  </si>
  <si>
    <t>Veneto</t>
  </si>
  <si>
    <t>Pinot Grigio, Venezie, Sacchetto Vini</t>
  </si>
  <si>
    <t>Central Castile</t>
  </si>
  <si>
    <t>Verdejo 'Mesta' Organic, Uclés</t>
  </si>
  <si>
    <t xml:space="preserve">Silver, IWC , Silver, IWC , Top 100, Wine Merchant </t>
  </si>
  <si>
    <t>Republic of North Macedonia</t>
  </si>
  <si>
    <t>Tikveš</t>
  </si>
  <si>
    <t>Smederevka, Tikveš</t>
  </si>
  <si>
    <t>Chevanceau Blanc, Pays d'Oc</t>
  </si>
  <si>
    <t>Emilia Romagna</t>
  </si>
  <si>
    <t>Trebbiano Pinot Bianco, Rubicone, Emilia Romagna, Il Sacrato</t>
  </si>
  <si>
    <t xml:space="preserve">Gold, SWA , Silver, IWSC , Silver, SWA </t>
  </si>
  <si>
    <t>New Zealand</t>
  </si>
  <si>
    <t>Marlborough</t>
  </si>
  <si>
    <t>Sauvignon Blanc 'Raptor', Marlborough, Lake Chalice</t>
  </si>
  <si>
    <t>Australia</t>
  </si>
  <si>
    <t>Victoria</t>
  </si>
  <si>
    <t>Marsanne 'Museum Release', Nagambie Lakes, Tahbilk</t>
  </si>
  <si>
    <t>Sauvignon Blanc 'The Falcon', Marlborough, Lake Chalice</t>
  </si>
  <si>
    <t>Sauvignon Blanc, Stellenbosch, Mulderbosch</t>
  </si>
  <si>
    <t>Pinot Gris 'The Nest', Marlborough, Lake Chalice</t>
  </si>
  <si>
    <t>Sauvignon Blanc 'The Nest', Marlborough, Lake Chalice</t>
  </si>
  <si>
    <t>South Eastern Australia</t>
  </si>
  <si>
    <t>Unoaked Chardonnay 'Foundstone', South Eastern Australia, Berton Vineyard</t>
  </si>
  <si>
    <t>Chardonnay, South East Australia, Boundary Line</t>
  </si>
  <si>
    <t>White Wines</t>
  </si>
  <si>
    <t>Crémant de Limoux 'Ballerine' Rosé, Gérard Bertrand</t>
  </si>
  <si>
    <t>England</t>
  </si>
  <si>
    <t>Sussex</t>
  </si>
  <si>
    <t>Goring Blanc de Blancs 'Family Release', Sussex, Wiston Estate</t>
  </si>
  <si>
    <t xml:space="preserve">Silver, IWSC , Silver Outstanding, IWSC , 90 Pts, Wine Spectator </t>
  </si>
  <si>
    <t>Champagne</t>
  </si>
  <si>
    <t>Champagne Bernard Remy, Brut 'Carte Blanche'</t>
  </si>
  <si>
    <t>Valle de Leyda</t>
  </si>
  <si>
    <t>Extra Brut, Leyda Valley, Undurraga</t>
  </si>
  <si>
    <t xml:space="preserve">Silver, SWA , Silver Outstanding, IWSC , Silver, DWWA </t>
  </si>
  <si>
    <t>Catalonia</t>
  </si>
  <si>
    <t>Cava '+ &amp; + Seleccion' Brut, Bodegas Pinord</t>
  </si>
  <si>
    <t>Prosecco Extra Dry, Amata</t>
  </si>
  <si>
    <t xml:space="preserve">Gold, Mondus Vini , Gold, DWWA , Trophy, DWWA </t>
  </si>
  <si>
    <t>Lambrusco Rosso Secco 'La Favorita', Reggiano, Medici Ermete</t>
  </si>
  <si>
    <t>Sparkling Wines</t>
  </si>
  <si>
    <t>Awards</t>
  </si>
  <si>
    <t>Biodynamic</t>
  </si>
  <si>
    <t>Organic</t>
  </si>
  <si>
    <t>Vegan</t>
  </si>
  <si>
    <t>Vegetarian</t>
  </si>
  <si>
    <t>Sulphites</t>
  </si>
  <si>
    <t>Egg
Used</t>
  </si>
  <si>
    <t>Milk
Used</t>
  </si>
  <si>
    <t>GP %</t>
  </si>
  <si>
    <t>GP £</t>
  </si>
  <si>
    <t>Sell @</t>
  </si>
  <si>
    <t>Quote
Btl</t>
  </si>
  <si>
    <t>Bottle
Size(ml)</t>
  </si>
  <si>
    <t>ABV</t>
  </si>
  <si>
    <t>Country</t>
  </si>
  <si>
    <t>Region</t>
  </si>
  <si>
    <t>Wine</t>
  </si>
  <si>
    <t>Vint.</t>
  </si>
  <si>
    <t>Rutland wines</t>
  </si>
  <si>
    <t>Restaurant
Price</t>
  </si>
  <si>
    <t>GP%</t>
  </si>
  <si>
    <t>Flavour Taste</t>
  </si>
  <si>
    <t>Selling story</t>
  </si>
  <si>
    <t>GP£</t>
  </si>
  <si>
    <t>6 Btles Sell Including VAT</t>
  </si>
  <si>
    <t>A slightly-sparkling red wine, which showcases red fruit aromas combined with hints
of violet. Fresh on the palate with a rich harmonious body and crisp raspberry and
blackcurrant flavours on the delicate finish.</t>
  </si>
  <si>
    <t>Gold, Mondus Vini, 2016</t>
  </si>
  <si>
    <t>Classic and stylish Prosecco, with delicate aromas of green apple, succulent pear
and lifted citrus notes. Balanced, with fine bubbles and an attractively crisp finish</t>
  </si>
  <si>
    <t>Silver, SWA, 2018</t>
  </si>
  <si>
    <t xml:space="preserve">A fresh, light and enjoyable wine, with refreshing citrus notes leading to a delightful
and elegant finish.
</t>
  </si>
  <si>
    <t>This fresh, vibrant Blanc de Blancs is pale golden in colour with fine, persistent
bubbles. The nose reveals delicate aromas of citrus blossom and white floral notes
over a mineral background. Pleasantly creamy mouthfeel with notes of brioche
through to an exceptionally long finish.</t>
  </si>
  <si>
    <t>Silver, IWSC, 2016
Silver Outstanding, IWSC,
2017
90 Pts, Wine Spectator , 2018
Silver, SWA, 2018
Silver, DWWA, 2019</t>
  </si>
  <si>
    <t xml:space="preserve">Lively and intense with a delicate and persistent mousse, refreshing notes of lime and
lemon combine with floral nuances, honey and a touch of mint on the palate. This
champagne blossoms with complexity and finesse.
</t>
  </si>
  <si>
    <t xml:space="preserve">An elegant and complex expression of the exceptional chalky terroir from which it
hails, it has delicious notes of grapefruit, lemon zest, orange blossom and crushed
oyster shells complemented by a racy acidity.
</t>
  </si>
  <si>
    <t xml:space="preserve">Concentrated, fruity aromas of citrus and melon lead to a soft, delicate palate with
gentle hints of oak to add complexity.
</t>
  </si>
  <si>
    <t xml:space="preserve">Vibrant aromas of white rose, vanilla and toasted nutmeg carry to a soft and fruity
palate. A fusion of peach, mango and mandarin envelope the palate with subtle
nuances of vanilla and cream. A lovely line of acidity throughout leads to a long and
tasty finish.
</t>
  </si>
  <si>
    <t>A clear, bright wine with lifted aromas of apricot kernel, gooseberry and sweet
grapefruit. The vibrant palate delivers crisp citrus flavours supported by blackcurrant
and soft tropical notes through to a lovely, fresh finish.</t>
  </si>
  <si>
    <t xml:space="preserve">Aromas of freshly cut pear mingle with citrus undertones on this softly textured Pinot
Gris. The palate is beautifully balanced with layers of poached pear, honeycomb
and a touch of sweet pastry on the finish.
</t>
  </si>
  <si>
    <t xml:space="preserve">Unmistakably Sauvignon in character, with striking citrus aromas and a hint of herbal
lemon-grass on the nose. Green fig flavours on the palate are lifted by natural acidity
and balanced by a firm, chalky texture. Delicious with freshly shucked oysters;
sardines or mackerel grilled on open coals.
</t>
  </si>
  <si>
    <t xml:space="preserve">The elegant and flinty bouquet is complemented by distinct aromas of passionfruit,
blackcurrant leaf and zesty grapefruit. Refreshing tropical characters are echoed on
the palate, underpinned by a salty minerality and a lingering, fruity finish.
</t>
  </si>
  <si>
    <t>Gold, SWA, 2018
Silver, IWSC, 2018</t>
  </si>
  <si>
    <t xml:space="preserve">Inviting ripe grapefruit aromas are neatly framed by notes of blackcurrant leaf. The
richly textured palate is beautifully balanced by a seasoned acidity and bursts with
notes of sweet passionfruit on the finish.
</t>
  </si>
  <si>
    <t>The complexity that comes with ages shines with lifted honeysuckle and toasty notes
on the nose. The rich and honeyed palate is brimming with lemon citrus fruits and
finishes with a chalky, mineral freshness. Delicious with shellfish in a creamy sauce.</t>
  </si>
  <si>
    <t xml:space="preserve">A fresh modern blend of Trebbiano and Pinot Bianco - with the clean minerality and
white floral freshness of the Trebbiano, blending beautifully with the pear and citrus
fruit of the Pinot Bianco; a great combination.
</t>
  </si>
  <si>
    <t>A crisp and zesty Southern French blend which is easy-drinking in style and packed
with peachy flavours, floral hints and citrus zest. Rounded and refreshing on the
finish, this is very more-ish!</t>
  </si>
  <si>
    <t>Silver, IWC, 2019</t>
  </si>
  <si>
    <t xml:space="preserve">A pale lemon wine delivering tropical and stone fruit aromas underpinned by a
streak of zesty citrus. Beautifully balanced on the palate with crisp and refreshing fruit
flavours through to a clean, vibrant finish.
</t>
  </si>
  <si>
    <t xml:space="preserve">A crisp, aromatic wine, showing great purity of aromas and a precise expression of
the Verdejo variety. Fresh notes of grass, fennel and white pepper lead to a dry and
refreshing palate, with excellent balance and a persistent finish with a subtle hint of
minerality.
</t>
  </si>
  <si>
    <t xml:space="preserve">A fresh, fruity and dry Pinot Grigio with aromas of apple and exotic fruits, a luscious
texture and a moreish hint of bitter lemon on the finish.
</t>
  </si>
  <si>
    <t xml:space="preserve">Citrus and tropical fruits on the nose combined with Sauvignon Blanc herbaceous
notes. Well flavoured on the palate, with a round, fresh and zesty finish.
</t>
  </si>
  <si>
    <t xml:space="preserve">Grillo is the flagship of Sicily's indigenous white varieties, with its aromatic and floral
nose. Pleasantly fresh and harmonious, with ripe melon, green apple and mineral
flavours, a well-structured palate, the Vitese Grillo has a long and elegant finish.
</t>
  </si>
  <si>
    <t xml:space="preserve">A refreshing, dry Verdeca which shows a richness of aromatics- white flowers, crisp
green apple and a hint of honey. Full flavoured, with a creamy texture and a thirst
quenching finish.
</t>
  </si>
  <si>
    <t xml:space="preserve">Fresh and intense on the nose showcasing aromas of stoned fruit and white flowers.
On the palate, this wine is vibrant and soft in expression with stoned fruit and floral
notes on the finish.
</t>
  </si>
  <si>
    <t xml:space="preserve">This vibrant Chardonnay delivers fruity aromas of peach, mango, pineapple and
melon. Beautifully balanced on the palate, with refreshing citrus flavours through to a
long finish.
</t>
  </si>
  <si>
    <t>This crisp white wine shows incredible mineral, zesty citrus and floral notes, with a hint
of spice and characteristics hints of bitter almond. Prominent mineral characters
linger on the long and precise finish.</t>
  </si>
  <si>
    <t xml:space="preserve">A delicious medium-dry Vouvray with citrus fruit flavours interwoven with juicy vine
peach. The ripe fruit is beautifully balanced with fresh appley notes through to a
moreish finish.
</t>
  </si>
  <si>
    <t>Expressive and complex aromas of white pear, mango and lemon zest combine with
floral hints. Delightful and refreshing on the palate it is rich and harmonious with a
spicy, mouthwatering finish with a delicious flinty, mineral character</t>
  </si>
  <si>
    <t xml:space="preserve">This is a classic Sancerre packed with intense lemon and citrus characters, with
refined mineral overtones and an elegant intensity on the palate.
</t>
  </si>
  <si>
    <t xml:space="preserve">The area of Fourchaume is an extension of the northerly slopes of the Chablis Grands
Crus and this wine is distinguished by its complexity, elegance, aromatic floral
bouquet and length – classic, mineral Chablis.
</t>
  </si>
  <si>
    <t xml:space="preserve">An opulent wine with a lively salty, mineral character and a hint of liquorice. Rich and
creamy on the palate with a lingering finish.
</t>
  </si>
  <si>
    <t xml:space="preserve">A wonderful expression of an extremely fine Chardonnay, with aromas of peach,
pear and quince combined with nutty, spicy nuances. The elegant and unctuous
palate reveals harmonious balance through to an extraordinarily fine, long finish.
</t>
  </si>
  <si>
    <t xml:space="preserve">A complex nose of almond and fresh apricot accompanied by vanilla and
butterscotch notes. The wine is full bodied with apricot dominating the fresh fruit
palate. The finish is buttery with subtle hints of toasty oak.
</t>
  </si>
  <si>
    <t>Great typicity showing a pure mineral core complemented by hazelnuts and
brioche, classic and elegant</t>
  </si>
  <si>
    <t xml:space="preserve">An elegant rosé with a pale pink colour. Fresh and lively with distinctive minerality
and intense aromas of red fruit, citrus notes and a touch of spice, this is beautifully
balanced through to a long-lasting finish.
</t>
  </si>
  <si>
    <t>A full flavoured Malbec with sweet, spicy and intense aromas of ripe red fruits, complemented by subtle floral hints of violets. A well balanced wine with a soft and velvety texture and a rich finish.</t>
  </si>
  <si>
    <t xml:space="preserve">An intense violet colour, this Carmenère delivers exuberant red fruit aromas, through
to a fruity palate with vibrant notes of cherry. With a smooth texture this is a great
easy drinking wine.
</t>
  </si>
  <si>
    <t>An attractive and vibrant example of Argentinian Malbec, with its heady mix of
plump, red fresh fruits and floral hints of violet, combined with sweet, firm tannins and
a powerful finish.</t>
  </si>
  <si>
    <t>93 pts, Tim Atkin, 2019</t>
  </si>
  <si>
    <t xml:space="preserve">A mature wine with intense black fruit aromas complemented by hints of cedar,
spice and floral touches of violets. Firm, mature tannins surround a fresh, textured
palate with harmonious balance. Serve with game, grilled red meats or cheese.
</t>
  </si>
  <si>
    <t xml:space="preserve">2016 produced a ripe expression of Cabernet Franc, subtle notes of fennel and cigar
spice surround a core of brambly fruit. Classically structured, the palate is savoury
with graphite textured tannins and a succulent, round finish.
</t>
  </si>
  <si>
    <t xml:space="preserve">A Malbec of great intensity, with a concentrated and beautiful bouquet of wild
blackberries, liquorice and spice. Remarkably balanced on the palate, this is an
elegant and soft wine with silky tannins.
</t>
  </si>
  <si>
    <t>Jon Bon Jovi 90 Pts, Wine Spectator, 2019. Strawberry base</t>
  </si>
  <si>
    <t xml:space="preserve">Vibrant aromas of ripe forest fruits, blackberry and black cherry are enveloped by
hints of spice and vanilla. Smooth and juicy on the palate with soft tannins and a
long fruity finish.
</t>
  </si>
  <si>
    <t xml:space="preserve">A blend of traditional southern French varietals which combine beautifully in a rich,
full-bodied and characterful blend, heady with the scent of garrigue.
</t>
  </si>
  <si>
    <t>This is an unusual and beautiful blend of Grenache and Pinot Noir, the earthiness of
the Grenache being balanced by the elegance of the Pinot.</t>
  </si>
  <si>
    <t>An intense aroma of plum, cherry and spice, with hints of rosemary and vanilla. A fullbodied wine, yet soft and balanced, full of ripe fruit flavours in an easy drinking style.</t>
  </si>
  <si>
    <t xml:space="preserve">A good quality drinking Claret, with an attractive nose of red-berries and black fruits
complemented by subtle toasted notes. Supple and silky on the palate with mellow
tannins and a smooth finish.
</t>
  </si>
  <si>
    <t>Generous aromas of red berries, wild strawberries and delicate hints of oak and
liquorice are echoed on the palate. A soft and approachable style of wine, which is
well structured and beautifully balanced.</t>
  </si>
  <si>
    <t xml:space="preserve">This traditional Lodi Old Vine Zinfandel is deep and rich, showing ripe black fruit
flavours with subtle jam and chocolate overtones, typical of these family grown
vineyards. Gentle on the palate with a subtle, smoky finish.
</t>
  </si>
  <si>
    <t xml:space="preserve">An elegant, black fruited wine with discreet notes of spicy, vanilla oak and wild sage.
Opulent and textured with fine, smooth tannins and blackberry flavours that linger on
the persistent finish.
</t>
  </si>
  <si>
    <t xml:space="preserve">Deep crimson in colour, this harmonious blend shows delicate notes of violets and
liquorice enveloped in nose full of vibrant red fruits. A powerful wine with beautiful
structure and balance, through to a velvety smooth texture on the long finish.
</t>
  </si>
  <si>
    <t xml:space="preserve">Leather, vanilla and spice of traditionally made Rioja enveloped in a smooth and
textured palate. Balanced, with ripe, wild strawberries and integrated tannins
through to a long, lingering finish.
</t>
  </si>
  <si>
    <t>A silky Cabernet Franc showing rich aromas of raspberry, blackberry and hints of
graphite through to a supple and generous palate with a refreshing dryness on the
finish.</t>
  </si>
  <si>
    <t xml:space="preserve">Quintessential Fleurie with subtle floral aromas surrounding a core of deep red fruits.
The palate is full of finesse, with a rich and silky texture and an attractive hint of bitter
cocoa on the finish.
</t>
  </si>
  <si>
    <t>Silver, SWA, 2019</t>
  </si>
  <si>
    <t xml:space="preserve">A rich and opulent wine with vibrant flavours of ripe cherries and plums combined
with subtle overtones of cocoa and vanilla. This wine has a velvety texture, softened
by the warmth of the Primitivo grapes; brambly fruits on the palate and a persistent
sweetness on the finish.
</t>
  </si>
  <si>
    <t>A medium bodied Bordeaux , with spicy, dark fruits and herbal notes combined with
earthy hints. A beautifully balanced wine with silky tannins and a light finish.</t>
  </si>
  <si>
    <t>A fine, elegant wine with plump red berried fruit and delicate hints of oak spice.
Smooth and supple on the palate, with fine tannins and a long, persistent finish.</t>
  </si>
  <si>
    <t xml:space="preserve">86 - 87 Pts, James Suckling ,
2016
88 Pts, Tim Atkin , 2016
</t>
  </si>
  <si>
    <t xml:space="preserve">A poised but full flavoured Saint Emilion. Blackberry jam, plums and ripe red fruits
dominate the palate, layered with notes of cedar and liquorice. Rounded and
approachable in style, the tannins are soft, leading to a dry and lingering finish.
</t>
  </si>
  <si>
    <t xml:space="preserve">Château Cruzeau is a Grand Cru Saint-Emilion of great finesse and character,
showing ripe dark berried fruits complemented by toasted notes of cedar and spice.
Silky on the palate, the ripe black fruits and Morello cherry notes are enveloped by
well-integrated oak, it is harmoniously balanced with supple tannins and a long,
elegant finish.
</t>
  </si>
  <si>
    <t xml:space="preserve">A delicious Pinot Noir showing all the hallmarks of a good red Burgundy, with a
vibrant bouquet full of red berries and delicate notes of spice. Supple with silky
tannins and a smooth finish.
</t>
  </si>
  <si>
    <t>Top 100, Wine Merchant,
2019</t>
  </si>
  <si>
    <t xml:space="preserve">Deep and complex flavours of prunes, black cherry jam, spice and tobacco weave
through the full bodied palate with its velvety texture and long, complex finish of
cocoa, coffee and vanilla bean. Quite delicious.
</t>
  </si>
  <si>
    <t xml:space="preserve">A rich and opulent wine with ripe blackcurrant aromas layered with notes of the
garrigue and cistus flowers. Full bodied but with a soft texture on the palate; this
wine retains the estate's characteristic elegance whilst embracing a modern style of
winemaking. Ripe fruits combine with notes of cocoa and cherry and a hint of
liquorice on the finish.
</t>
  </si>
  <si>
    <t xml:space="preserve">Silver, SWA, 2018
</t>
  </si>
  <si>
    <t xml:space="preserve">A concentrated deep red wine, with ripe red and black fruit flavours enhanced by
spicy notes of cloves and subtle truffle flavours. Silky smooth on the palate with fine
and elegant tannins and a long, succulent finish.
</t>
  </si>
  <si>
    <t xml:space="preserve">A real purity of fruit is showcased in this elegant Margaux, with abundance of
blackcurrant, black cherry and fruits of the forest, complemented by subtle hints of
cedar, toast and cinnamon. Elegant with silky tannins, it is perfectly balanced
through to a lingering finish.
</t>
  </si>
  <si>
    <t>A rich style of classic Burgundy with ripe black fruit and a touch of spice on the beautifully textured palate. Concentrated and full flavoured with silky tannins through to a full finish.</t>
  </si>
  <si>
    <t xml:space="preserve">A perfumed and elegant expression of Gevrey-Chambertin with violet and smooth
red cherry notes and a lovely freshness.
</t>
  </si>
  <si>
    <t>Top 100, Wine Merchant,
2017
Gold, IWC, 2018
Gold, DWWA, 2018
Gold, IWSC, 2018</t>
  </si>
  <si>
    <t xml:space="preserve">With a brown-tawny colour, presents a nose densely marked by the dried fruit
aromas, where stands-out the delicate vanilla and chocolate notes. The soft and
silky texture and the subtle nuances of wood are balanced by a refreshing palate
which culminates with a long and elegant finish.
</t>
  </si>
  <si>
    <t>2 x £17.98</t>
  </si>
  <si>
    <t>2 x £27.90</t>
  </si>
  <si>
    <t>2 x £18.98</t>
  </si>
  <si>
    <t>2 x £15.98</t>
  </si>
  <si>
    <t>2 x £25.98</t>
  </si>
  <si>
    <t>There's a lovely top-note of strawberries and cream throughout the nose and mouth of this sparkling wine, with additional glimmers of ripe yellow melon and clementine. The palate is fresh and lively, with a pithy texture that's balanced by bright acidity and snappy red currant and cherry tones that unfold on the finish</t>
  </si>
  <si>
    <t>Cost
6 Btls</t>
  </si>
  <si>
    <t>6 bottles 
order</t>
  </si>
  <si>
    <t>New World Wines</t>
  </si>
  <si>
    <t>Old World Wines</t>
  </si>
  <si>
    <t>Rutland Wines
 Sell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</si>
</sst>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5" x14ac:knownFonts="1">
    <font>
      <sz val="10"/>
      <name val="Arial"/>
    </font>
    <font>
      <sz val="10"/>
      <name val="Calibri"/>
      <family val="2"/>
    </font>
    <font>
      <sz val="9"/>
      <name val="Calibri"/>
      <family val="2"/>
    </font>
    <font>
      <u/>
      <sz val="10"/>
      <color indexed="12"/>
      <name val="Arial"/>
      <family val="2"/>
    </font>
    <font>
      <b/>
      <sz val="10"/>
      <name val="Calibri"/>
      <family val="2"/>
    </font>
    <font>
      <sz val="20"/>
      <name val="Calibri"/>
      <family val="2"/>
    </font>
    <font>
      <sz val="10"/>
      <color rgb="FFFF0000"/>
      <name val="Calibri"/>
      <family val="2"/>
    </font>
    <font>
      <b/>
      <sz val="10"/>
      <color rgb="FFFF0000"/>
      <name val="Calibri"/>
      <family val="2"/>
    </font>
    <font>
      <sz val="9"/>
      <color rgb="FFFF0000"/>
      <name val="Calibri"/>
      <family val="2"/>
    </font>
    <font>
      <sz val="10"/>
      <color theme="3"/>
      <name val="Calibri"/>
      <family val="2"/>
    </font>
    <font>
      <b/>
      <sz val="10"/>
      <color theme="3"/>
      <name val="Calibri"/>
      <family val="2"/>
    </font>
    <font>
      <sz val="9"/>
      <color theme="3"/>
      <name val="Calibri"/>
      <family val="2"/>
    </font>
    <font>
      <sz val="8"/>
      <name val="Arial"/>
    </font>
    <font>
      <b/>
      <sz val="9"/>
      <color theme="1"/>
      <name val="Calibri"/>
      <family val="2"/>
    </font>
    <font>
      <sz val="10"/>
      <color theme="1"/>
      <name val="Calibri"/>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8"/>
      </right>
      <top/>
      <bottom/>
      <diagonal/>
    </border>
    <border>
      <left/>
      <right style="thin">
        <color indexed="8"/>
      </right>
      <top/>
      <bottom style="thin">
        <color indexed="64"/>
      </bottom>
      <diagonal/>
    </border>
    <border>
      <left/>
      <right/>
      <top/>
      <bottom style="thin">
        <color indexed="64"/>
      </bottom>
      <diagonal/>
    </border>
    <border>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8"/>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02">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0" fontId="1" fillId="0" borderId="0" xfId="0" applyFont="1" applyAlignment="1">
      <alignment horizontal="left"/>
    </xf>
    <xf numFmtId="0" fontId="2" fillId="0" borderId="0" xfId="0" applyFont="1" applyAlignment="1">
      <alignment vertical="top" wrapText="1"/>
    </xf>
    <xf numFmtId="0" fontId="2" fillId="0" borderId="1" xfId="0" applyFont="1" applyFill="1" applyBorder="1" applyAlignment="1">
      <alignment vertical="top" wrapText="1"/>
    </xf>
    <xf numFmtId="0" fontId="2" fillId="0" borderId="1" xfId="0" applyFont="1" applyFill="1" applyBorder="1" applyAlignment="1">
      <alignment horizontal="center" vertical="top" wrapText="1"/>
    </xf>
    <xf numFmtId="164" fontId="2" fillId="0" borderId="1" xfId="0" applyNumberFormat="1" applyFont="1" applyFill="1" applyBorder="1" applyAlignment="1">
      <alignment horizontal="center" vertical="top" wrapText="1"/>
    </xf>
    <xf numFmtId="165" fontId="2" fillId="0" borderId="1" xfId="0" applyNumberFormat="1" applyFont="1" applyFill="1" applyBorder="1" applyAlignment="1">
      <alignment horizontal="center" vertical="top" wrapText="1"/>
    </xf>
    <xf numFmtId="0" fontId="4" fillId="0" borderId="0" xfId="0" applyFont="1"/>
    <xf numFmtId="0" fontId="4" fillId="0" borderId="2" xfId="0" applyFont="1" applyFill="1" applyBorder="1"/>
    <xf numFmtId="0" fontId="4" fillId="0" borderId="3" xfId="0" applyFont="1" applyBorder="1"/>
    <xf numFmtId="0" fontId="4" fillId="0" borderId="4" xfId="0" applyFont="1" applyFill="1" applyBorder="1"/>
    <xf numFmtId="0" fontId="4" fillId="0" borderId="5" xfId="0" applyFont="1" applyBorder="1"/>
    <xf numFmtId="0" fontId="1" fillId="2" borderId="0" xfId="0" applyFont="1" applyFill="1"/>
    <xf numFmtId="165" fontId="1" fillId="2" borderId="0" xfId="0" applyNumberFormat="1"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left"/>
    </xf>
    <xf numFmtId="164" fontId="1" fillId="2" borderId="0" xfId="0" applyNumberFormat="1" applyFont="1" applyFill="1" applyAlignment="1">
      <alignment horizontal="center"/>
    </xf>
    <xf numFmtId="0" fontId="5" fillId="2" borderId="0" xfId="0" applyFont="1" applyFill="1" applyAlignment="1">
      <alignment horizontal="left"/>
    </xf>
    <xf numFmtId="165" fontId="6" fillId="2" borderId="0" xfId="0" applyNumberFormat="1" applyFont="1" applyFill="1" applyAlignment="1">
      <alignment horizontal="center"/>
    </xf>
    <xf numFmtId="165" fontId="6" fillId="0" borderId="0" xfId="0" applyNumberFormat="1" applyFont="1" applyAlignment="1">
      <alignment horizontal="center"/>
    </xf>
    <xf numFmtId="164" fontId="9" fillId="2" borderId="0" xfId="0" applyNumberFormat="1" applyFont="1" applyFill="1" applyAlignment="1">
      <alignment horizontal="center"/>
    </xf>
    <xf numFmtId="164" fontId="11" fillId="0" borderId="1" xfId="0" applyNumberFormat="1" applyFont="1" applyFill="1" applyBorder="1" applyAlignment="1">
      <alignment horizontal="center" vertical="top" wrapText="1"/>
    </xf>
    <xf numFmtId="164" fontId="9" fillId="0" borderId="0" xfId="0" applyNumberFormat="1" applyFont="1" applyAlignment="1">
      <alignment horizontal="center"/>
    </xf>
    <xf numFmtId="165" fontId="4" fillId="0" borderId="3" xfId="0" applyNumberFormat="1" applyFont="1" applyBorder="1"/>
    <xf numFmtId="165" fontId="4" fillId="0" borderId="5" xfId="0" applyNumberFormat="1" applyFont="1" applyBorder="1"/>
    <xf numFmtId="0" fontId="4" fillId="0" borderId="10" xfId="0" applyFont="1" applyBorder="1"/>
    <xf numFmtId="0" fontId="4" fillId="0" borderId="11" xfId="0" applyFont="1" applyBorder="1"/>
    <xf numFmtId="0" fontId="2" fillId="0" borderId="0" xfId="0" applyFont="1" applyBorder="1" applyAlignment="1">
      <alignment horizontal="left" vertical="top" wrapText="1"/>
    </xf>
    <xf numFmtId="0" fontId="2" fillId="0" borderId="0" xfId="1" applyFont="1" applyBorder="1" applyAlignment="1" applyProtection="1">
      <alignment horizontal="left" vertical="top" wrapText="1"/>
    </xf>
    <xf numFmtId="0" fontId="2" fillId="0" borderId="0" xfId="0" applyFont="1" applyBorder="1" applyAlignment="1">
      <alignment horizontal="center" vertical="top" wrapText="1"/>
    </xf>
    <xf numFmtId="165" fontId="2" fillId="0" borderId="0" xfId="0" applyNumberFormat="1" applyFont="1" applyBorder="1" applyAlignment="1">
      <alignment horizontal="center" vertical="top" wrapText="1"/>
    </xf>
    <xf numFmtId="164" fontId="2" fillId="0" borderId="0" xfId="0" applyNumberFormat="1" applyFont="1" applyBorder="1" applyAlignment="1">
      <alignment horizontal="center" vertical="top" wrapText="1"/>
    </xf>
    <xf numFmtId="165" fontId="8" fillId="0" borderId="0" xfId="0" applyNumberFormat="1" applyFont="1" applyBorder="1" applyAlignment="1">
      <alignment horizontal="center" vertical="top" wrapText="1"/>
    </xf>
    <xf numFmtId="0" fontId="2" fillId="0" borderId="11" xfId="0" applyFont="1" applyBorder="1" applyAlignment="1">
      <alignment vertical="top" wrapText="1"/>
    </xf>
    <xf numFmtId="0" fontId="4" fillId="0" borderId="13" xfId="0" applyFont="1" applyBorder="1"/>
    <xf numFmtId="165" fontId="2" fillId="0" borderId="3" xfId="0" applyNumberFormat="1" applyFont="1" applyBorder="1" applyAlignment="1">
      <alignment horizontal="center" vertical="top" wrapText="1"/>
    </xf>
    <xf numFmtId="164" fontId="2" fillId="0" borderId="3" xfId="0" applyNumberFormat="1" applyFont="1" applyBorder="1" applyAlignment="1">
      <alignment horizontal="center" vertical="top" wrapText="1"/>
    </xf>
    <xf numFmtId="164" fontId="2" fillId="0" borderId="2" xfId="0" applyNumberFormat="1" applyFont="1" applyFill="1" applyBorder="1" applyAlignment="1">
      <alignment horizontal="center" vertical="top" wrapText="1"/>
    </xf>
    <xf numFmtId="165" fontId="8" fillId="0" borderId="3" xfId="0" applyNumberFormat="1" applyFont="1" applyBorder="1" applyAlignment="1">
      <alignment horizontal="center" vertical="top" wrapText="1"/>
    </xf>
    <xf numFmtId="164" fontId="11" fillId="0" borderId="2" xfId="0" applyNumberFormat="1" applyFont="1" applyFill="1" applyBorder="1" applyAlignment="1">
      <alignment horizontal="center" vertical="top" wrapText="1"/>
    </xf>
    <xf numFmtId="0" fontId="4" fillId="0" borderId="12" xfId="0" applyFont="1" applyBorder="1"/>
    <xf numFmtId="0" fontId="4" fillId="0" borderId="0" xfId="0" applyFont="1" applyBorder="1"/>
    <xf numFmtId="165" fontId="4" fillId="0" borderId="0" xfId="0" applyNumberFormat="1" applyFont="1" applyBorder="1"/>
    <xf numFmtId="0" fontId="4" fillId="0" borderId="1" xfId="0" applyFont="1" applyFill="1" applyBorder="1"/>
    <xf numFmtId="0" fontId="2" fillId="0" borderId="5" xfId="0" applyFont="1" applyBorder="1" applyAlignment="1">
      <alignment horizontal="left" vertical="top" wrapText="1"/>
    </xf>
    <xf numFmtId="0" fontId="2" fillId="0" borderId="5" xfId="1" applyFont="1" applyBorder="1" applyAlignment="1" applyProtection="1">
      <alignment horizontal="left" vertical="top" wrapText="1"/>
    </xf>
    <xf numFmtId="0" fontId="2" fillId="0" borderId="5" xfId="0" applyFont="1" applyBorder="1" applyAlignment="1">
      <alignment horizontal="center" vertical="top" wrapText="1"/>
    </xf>
    <xf numFmtId="165" fontId="2" fillId="0" borderId="5" xfId="0" applyNumberFormat="1" applyFont="1" applyBorder="1" applyAlignment="1">
      <alignment horizontal="center" vertical="top" wrapText="1"/>
    </xf>
    <xf numFmtId="164" fontId="2" fillId="0" borderId="5" xfId="0" applyNumberFormat="1" applyFont="1" applyBorder="1" applyAlignment="1">
      <alignment horizontal="center" vertical="top" wrapText="1"/>
    </xf>
    <xf numFmtId="165" fontId="2" fillId="0" borderId="4" xfId="0" applyNumberFormat="1" applyFont="1" applyFill="1" applyBorder="1" applyAlignment="1">
      <alignment horizontal="center" vertical="top" wrapText="1"/>
    </xf>
    <xf numFmtId="164" fontId="2" fillId="0" borderId="4" xfId="0" applyNumberFormat="1" applyFont="1" applyFill="1" applyBorder="1" applyAlignment="1">
      <alignment horizontal="center" vertical="top" wrapText="1"/>
    </xf>
    <xf numFmtId="165" fontId="8" fillId="0" borderId="5" xfId="0" applyNumberFormat="1" applyFont="1" applyBorder="1" applyAlignment="1">
      <alignment horizontal="center" vertical="top" wrapText="1"/>
    </xf>
    <xf numFmtId="164" fontId="11" fillId="0" borderId="4" xfId="0" applyNumberFormat="1" applyFont="1" applyFill="1" applyBorder="1" applyAlignment="1">
      <alignment horizontal="center" vertical="top" wrapText="1"/>
    </xf>
    <xf numFmtId="0" fontId="2" fillId="0" borderId="4" xfId="0" applyFont="1" applyFill="1" applyBorder="1" applyAlignment="1">
      <alignment horizontal="center" vertical="top" wrapText="1"/>
    </xf>
    <xf numFmtId="0" fontId="2" fillId="0" borderId="4" xfId="0" applyFont="1" applyFill="1" applyBorder="1" applyAlignment="1">
      <alignment vertical="top" wrapText="1"/>
    </xf>
    <xf numFmtId="0" fontId="2" fillId="0" borderId="6" xfId="0" applyFont="1" applyBorder="1" applyAlignment="1">
      <alignment vertical="top" wrapText="1"/>
    </xf>
    <xf numFmtId="0" fontId="2" fillId="0" borderId="9" xfId="0" applyFont="1" applyBorder="1" applyAlignment="1">
      <alignment horizontal="left" vertical="top" wrapText="1"/>
    </xf>
    <xf numFmtId="0" fontId="2" fillId="0" borderId="9" xfId="1" applyFont="1" applyBorder="1" applyAlignment="1" applyProtection="1">
      <alignment horizontal="left" vertical="top" wrapText="1"/>
    </xf>
    <xf numFmtId="0" fontId="2" fillId="0" borderId="9" xfId="0" applyFont="1" applyBorder="1" applyAlignment="1">
      <alignment horizontal="center" vertical="top" wrapText="1"/>
    </xf>
    <xf numFmtId="165" fontId="2" fillId="0" borderId="9" xfId="0" applyNumberFormat="1" applyFont="1" applyBorder="1" applyAlignment="1">
      <alignment horizontal="center" vertical="top" wrapText="1"/>
    </xf>
    <xf numFmtId="164" fontId="2" fillId="0" borderId="9" xfId="0" applyNumberFormat="1" applyFont="1" applyBorder="1" applyAlignment="1">
      <alignment horizontal="center" vertical="top" wrapText="1"/>
    </xf>
    <xf numFmtId="165" fontId="2" fillId="0" borderId="14" xfId="0" applyNumberFormat="1" applyFont="1" applyFill="1" applyBorder="1" applyAlignment="1">
      <alignment horizontal="center" vertical="top" wrapText="1"/>
    </xf>
    <xf numFmtId="164" fontId="2" fillId="0" borderId="14" xfId="0" applyNumberFormat="1" applyFont="1" applyFill="1" applyBorder="1" applyAlignment="1">
      <alignment horizontal="center" vertical="top" wrapText="1"/>
    </xf>
    <xf numFmtId="165" fontId="8" fillId="0" borderId="9" xfId="0" applyNumberFormat="1" applyFont="1" applyBorder="1" applyAlignment="1">
      <alignment horizontal="center" vertical="top" wrapText="1"/>
    </xf>
    <xf numFmtId="164" fontId="11" fillId="0" borderId="14" xfId="0" applyNumberFormat="1" applyFont="1" applyFill="1" applyBorder="1" applyAlignment="1">
      <alignment horizontal="center" vertical="top" wrapText="1"/>
    </xf>
    <xf numFmtId="0" fontId="2" fillId="0" borderId="14" xfId="0" applyFont="1" applyFill="1" applyBorder="1" applyAlignment="1">
      <alignment horizontal="center" vertical="top" wrapText="1"/>
    </xf>
    <xf numFmtId="0" fontId="2" fillId="0" borderId="14" xfId="0" applyFont="1" applyFill="1" applyBorder="1" applyAlignment="1">
      <alignment vertical="top" wrapText="1"/>
    </xf>
    <xf numFmtId="0" fontId="2" fillId="0" borderId="8" xfId="0" applyFont="1" applyFill="1" applyBorder="1" applyAlignment="1">
      <alignment vertical="top" wrapText="1"/>
    </xf>
    <xf numFmtId="0" fontId="2" fillId="0" borderId="11" xfId="0" applyFont="1" applyFill="1" applyBorder="1" applyAlignment="1">
      <alignment vertical="top" wrapText="1"/>
    </xf>
    <xf numFmtId="0" fontId="4" fillId="0" borderId="7" xfId="0" applyFont="1" applyFill="1" applyBorder="1"/>
    <xf numFmtId="0" fontId="4" fillId="0" borderId="6" xfId="0" applyFont="1" applyFill="1" applyBorder="1"/>
    <xf numFmtId="0" fontId="4" fillId="0" borderId="6" xfId="0" applyFont="1" applyBorder="1"/>
    <xf numFmtId="0" fontId="4" fillId="0" borderId="11" xfId="0" applyFont="1" applyFill="1" applyBorder="1"/>
    <xf numFmtId="165" fontId="4" fillId="0" borderId="1" xfId="0" applyNumberFormat="1" applyFont="1" applyFill="1" applyBorder="1"/>
    <xf numFmtId="0" fontId="2" fillId="0" borderId="8" xfId="0" applyFont="1" applyBorder="1" applyAlignment="1">
      <alignment vertical="top" wrapText="1"/>
    </xf>
    <xf numFmtId="0" fontId="4" fillId="0" borderId="7" xfId="0" applyFont="1" applyBorder="1"/>
    <xf numFmtId="0" fontId="2" fillId="0" borderId="15" xfId="0" applyFont="1" applyBorder="1" applyAlignment="1">
      <alignment vertical="top" wrapText="1"/>
    </xf>
    <xf numFmtId="0" fontId="2" fillId="0" borderId="16" xfId="0" applyFont="1" applyBorder="1" applyAlignment="1">
      <alignment vertical="top" wrapText="1"/>
    </xf>
    <xf numFmtId="0" fontId="4" fillId="0" borderId="17" xfId="0" applyFont="1" applyBorder="1"/>
    <xf numFmtId="0" fontId="2" fillId="0" borderId="0" xfId="0" applyFont="1" applyFill="1" applyBorder="1" applyAlignment="1">
      <alignment vertical="top" wrapText="1"/>
    </xf>
    <xf numFmtId="0" fontId="4" fillId="0" borderId="0" xfId="0" applyFont="1" applyFill="1" applyBorder="1"/>
    <xf numFmtId="0" fontId="2" fillId="0" borderId="16" xfId="0" applyFont="1" applyFill="1" applyBorder="1" applyAlignment="1">
      <alignment vertical="top" wrapText="1"/>
    </xf>
    <xf numFmtId="164" fontId="4" fillId="0" borderId="5" xfId="0" applyNumberFormat="1" applyFont="1" applyBorder="1"/>
    <xf numFmtId="0" fontId="7" fillId="0" borderId="5" xfId="0" applyFont="1" applyBorder="1"/>
    <xf numFmtId="0" fontId="10" fillId="0" borderId="4" xfId="0" applyFont="1" applyFill="1" applyBorder="1"/>
    <xf numFmtId="0" fontId="13" fillId="2" borderId="9" xfId="0" applyFont="1" applyFill="1" applyBorder="1" applyAlignment="1">
      <alignment horizontal="center" wrapText="1"/>
    </xf>
    <xf numFmtId="0" fontId="13" fillId="2" borderId="15" xfId="0" applyFont="1" applyFill="1" applyBorder="1" applyAlignment="1">
      <alignment horizontal="center"/>
    </xf>
    <xf numFmtId="0" fontId="13" fillId="2" borderId="8" xfId="0" applyFont="1" applyFill="1" applyBorder="1"/>
    <xf numFmtId="0" fontId="14" fillId="2" borderId="8" xfId="0" applyFont="1" applyFill="1" applyBorder="1" applyAlignment="1">
      <alignment wrapText="1"/>
    </xf>
    <xf numFmtId="0" fontId="14" fillId="2" borderId="0" xfId="0" applyFont="1" applyFill="1"/>
    <xf numFmtId="0" fontId="13" fillId="2" borderId="18" xfId="0" applyFont="1" applyFill="1" applyBorder="1" applyAlignment="1">
      <alignment horizontal="left"/>
    </xf>
    <xf numFmtId="0" fontId="13" fillId="2" borderId="18" xfId="0" applyFont="1" applyFill="1" applyBorder="1" applyAlignment="1">
      <alignment horizontal="center"/>
    </xf>
    <xf numFmtId="0" fontId="13" fillId="2" borderId="18" xfId="0" applyFont="1" applyFill="1" applyBorder="1" applyAlignment="1">
      <alignment horizontal="center" wrapText="1"/>
    </xf>
    <xf numFmtId="165" fontId="13" fillId="2" borderId="18" xfId="0" applyNumberFormat="1" applyFont="1" applyFill="1" applyBorder="1" applyAlignment="1">
      <alignment horizontal="center" wrapText="1"/>
    </xf>
    <xf numFmtId="164" fontId="13" fillId="2" borderId="18" xfId="0" applyNumberFormat="1" applyFont="1" applyFill="1" applyBorder="1" applyAlignment="1">
      <alignment horizontal="center" wrapText="1"/>
    </xf>
    <xf numFmtId="165" fontId="13" fillId="2" borderId="18" xfId="0" applyNumberFormat="1" applyFont="1" applyFill="1" applyBorder="1" applyAlignment="1">
      <alignment horizontal="center"/>
    </xf>
    <xf numFmtId="164" fontId="13" fillId="2" borderId="18" xfId="0" applyNumberFormat="1" applyFont="1" applyFill="1" applyBorder="1" applyAlignment="1">
      <alignment horizontal="center"/>
    </xf>
    <xf numFmtId="0" fontId="4" fillId="2"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sharedStrings" Target="sharedStrings.xml"/><Relationship Id="rId2" Type="http://schemas.openxmlformats.org/officeDocument/2006/relationships/externalLink" Target="externalLinks/externalLink1.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theme" Target="theme/theme1.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IT\Kevin\Maginus%20Invoice\Daily%20Invoice%20Analysis%20Sheet%20v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IT\Kevin\Maginus%20Invoice\Daily%20Invoice%20Analysis%20Sheet%20v1.4%20(version%2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X:\IT\Kevin\Maginus%20Invoice\Daily%20Invoice%20Analysis%20Sheet%20v2.0.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ook28"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ook10"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elfordm/Documents/Copy%20of%20Independent%20QuoteBuilder%20vN4.3%20wk51%20Rutland%20wines%20Jan-march.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QuoteBuilder\QB%20NAV\Trade%20QuoteBuilder%20vN1.0.xlsm"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ook26"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QuoteBuilder\NAV_ILE_v1.4.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QuoteBuilder\Trade%20QuoteBuilder%20vN4.3.06.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QuoteBuilder\QB%20NAV\QuoteBuilder%20vN1.0.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IT\Sales%20Budget%20Sheet\budget%20build%20sheetv3.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QuoteBuilder\QB%20NAV\Trade%20QuoteBuilder%20vN1.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
      <sheetName val="istx"/>
      <sheetName val="order"/>
      <sheetName val="Product"/>
      <sheetName val="Customer"/>
      <sheetName val="CNI"/>
      <sheetName val="Credit"/>
      <sheetName val="CGL"/>
      <sheetName val="PGL"/>
      <sheetName val="PL2"/>
      <sheetName val="PDI"/>
      <sheetName val="Invoice"/>
      <sheetName val="Master"/>
      <sheetName val="Distribution"/>
      <sheetName val="temp"/>
      <sheetName val="CP"/>
      <sheetName val="text"/>
      <sheetName val="AutumnPromo"/>
      <sheetName val="docnu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customer"/>
      <sheetName val="CGL"/>
      <sheetName val="PGL"/>
      <sheetName val="IST"/>
      <sheetName val="PL2"/>
      <sheetName val="PDI"/>
      <sheetName val="Invoice"/>
      <sheetName val="Credit"/>
      <sheetName val="Master"/>
      <sheetName val="temp"/>
      <sheetName val="CNI"/>
      <sheetName val="Distribution"/>
      <sheetName val="Distribution (2)"/>
      <sheetName val="CP"/>
      <sheetName val="Classifications"/>
      <sheetName val="Distribution_(2)"/>
      <sheetName val="Distribution_(2)1"/>
      <sheetName val="Distribution_(2)2"/>
      <sheetName val="Distribution_(2)3"/>
      <sheetName val="Distribution_(2)4"/>
      <sheetName val="Distribution_(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sheetData sheetId="18"/>
      <sheetData sheetId="19" refreshError="1"/>
      <sheetData sheetId="20"/>
      <sheetData sheetId="2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
      <sheetName val="istx"/>
      <sheetName val="order"/>
      <sheetName val="Product"/>
      <sheetName val="Customer"/>
      <sheetName val="CNI"/>
      <sheetName val="Credit"/>
      <sheetName val="CGL"/>
      <sheetName val="PGL"/>
      <sheetName val="PL2"/>
      <sheetName val="PDI"/>
      <sheetName val="Invoice"/>
      <sheetName val="Master"/>
      <sheetName val="Distribution"/>
      <sheetName val="temp"/>
      <sheetName val="CP"/>
      <sheetName val="text"/>
      <sheetName val="AutumnPromo"/>
      <sheetName val="docnu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Order Form"/>
      <sheetName val="misc"/>
      <sheetName val="Tasting Sheet"/>
    </sheetNames>
    <sheetDataSet>
      <sheetData sheetId="0">
        <row r="23">
          <cell r="J23">
            <v>1</v>
          </cell>
          <cell r="M23">
            <v>14</v>
          </cell>
        </row>
        <row r="25">
          <cell r="M25">
            <v>65</v>
          </cell>
        </row>
      </sheetData>
      <sheetData sheetId="1">
        <row r="1">
          <cell r="A1" t="str">
            <v>11am Monday</v>
          </cell>
        </row>
      </sheetData>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Order Form"/>
      <sheetName val="misc"/>
      <sheetName val="Tasting Sheet"/>
      <sheetName val="Quote"/>
    </sheetNames>
    <sheetDataSet>
      <sheetData sheetId="0">
        <row r="20">
          <cell r="J20" t="str">
            <v xml:space="preserve">                   ORDER IN</v>
          </cell>
        </row>
        <row r="21">
          <cell r="M21">
            <v>0</v>
          </cell>
        </row>
      </sheetData>
      <sheetData sheetId="1">
        <row r="1">
          <cell r="A1" t="str">
            <v>11am Monday</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heetName val="Confidentiality Notice"/>
      <sheetName val="Stock_Warn"/>
      <sheetName val="vintagechange"/>
      <sheetName val="Classifications"/>
      <sheetName val="promo"/>
      <sheetName val="Calculator"/>
      <sheetName val="AC Form"/>
      <sheetName val="nalist"/>
      <sheetName val="Wine List"/>
      <sheetName val="DevLog"/>
      <sheetName val="Details"/>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tiality Notice"/>
      <sheetName val="focus"/>
      <sheetName val="Stock_Warn"/>
      <sheetName val="vintagechange"/>
      <sheetName val="Costsheet"/>
      <sheetName val="master"/>
      <sheetName val="Wine List"/>
      <sheetName val="Details"/>
      <sheetName val="Country"/>
      <sheetName val="Item"/>
      <sheetName val="SKU"/>
      <sheetName val="PO"/>
      <sheetName val="LP"/>
      <sheetName val="Item_Category"/>
      <sheetName val="UOM"/>
      <sheetName val="ILEl4"/>
      <sheetName val="ILE"/>
      <sheetName val="GEO"/>
      <sheetName val="Producer"/>
      <sheetName val="Note"/>
      <sheetName val="Grape"/>
      <sheetName val="Value_Entry"/>
      <sheetName val="Duty_Rates"/>
      <sheetName val="Trade QuoteBuilder vN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sting Sheet"/>
      <sheetName val="Customer Order Form"/>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RE"/>
      <sheetName val="CST"/>
      <sheetName val="GRRE"/>
      <sheetName val="CPG"/>
      <sheetName val="NAV_ILE_v1.4"/>
      <sheetName val="SSE"/>
      <sheetName val="GSSE"/>
      <sheetName val="GCSP"/>
    </sheetNames>
    <sheetDataSet>
      <sheetData sheetId="0"/>
      <sheetData sheetId="1"/>
      <sheetData sheetId="2" refreshError="1"/>
      <sheetData sheetId="3" refreshError="1"/>
      <sheetData sheetId="4" refreshError="1"/>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heetName val="Confidentiality Notice"/>
      <sheetName val="Stock_Warn"/>
      <sheetName val="Forecast"/>
      <sheetName val="vintagechange"/>
      <sheetName val="Classifications"/>
      <sheetName val="CST"/>
      <sheetName val="CPG"/>
      <sheetName val="GCSP"/>
      <sheetName val="GSSE"/>
      <sheetName val="SSE"/>
      <sheetName val="Costsheet2018"/>
      <sheetName val="AC Form"/>
      <sheetName val="Calculator"/>
      <sheetName val="AWARD"/>
      <sheetName val="Wine List"/>
      <sheetName val="DevLog"/>
      <sheetName val="Details"/>
      <sheetName val="CSP"/>
      <sheetName val="Country"/>
      <sheetName val="Item"/>
      <sheetName val="SKU"/>
      <sheetName val="ILESUM"/>
      <sheetName val="PO"/>
      <sheetName val="BPO"/>
      <sheetName val="LP"/>
      <sheetName val="Item_Category"/>
      <sheetName val="UOM"/>
      <sheetName val="ILEl4"/>
      <sheetName val="ILE"/>
      <sheetName val="GEO"/>
      <sheetName val="YTD"/>
      <sheetName val="Producer"/>
      <sheetName val="MAT"/>
      <sheetName val="GRAPE"/>
      <sheetName val="Value_Entry"/>
      <sheetName val="Temp"/>
      <sheetName val="Duty_Rates"/>
      <sheetName val="Trade QuoteBuilder vN4.3.0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tiality Notice"/>
      <sheetName val="bev"/>
      <sheetName val="Stock_Warn"/>
      <sheetName val="vintagechange"/>
      <sheetName val="Wine List"/>
      <sheetName val="Details"/>
      <sheetName val="Country"/>
      <sheetName val="Item"/>
      <sheetName val="SKU"/>
      <sheetName val="PO"/>
      <sheetName val="LP"/>
      <sheetName val="Item_Category"/>
      <sheetName val="UOM"/>
      <sheetName val="ILEl4"/>
      <sheetName val="ILE"/>
      <sheetName val="Value_Entry"/>
      <sheetName val="Duty_Rates"/>
      <sheetName val="focus"/>
      <sheetName val="Costsheet"/>
      <sheetName val="master"/>
      <sheetName val="QuoteBuilder vN1.0"/>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livesht"/>
      <sheetName val="SD"/>
      <sheetName val="team"/>
      <sheetName val="Detail"/>
      <sheetName val="Class"/>
      <sheetName val="IST"/>
      <sheetName val="Classifications"/>
      <sheetName val="class changes"/>
      <sheetName val="monthly_budget"/>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heetName val="Confidentiality Notice"/>
      <sheetName val="vintagechange"/>
      <sheetName val="focus"/>
      <sheetName val="Stock_Warn"/>
      <sheetName val="xvintagechange"/>
      <sheetName val="Forecast"/>
      <sheetName val="Wine List"/>
      <sheetName val="Details"/>
      <sheetName val="Country"/>
      <sheetName val="Item"/>
      <sheetName val="SKU"/>
      <sheetName val="PO"/>
      <sheetName val="LP"/>
      <sheetName val="Item_Category"/>
      <sheetName val="UOM"/>
      <sheetName val="ILEl4"/>
      <sheetName val="ILE"/>
      <sheetName val="GEO"/>
      <sheetName val="Producer"/>
      <sheetName val="Value_Entry"/>
      <sheetName val="Duty_Rates"/>
      <sheetName val="Temp"/>
      <sheetName val="Trade QuoteBuilder vN1.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hdnwines.co.uk/wines-producers/wines/4219115A/download-pdf" TargetMode="External"/><Relationship Id="rId18" Type="http://schemas.openxmlformats.org/officeDocument/2006/relationships/hyperlink" Target="http://www.hdnwines.co.uk/wines-producers/wines/42206151/download-pdf" TargetMode="External"/><Relationship Id="rId26" Type="http://schemas.openxmlformats.org/officeDocument/2006/relationships/hyperlink" Target="http://www.hdnwines.co.uk/wines-producers/wines/5095118A/download-pdf" TargetMode="External"/><Relationship Id="rId39" Type="http://schemas.openxmlformats.org/officeDocument/2006/relationships/hyperlink" Target="http://www.hdnwines.co.uk/wines-producers/wines/5796818A/download-pdf" TargetMode="External"/><Relationship Id="rId21" Type="http://schemas.openxmlformats.org/officeDocument/2006/relationships/hyperlink" Target="http://www.hdnwines.co.uk/wines-producers/wines/4269017A/download-pdf" TargetMode="External"/><Relationship Id="rId34" Type="http://schemas.openxmlformats.org/officeDocument/2006/relationships/hyperlink" Target="http://www.hdnwines.co.uk/wines-producers/wines/44810171/download-pdf" TargetMode="External"/><Relationship Id="rId42" Type="http://schemas.openxmlformats.org/officeDocument/2006/relationships/hyperlink" Target="http://www.hdnwines.co.uk/wines-producers/wines/5243615A/download-pdf" TargetMode="External"/><Relationship Id="rId47" Type="http://schemas.openxmlformats.org/officeDocument/2006/relationships/hyperlink" Target="http://www.hdnwines.co.uk/wines-producers/wines/5263218A/download-pdf" TargetMode="External"/><Relationship Id="rId50" Type="http://schemas.openxmlformats.org/officeDocument/2006/relationships/hyperlink" Target="http://www.hdnwines.co.uk/wines-producers/wines/5202617A/download-pdf" TargetMode="External"/><Relationship Id="rId55" Type="http://schemas.openxmlformats.org/officeDocument/2006/relationships/hyperlink" Target="http://www.hdnwines.co.uk/wines-producers/wines/5473317A/download-pdf" TargetMode="External"/><Relationship Id="rId63" Type="http://schemas.openxmlformats.org/officeDocument/2006/relationships/hyperlink" Target="http://www.hdnwines.co.uk/wines-producers/wines/5101018A/download-pdf" TargetMode="External"/><Relationship Id="rId7" Type="http://schemas.openxmlformats.org/officeDocument/2006/relationships/hyperlink" Target="http://www.hdnwines.co.uk/wines-producers/wines/5831518A/download-pdf" TargetMode="External"/><Relationship Id="rId2" Type="http://schemas.openxmlformats.org/officeDocument/2006/relationships/hyperlink" Target="http://www.hdnwines.co.uk/wines-producers/wines/5853816A/download-pdf" TargetMode="External"/><Relationship Id="rId16" Type="http://schemas.openxmlformats.org/officeDocument/2006/relationships/hyperlink" Target="http://www.hdnwines.co.uk/wines-producers/wines/4111012A/download-pdf" TargetMode="External"/><Relationship Id="rId29" Type="http://schemas.openxmlformats.org/officeDocument/2006/relationships/hyperlink" Target="http://www.hdnwines.co.uk/wines-producers/wines/4319317A/download-pdf" TargetMode="External"/><Relationship Id="rId1" Type="http://schemas.openxmlformats.org/officeDocument/2006/relationships/hyperlink" Target="http://www.hdnwines.co.uk/wines-producers/wines/5852319A/download-pdf" TargetMode="External"/><Relationship Id="rId6" Type="http://schemas.openxmlformats.org/officeDocument/2006/relationships/hyperlink" Target="http://www.hdnwines.co.uk/wines-producers/wines/5471012A/download-pdf" TargetMode="External"/><Relationship Id="rId11" Type="http://schemas.openxmlformats.org/officeDocument/2006/relationships/hyperlink" Target="http://www.hdnwines.co.uk/wines-producers/wines/43875151/download-pdf" TargetMode="External"/><Relationship Id="rId24" Type="http://schemas.openxmlformats.org/officeDocument/2006/relationships/hyperlink" Target="http://www.hdnwines.co.uk/wines-producers/wines/44128141/download-pdf" TargetMode="External"/><Relationship Id="rId32" Type="http://schemas.openxmlformats.org/officeDocument/2006/relationships/hyperlink" Target="http://www.hdnwines.co.uk/wines-producers/wines/4439015A/download-pdf" TargetMode="External"/><Relationship Id="rId37" Type="http://schemas.openxmlformats.org/officeDocument/2006/relationships/hyperlink" Target="http://www.hdnwines.co.uk/wines-producers/wines/4420117A/download-pdf" TargetMode="External"/><Relationship Id="rId40" Type="http://schemas.openxmlformats.org/officeDocument/2006/relationships/hyperlink" Target="http://www.hdnwines.co.uk/wines-producers/wines/5915019A/download-pdf" TargetMode="External"/><Relationship Id="rId45" Type="http://schemas.openxmlformats.org/officeDocument/2006/relationships/hyperlink" Target="http://www.hdnwines.co.uk/wines-producers/wines/5232218A/download-pdf" TargetMode="External"/><Relationship Id="rId53" Type="http://schemas.openxmlformats.org/officeDocument/2006/relationships/hyperlink" Target="http://www.hdnwines.co.uk/wines-producers/wines/5473018A/download-pdf" TargetMode="External"/><Relationship Id="rId58" Type="http://schemas.openxmlformats.org/officeDocument/2006/relationships/hyperlink" Target="http://www.hdnwines.co.uk/wines-producers/wines/5921018A/download-pdf" TargetMode="External"/><Relationship Id="rId66" Type="http://schemas.openxmlformats.org/officeDocument/2006/relationships/hyperlink" Target="http://www.hdnwines.co.uk/wines-producers/wines/55261171/download-pdf" TargetMode="External"/><Relationship Id="rId5" Type="http://schemas.openxmlformats.org/officeDocument/2006/relationships/hyperlink" Target="http://www.hdnwines.co.uk/wines-producers/wines/5404117A/download-pdf" TargetMode="External"/><Relationship Id="rId15" Type="http://schemas.openxmlformats.org/officeDocument/2006/relationships/hyperlink" Target="http://www.hdnwines.co.uk/wines-producers/wines/4229412A/download-pdf" TargetMode="External"/><Relationship Id="rId23" Type="http://schemas.openxmlformats.org/officeDocument/2006/relationships/hyperlink" Target="http://www.hdnwines.co.uk/wines-producers/wines/5713418A/download-pdf" TargetMode="External"/><Relationship Id="rId28" Type="http://schemas.openxmlformats.org/officeDocument/2006/relationships/hyperlink" Target="http://www.hdnwines.co.uk/wines-producers/wines/4632218A/download-pdf" TargetMode="External"/><Relationship Id="rId36" Type="http://schemas.openxmlformats.org/officeDocument/2006/relationships/hyperlink" Target="http://www.hdnwines.co.uk/wines-producers/wines/56918181/download-pdf" TargetMode="External"/><Relationship Id="rId49" Type="http://schemas.openxmlformats.org/officeDocument/2006/relationships/hyperlink" Target="http://www.hdnwines.co.uk/wines-producers/wines/5202218A/download-pdf" TargetMode="External"/><Relationship Id="rId57" Type="http://schemas.openxmlformats.org/officeDocument/2006/relationships/hyperlink" Target="http://www.hdnwines.co.uk/wines-producers/wines/12238NVF/download-pdf" TargetMode="External"/><Relationship Id="rId61" Type="http://schemas.openxmlformats.org/officeDocument/2006/relationships/hyperlink" Target="http://www.hdnwines.co.uk/wines-producers/wines/5170018A/download-pdf" TargetMode="External"/><Relationship Id="rId10" Type="http://schemas.openxmlformats.org/officeDocument/2006/relationships/hyperlink" Target="http://www.hdnwines.co.uk/wines-producers/wines/63948NVA/download-pdf" TargetMode="External"/><Relationship Id="rId19" Type="http://schemas.openxmlformats.org/officeDocument/2006/relationships/hyperlink" Target="http://www.hdnwines.co.uk/wines-producers/wines/42241161/download-pdf" TargetMode="External"/><Relationship Id="rId31" Type="http://schemas.openxmlformats.org/officeDocument/2006/relationships/hyperlink" Target="http://www.hdnwines.co.uk/wines-producers/wines/50790181/download-pdf" TargetMode="External"/><Relationship Id="rId44" Type="http://schemas.openxmlformats.org/officeDocument/2006/relationships/hyperlink" Target="http://www.hdnwines.co.uk/wines-producers/wines/5204018A/download-pdf" TargetMode="External"/><Relationship Id="rId52" Type="http://schemas.openxmlformats.org/officeDocument/2006/relationships/hyperlink" Target="http://www.hdnwines.co.uk/wines-producers/wines/5228418A/download-pdf" TargetMode="External"/><Relationship Id="rId60" Type="http://schemas.openxmlformats.org/officeDocument/2006/relationships/hyperlink" Target="http://www.hdnwines.co.uk/wines-producers/wines/5584516A/download-pdf" TargetMode="External"/><Relationship Id="rId65" Type="http://schemas.openxmlformats.org/officeDocument/2006/relationships/hyperlink" Target="http://www.hdnwines.co.uk/wines-producers/wines/55260181/download-pdf" TargetMode="External"/><Relationship Id="rId4" Type="http://schemas.openxmlformats.org/officeDocument/2006/relationships/hyperlink" Target="http://www.hdnwines.co.uk/wines-producers/wines/5424018A/download-pdf" TargetMode="External"/><Relationship Id="rId9" Type="http://schemas.openxmlformats.org/officeDocument/2006/relationships/hyperlink" Target="http://www.hdnwines.co.uk/wines-producers/wines/5833715A/download-pdf" TargetMode="External"/><Relationship Id="rId14" Type="http://schemas.openxmlformats.org/officeDocument/2006/relationships/hyperlink" Target="http://www.hdnwines.co.uk/wines-producers/wines/4352316A/download-pdf" TargetMode="External"/><Relationship Id="rId22" Type="http://schemas.openxmlformats.org/officeDocument/2006/relationships/hyperlink" Target="http://www.hdnwines.co.uk/wines-producers/wines/5713318A/download-pdf" TargetMode="External"/><Relationship Id="rId27" Type="http://schemas.openxmlformats.org/officeDocument/2006/relationships/hyperlink" Target="http://www.hdnwines.co.uk/wines-producers/wines/4614516A/download-pdf" TargetMode="External"/><Relationship Id="rId30" Type="http://schemas.openxmlformats.org/officeDocument/2006/relationships/hyperlink" Target="http://www.hdnwines.co.uk/wines-producers/wines/5074317A/download-pdf" TargetMode="External"/><Relationship Id="rId35" Type="http://schemas.openxmlformats.org/officeDocument/2006/relationships/hyperlink" Target="http://www.hdnwines.co.uk/wines-producers/wines/63951NVA/download-pdf" TargetMode="External"/><Relationship Id="rId43" Type="http://schemas.openxmlformats.org/officeDocument/2006/relationships/hyperlink" Target="http://www.hdnwines.co.uk/wines-producers/wines/5293118A/download-pdf" TargetMode="External"/><Relationship Id="rId48" Type="http://schemas.openxmlformats.org/officeDocument/2006/relationships/hyperlink" Target="http://www.hdnwines.co.uk/wines-producers/wines/5202718A/download-pdf" TargetMode="External"/><Relationship Id="rId56" Type="http://schemas.openxmlformats.org/officeDocument/2006/relationships/hyperlink" Target="http://www.hdnwines.co.uk/wines-producers/wines/5473416A/download-pdf" TargetMode="External"/><Relationship Id="rId64" Type="http://schemas.openxmlformats.org/officeDocument/2006/relationships/hyperlink" Target="http://www.hdnwines.co.uk/wines-producers/wines/5163014A/download-pdf" TargetMode="External"/><Relationship Id="rId8" Type="http://schemas.openxmlformats.org/officeDocument/2006/relationships/hyperlink" Target="http://www.hdnwines.co.uk/wines-producers/wines/63771NVA/download-pdf" TargetMode="External"/><Relationship Id="rId51" Type="http://schemas.openxmlformats.org/officeDocument/2006/relationships/hyperlink" Target="http://www.hdnwines.co.uk/wines-producers/wines/5202915A/download-pdf" TargetMode="External"/><Relationship Id="rId3" Type="http://schemas.openxmlformats.org/officeDocument/2006/relationships/hyperlink" Target="http://www.hdnwines.co.uk/wines-producers/wines/58603181/download-pdf" TargetMode="External"/><Relationship Id="rId12" Type="http://schemas.openxmlformats.org/officeDocument/2006/relationships/hyperlink" Target="http://www.hdnwines.co.uk/wines-producers/wines/61811NVA/download-pdf" TargetMode="External"/><Relationship Id="rId17" Type="http://schemas.openxmlformats.org/officeDocument/2006/relationships/hyperlink" Target="http://www.hdnwines.co.uk/wines-producers/wines/4244316A/download-pdf" TargetMode="External"/><Relationship Id="rId25" Type="http://schemas.openxmlformats.org/officeDocument/2006/relationships/hyperlink" Target="http://www.hdnwines.co.uk/wines-producers/wines/5770018A/download-pdf" TargetMode="External"/><Relationship Id="rId33" Type="http://schemas.openxmlformats.org/officeDocument/2006/relationships/hyperlink" Target="http://www.hdnwines.co.uk/wines-producers/wines/44809171/download-pdf" TargetMode="External"/><Relationship Id="rId38" Type="http://schemas.openxmlformats.org/officeDocument/2006/relationships/hyperlink" Target="http://www.hdnwines.co.uk/wines-producers/wines/4545016A/download-pdf" TargetMode="External"/><Relationship Id="rId46" Type="http://schemas.openxmlformats.org/officeDocument/2006/relationships/hyperlink" Target="http://www.hdnwines.co.uk/wines-producers/wines/63870NVA/download-pdf" TargetMode="External"/><Relationship Id="rId59" Type="http://schemas.openxmlformats.org/officeDocument/2006/relationships/hyperlink" Target="http://www.hdnwines.co.uk/wines-producers/wines/5583118A/download-pdf" TargetMode="External"/><Relationship Id="rId67" Type="http://schemas.openxmlformats.org/officeDocument/2006/relationships/printerSettings" Target="../printerSettings/printerSettings1.bin"/><Relationship Id="rId20" Type="http://schemas.openxmlformats.org/officeDocument/2006/relationships/hyperlink" Target="http://www.hdnwines.co.uk/wines-producers/wines/4228115A/download-pdf" TargetMode="External"/><Relationship Id="rId41" Type="http://schemas.openxmlformats.org/officeDocument/2006/relationships/hyperlink" Target="http://www.hdnwines.co.uk/wines-producers/wines/63815NVA/download-pdf" TargetMode="External"/><Relationship Id="rId54" Type="http://schemas.openxmlformats.org/officeDocument/2006/relationships/hyperlink" Target="http://www.hdnwines.co.uk/wines-producers/wines/5473117A/download-pdf" TargetMode="External"/><Relationship Id="rId62" Type="http://schemas.openxmlformats.org/officeDocument/2006/relationships/hyperlink" Target="http://www.hdnwines.co.uk/wines-producers/wines/63778NVA/downloa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78"/>
  <sheetViews>
    <sheetView tabSelected="1" zoomScale="82" zoomScaleNormal="82" workbookViewId="0">
      <pane ySplit="3" topLeftCell="A4" activePane="bottomLeft" state="frozen"/>
      <selection pane="bottomLeft" activeCell="AD3" sqref="AD3"/>
    </sheetView>
  </sheetViews>
  <sheetFormatPr defaultColWidth="8.77734375" defaultRowHeight="13.8" x14ac:dyDescent="0.3"/>
  <cols>
    <col min="1" max="1" width="4.88671875" style="5" customWidth="1"/>
    <col min="2" max="2" width="32.6640625" style="5" customWidth="1"/>
    <col min="3" max="6" width="9.77734375" style="5" customWidth="1"/>
    <col min="7" max="7" width="5.21875" style="2" customWidth="1"/>
    <col min="8" max="8" width="7.21875" style="2" customWidth="1"/>
    <col min="9" max="9" width="9.109375" style="2" customWidth="1"/>
    <col min="10" max="10" width="0.109375" style="4" customWidth="1"/>
    <col min="11" max="11" width="11.6640625" style="4" customWidth="1"/>
    <col min="12" max="12" width="8.77734375" style="4" hidden="1" customWidth="1"/>
    <col min="13" max="13" width="8.77734375" style="3" hidden="1" customWidth="1"/>
    <col min="14" max="16" width="7.44140625" style="4" hidden="1" customWidth="1"/>
    <col min="17" max="17" width="7.44140625" style="3" hidden="1" customWidth="1"/>
    <col min="18" max="18" width="7.44140625" style="4" customWidth="1"/>
    <col min="19" max="19" width="0.109375" style="4" customWidth="1"/>
    <col min="20" max="20" width="7.21875" style="3" hidden="1" customWidth="1"/>
    <col min="21" max="21" width="7.44140625" style="4" hidden="1" customWidth="1"/>
    <col min="22" max="22" width="7.44140625" style="23" hidden="1" customWidth="1"/>
    <col min="23" max="23" width="7.44140625" style="26" hidden="1" customWidth="1"/>
    <col min="24" max="25" width="5.6640625" style="2" customWidth="1"/>
    <col min="26" max="26" width="8.21875" style="2" customWidth="1"/>
    <col min="27" max="27" width="8.6640625" style="1" customWidth="1"/>
    <col min="28" max="28" width="5.6640625" style="1" customWidth="1"/>
    <col min="29" max="29" width="7.21875" style="1" customWidth="1"/>
    <col min="30" max="30" width="10.21875" style="1" customWidth="1"/>
    <col min="31" max="31" width="24.6640625" style="1" customWidth="1"/>
    <col min="32" max="32" width="10.21875" style="1" customWidth="1"/>
    <col min="33" max="16384" width="8.77734375" style="1"/>
  </cols>
  <sheetData>
    <row r="1" spans="1:32" s="16" customFormat="1" ht="25.8" x14ac:dyDescent="0.5">
      <c r="A1" s="19"/>
      <c r="B1" s="19"/>
      <c r="C1" s="21"/>
      <c r="D1" s="19"/>
      <c r="E1" s="19"/>
      <c r="F1" s="19"/>
      <c r="G1" s="18"/>
      <c r="H1" s="18"/>
      <c r="I1" s="18"/>
      <c r="J1" s="17"/>
      <c r="K1" s="17"/>
      <c r="L1" s="17"/>
      <c r="M1" s="20"/>
      <c r="N1" s="17"/>
      <c r="O1" s="17"/>
      <c r="P1" s="17"/>
      <c r="Q1" s="20"/>
      <c r="R1" s="17"/>
      <c r="S1" s="17"/>
      <c r="T1" s="20"/>
      <c r="U1" s="17"/>
      <c r="V1" s="22"/>
      <c r="W1" s="24"/>
      <c r="X1" s="18"/>
      <c r="Y1" s="18"/>
      <c r="Z1" s="18"/>
    </row>
    <row r="2" spans="1:32" s="16" customFormat="1" x14ac:dyDescent="0.3">
      <c r="A2" s="19"/>
      <c r="B2" s="101" t="s">
        <v>159</v>
      </c>
      <c r="C2" s="19"/>
      <c r="D2" s="19"/>
      <c r="E2" s="19"/>
      <c r="F2" s="19"/>
      <c r="G2" s="18"/>
      <c r="H2" s="18"/>
      <c r="I2" s="18"/>
      <c r="J2" s="17"/>
      <c r="K2" s="17"/>
      <c r="L2" s="17"/>
      <c r="M2" s="20"/>
      <c r="N2" s="17"/>
      <c r="O2" s="17"/>
      <c r="P2" s="17"/>
      <c r="Q2" s="20"/>
      <c r="R2" s="17"/>
      <c r="S2" s="17"/>
      <c r="T2" s="20"/>
      <c r="U2" s="17"/>
      <c r="V2" s="22"/>
      <c r="W2" s="24"/>
      <c r="X2" s="18"/>
      <c r="Y2" s="18"/>
      <c r="Z2" s="18"/>
    </row>
    <row r="3" spans="1:32" s="93" customFormat="1" ht="108.6" x14ac:dyDescent="0.3">
      <c r="A3" s="94" t="s">
        <v>158</v>
      </c>
      <c r="B3" s="94" t="s">
        <v>157</v>
      </c>
      <c r="C3" s="94" t="s">
        <v>156</v>
      </c>
      <c r="D3" s="94" t="s">
        <v>155</v>
      </c>
      <c r="E3" s="94" t="s">
        <v>162</v>
      </c>
      <c r="F3" s="94" t="s">
        <v>163</v>
      </c>
      <c r="G3" s="95" t="s">
        <v>154</v>
      </c>
      <c r="H3" s="96" t="s">
        <v>153</v>
      </c>
      <c r="I3" s="96" t="s">
        <v>160</v>
      </c>
      <c r="J3" s="97" t="s">
        <v>249</v>
      </c>
      <c r="K3" s="97" t="s">
        <v>165</v>
      </c>
      <c r="L3" s="97" t="s">
        <v>164</v>
      </c>
      <c r="M3" s="98" t="s">
        <v>161</v>
      </c>
      <c r="N3" s="97" t="s">
        <v>152</v>
      </c>
      <c r="O3" s="99" t="s">
        <v>151</v>
      </c>
      <c r="P3" s="99" t="s">
        <v>150</v>
      </c>
      <c r="Q3" s="100" t="s">
        <v>149</v>
      </c>
      <c r="R3" s="97" t="s">
        <v>253</v>
      </c>
      <c r="S3" s="99" t="s">
        <v>150</v>
      </c>
      <c r="T3" s="100" t="s">
        <v>149</v>
      </c>
      <c r="U3" s="99" t="s">
        <v>151</v>
      </c>
      <c r="V3" s="99" t="s">
        <v>150</v>
      </c>
      <c r="W3" s="100" t="s">
        <v>149</v>
      </c>
      <c r="X3" s="96" t="s">
        <v>148</v>
      </c>
      <c r="Y3" s="89" t="s">
        <v>147</v>
      </c>
      <c r="Z3" s="90" t="s">
        <v>146</v>
      </c>
      <c r="AA3" s="91" t="s">
        <v>145</v>
      </c>
      <c r="AB3" s="91" t="s">
        <v>144</v>
      </c>
      <c r="AC3" s="91" t="s">
        <v>143</v>
      </c>
      <c r="AD3" s="91" t="s">
        <v>142</v>
      </c>
      <c r="AE3" s="91" t="s">
        <v>141</v>
      </c>
      <c r="AF3" s="92" t="s">
        <v>250</v>
      </c>
    </row>
    <row r="4" spans="1:32" s="11" customFormat="1" ht="16.95" customHeight="1" x14ac:dyDescent="0.3">
      <c r="A4" s="38" t="s">
        <v>140</v>
      </c>
      <c r="B4" s="15"/>
      <c r="C4" s="15"/>
      <c r="D4" s="15"/>
      <c r="E4" s="15"/>
      <c r="F4" s="15"/>
      <c r="G4" s="15"/>
      <c r="H4" s="15"/>
      <c r="I4" s="15"/>
      <c r="J4" s="15"/>
      <c r="K4" s="15"/>
      <c r="L4" s="15"/>
      <c r="M4" s="86"/>
      <c r="N4" s="14"/>
      <c r="O4" s="15"/>
      <c r="P4" s="15"/>
      <c r="Q4" s="14"/>
      <c r="R4" s="15"/>
      <c r="S4" s="15"/>
      <c r="T4" s="14"/>
      <c r="U4" s="15"/>
      <c r="V4" s="87"/>
      <c r="W4" s="88"/>
      <c r="X4" s="14"/>
      <c r="Y4" s="14"/>
      <c r="Z4" s="14"/>
      <c r="AA4" s="14"/>
      <c r="AB4" s="14"/>
      <c r="AC4" s="14"/>
      <c r="AD4" s="14"/>
      <c r="AE4" s="14"/>
      <c r="AF4" s="75"/>
    </row>
    <row r="5" spans="1:32" s="6" customFormat="1" ht="36.6" customHeight="1" x14ac:dyDescent="0.25">
      <c r="A5" s="31" t="s">
        <v>6</v>
      </c>
      <c r="B5" s="32" t="s">
        <v>139</v>
      </c>
      <c r="C5" s="31" t="s">
        <v>108</v>
      </c>
      <c r="D5" s="31" t="s">
        <v>24</v>
      </c>
      <c r="E5" s="31" t="s">
        <v>166</v>
      </c>
      <c r="F5" s="31" t="s">
        <v>167</v>
      </c>
      <c r="G5" s="33">
        <v>11</v>
      </c>
      <c r="H5" s="33">
        <v>750</v>
      </c>
      <c r="I5" s="34">
        <v>25</v>
      </c>
      <c r="J5" s="34">
        <v>38.49</v>
      </c>
      <c r="K5" s="34">
        <f>R5*6</f>
        <v>64.199999999999989</v>
      </c>
      <c r="L5" s="34">
        <f>K5-(J5*1.2)</f>
        <v>18.011999999999986</v>
      </c>
      <c r="M5" s="35">
        <f>L5/K5</f>
        <v>0.28056074766355121</v>
      </c>
      <c r="N5" s="10">
        <v>6.42</v>
      </c>
      <c r="O5" s="34">
        <v>10.75</v>
      </c>
      <c r="P5" s="34">
        <f>O5-(N5*1.2)</f>
        <v>3.0460000000000003</v>
      </c>
      <c r="Q5" s="9">
        <f>P5/O5</f>
        <v>0.28334883720930237</v>
      </c>
      <c r="R5" s="34">
        <v>10.7</v>
      </c>
      <c r="S5" s="34">
        <f>R5-(N5*1.2)</f>
        <v>2.9959999999999996</v>
      </c>
      <c r="T5" s="9">
        <f>S5/R5</f>
        <v>0.27999999999999997</v>
      </c>
      <c r="U5" s="34">
        <v>10.99</v>
      </c>
      <c r="V5" s="36">
        <f>U5-(N5*1.2)</f>
        <v>3.2860000000000005</v>
      </c>
      <c r="W5" s="25">
        <f>V5/U5</f>
        <v>0.29899909008189268</v>
      </c>
      <c r="X5" s="8" t="s">
        <v>2</v>
      </c>
      <c r="Y5" s="8" t="s">
        <v>2</v>
      </c>
      <c r="Z5" s="8" t="s">
        <v>2</v>
      </c>
      <c r="AA5" s="7" t="s">
        <v>1</v>
      </c>
      <c r="AB5" s="7" t="s">
        <v>1</v>
      </c>
      <c r="AC5" s="7" t="s">
        <v>1</v>
      </c>
      <c r="AD5" s="7"/>
      <c r="AE5" s="7" t="s">
        <v>138</v>
      </c>
      <c r="AF5" s="37"/>
    </row>
    <row r="6" spans="1:32" s="6" customFormat="1" ht="23.4" customHeight="1" x14ac:dyDescent="0.25">
      <c r="A6" s="31" t="s">
        <v>6</v>
      </c>
      <c r="B6" s="32" t="s">
        <v>137</v>
      </c>
      <c r="C6" s="31" t="s">
        <v>99</v>
      </c>
      <c r="D6" s="31" t="s">
        <v>24</v>
      </c>
      <c r="E6" s="31" t="s">
        <v>168</v>
      </c>
      <c r="F6" s="31"/>
      <c r="G6" s="33">
        <v>11</v>
      </c>
      <c r="H6" s="33">
        <v>750</v>
      </c>
      <c r="I6" s="34">
        <v>25</v>
      </c>
      <c r="J6" s="34">
        <v>41.84</v>
      </c>
      <c r="K6" s="34">
        <f t="shared" ref="K6:K69" si="0">R6*6</f>
        <v>70.5</v>
      </c>
      <c r="L6" s="34">
        <f t="shared" ref="L6:L69" si="1">K6-(J6*1.2)</f>
        <v>20.291999999999994</v>
      </c>
      <c r="M6" s="35">
        <f t="shared" ref="M6:M69" si="2">L6/K6</f>
        <v>0.28782978723404246</v>
      </c>
      <c r="N6" s="10">
        <v>6.97</v>
      </c>
      <c r="O6" s="34">
        <v>11.8</v>
      </c>
      <c r="P6" s="34">
        <f t="shared" ref="P6:P69" si="3">O6-(N6*1.2)</f>
        <v>3.4360000000000017</v>
      </c>
      <c r="Q6" s="9">
        <f t="shared" ref="Q6:Q69" si="4">P6/O6</f>
        <v>0.29118644067796623</v>
      </c>
      <c r="R6" s="34">
        <v>11.75</v>
      </c>
      <c r="S6" s="34">
        <f>R6-(N6*1.2)</f>
        <v>3.386000000000001</v>
      </c>
      <c r="T6" s="9">
        <f t="shared" ref="T6:T69" si="5">S6/R6</f>
        <v>0.28817021276595756</v>
      </c>
      <c r="U6" s="34">
        <v>11.95</v>
      </c>
      <c r="V6" s="36">
        <f t="shared" ref="V6:V69" si="6">U6-(N6*1.2)</f>
        <v>3.5860000000000003</v>
      </c>
      <c r="W6" s="25">
        <f t="shared" ref="W6:W69" si="7">V6/U6</f>
        <v>0.30008368200836827</v>
      </c>
      <c r="X6" s="8" t="s">
        <v>1</v>
      </c>
      <c r="Y6" s="8" t="s">
        <v>1</v>
      </c>
      <c r="Z6" s="8" t="s">
        <v>2</v>
      </c>
      <c r="AA6" s="7" t="s">
        <v>2</v>
      </c>
      <c r="AB6" s="7" t="s">
        <v>2</v>
      </c>
      <c r="AC6" s="7" t="s">
        <v>1</v>
      </c>
      <c r="AD6" s="7"/>
      <c r="AE6" s="7"/>
      <c r="AF6" s="37"/>
    </row>
    <row r="7" spans="1:32" s="6" customFormat="1" ht="28.2" customHeight="1" x14ac:dyDescent="0.25">
      <c r="A7" s="31" t="s">
        <v>6</v>
      </c>
      <c r="B7" s="32" t="s">
        <v>136</v>
      </c>
      <c r="C7" s="31" t="s">
        <v>135</v>
      </c>
      <c r="D7" s="31" t="s">
        <v>40</v>
      </c>
      <c r="E7" s="31" t="s">
        <v>170</v>
      </c>
      <c r="F7" s="31" t="s">
        <v>169</v>
      </c>
      <c r="G7" s="33">
        <v>11.5</v>
      </c>
      <c r="H7" s="33">
        <v>750</v>
      </c>
      <c r="I7" s="34">
        <v>28.5</v>
      </c>
      <c r="J7" s="34">
        <v>43.52</v>
      </c>
      <c r="K7" s="34">
        <f t="shared" si="0"/>
        <v>68.699999999999989</v>
      </c>
      <c r="L7" s="34">
        <f t="shared" si="1"/>
        <v>16.475999999999985</v>
      </c>
      <c r="M7" s="35">
        <f t="shared" si="2"/>
        <v>0.23982532751091684</v>
      </c>
      <c r="N7" s="10">
        <v>7.25</v>
      </c>
      <c r="O7" s="34">
        <v>11.49</v>
      </c>
      <c r="P7" s="34">
        <f t="shared" si="3"/>
        <v>2.7900000000000009</v>
      </c>
      <c r="Q7" s="9">
        <f t="shared" si="4"/>
        <v>0.24281984334203663</v>
      </c>
      <c r="R7" s="34">
        <v>11.45</v>
      </c>
      <c r="S7" s="34">
        <f t="shared" ref="S7:S70" si="8">R7-(N7*1.2)</f>
        <v>2.75</v>
      </c>
      <c r="T7" s="9">
        <f t="shared" si="5"/>
        <v>0.24017467248908297</v>
      </c>
      <c r="U7" s="34">
        <v>12.49</v>
      </c>
      <c r="V7" s="36">
        <f t="shared" si="6"/>
        <v>3.7900000000000009</v>
      </c>
      <c r="W7" s="25">
        <f t="shared" si="7"/>
        <v>0.30344275420336275</v>
      </c>
      <c r="X7" s="8" t="s">
        <v>1</v>
      </c>
      <c r="Y7" s="8" t="s">
        <v>1</v>
      </c>
      <c r="Z7" s="8" t="s">
        <v>2</v>
      </c>
      <c r="AA7" s="7" t="s">
        <v>2</v>
      </c>
      <c r="AB7" s="7" t="s">
        <v>2</v>
      </c>
      <c r="AC7" s="7" t="s">
        <v>1</v>
      </c>
      <c r="AD7" s="7" t="s">
        <v>1</v>
      </c>
      <c r="AE7" s="7" t="s">
        <v>134</v>
      </c>
      <c r="AF7" s="37"/>
    </row>
    <row r="8" spans="1:32" s="6" customFormat="1" ht="33" customHeight="1" x14ac:dyDescent="0.25">
      <c r="A8" s="31" t="s">
        <v>6</v>
      </c>
      <c r="B8" s="32" t="s">
        <v>133</v>
      </c>
      <c r="C8" s="31" t="s">
        <v>132</v>
      </c>
      <c r="D8" s="31" t="s">
        <v>66</v>
      </c>
      <c r="E8" s="31" t="s">
        <v>171</v>
      </c>
      <c r="F8" s="31"/>
      <c r="G8" s="33">
        <v>12.5</v>
      </c>
      <c r="H8" s="33">
        <v>750</v>
      </c>
      <c r="I8" s="34">
        <v>30</v>
      </c>
      <c r="J8" s="34">
        <v>50.22</v>
      </c>
      <c r="K8" s="34">
        <f t="shared" si="0"/>
        <v>80.699999999999989</v>
      </c>
      <c r="L8" s="34">
        <f t="shared" si="1"/>
        <v>20.435999999999993</v>
      </c>
      <c r="M8" s="35">
        <f t="shared" si="2"/>
        <v>0.2532342007434944</v>
      </c>
      <c r="N8" s="10">
        <v>8.3699999999999992</v>
      </c>
      <c r="O8" s="34">
        <v>13.49</v>
      </c>
      <c r="P8" s="34">
        <f t="shared" si="3"/>
        <v>3.4460000000000015</v>
      </c>
      <c r="Q8" s="9">
        <f t="shared" si="4"/>
        <v>0.25544848035581924</v>
      </c>
      <c r="R8" s="34">
        <v>13.45</v>
      </c>
      <c r="S8" s="34">
        <f t="shared" si="8"/>
        <v>3.4060000000000006</v>
      </c>
      <c r="T8" s="9">
        <f t="shared" si="5"/>
        <v>0.25323420074349445</v>
      </c>
      <c r="U8" s="34">
        <v>13.99</v>
      </c>
      <c r="V8" s="36">
        <f t="shared" si="6"/>
        <v>3.9460000000000015</v>
      </c>
      <c r="W8" s="25">
        <f t="shared" si="7"/>
        <v>0.28205861329521098</v>
      </c>
      <c r="X8" s="8" t="s">
        <v>1</v>
      </c>
      <c r="Y8" s="8" t="s">
        <v>1</v>
      </c>
      <c r="Z8" s="8" t="s">
        <v>2</v>
      </c>
      <c r="AA8" s="7" t="s">
        <v>1</v>
      </c>
      <c r="AB8" s="7" t="s">
        <v>1</v>
      </c>
      <c r="AC8" s="7" t="s">
        <v>1</v>
      </c>
      <c r="AD8" s="7" t="s">
        <v>1</v>
      </c>
      <c r="AE8" s="7"/>
      <c r="AF8" s="37"/>
    </row>
    <row r="9" spans="1:32" s="6" customFormat="1" ht="36.6" customHeight="1" x14ac:dyDescent="0.25">
      <c r="A9" s="31" t="s">
        <v>6</v>
      </c>
      <c r="B9" s="32" t="s">
        <v>131</v>
      </c>
      <c r="C9" s="31" t="s">
        <v>130</v>
      </c>
      <c r="D9" s="31" t="s">
        <v>9</v>
      </c>
      <c r="E9" s="31" t="s">
        <v>173</v>
      </c>
      <c r="F9" s="31" t="s">
        <v>172</v>
      </c>
      <c r="G9" s="33">
        <v>12</v>
      </c>
      <c r="H9" s="33">
        <v>750</v>
      </c>
      <c r="I9" s="34">
        <v>45</v>
      </c>
      <c r="J9" s="34">
        <v>95.44</v>
      </c>
      <c r="K9" s="34">
        <f t="shared" si="0"/>
        <v>140.69999999999999</v>
      </c>
      <c r="L9" s="34">
        <f t="shared" si="1"/>
        <v>26.171999999999997</v>
      </c>
      <c r="M9" s="35">
        <f t="shared" si="2"/>
        <v>0.18601279317697228</v>
      </c>
      <c r="N9" s="10">
        <v>15.91</v>
      </c>
      <c r="O9" s="34">
        <v>23.49</v>
      </c>
      <c r="P9" s="34">
        <f t="shared" si="3"/>
        <v>4.3979999999999997</v>
      </c>
      <c r="Q9" s="9">
        <f t="shared" si="4"/>
        <v>0.1872286079182631</v>
      </c>
      <c r="R9" s="34">
        <v>23.45</v>
      </c>
      <c r="S9" s="34">
        <f t="shared" si="8"/>
        <v>4.3580000000000005</v>
      </c>
      <c r="T9" s="9">
        <f t="shared" si="5"/>
        <v>0.18584221748400856</v>
      </c>
      <c r="U9" s="34">
        <v>24.95</v>
      </c>
      <c r="V9" s="36">
        <f t="shared" si="6"/>
        <v>5.8580000000000005</v>
      </c>
      <c r="W9" s="25">
        <f t="shared" si="7"/>
        <v>0.23478957915831666</v>
      </c>
      <c r="X9" s="8" t="s">
        <v>1</v>
      </c>
      <c r="Y9" s="8" t="s">
        <v>1</v>
      </c>
      <c r="Z9" s="8" t="s">
        <v>2</v>
      </c>
      <c r="AA9" s="7" t="s">
        <v>2</v>
      </c>
      <c r="AB9" s="7" t="s">
        <v>2</v>
      </c>
      <c r="AC9" s="7" t="s">
        <v>1</v>
      </c>
      <c r="AD9" s="7" t="s">
        <v>1</v>
      </c>
      <c r="AE9" s="7" t="s">
        <v>129</v>
      </c>
      <c r="AF9" s="37"/>
    </row>
    <row r="10" spans="1:32" s="6" customFormat="1" ht="35.4" customHeight="1" x14ac:dyDescent="0.25">
      <c r="A10" s="31" t="s">
        <v>6</v>
      </c>
      <c r="B10" s="32" t="s">
        <v>128</v>
      </c>
      <c r="C10" s="31" t="s">
        <v>127</v>
      </c>
      <c r="D10" s="31" t="s">
        <v>126</v>
      </c>
      <c r="E10" s="31" t="s">
        <v>174</v>
      </c>
      <c r="F10" s="31"/>
      <c r="G10" s="33">
        <v>12</v>
      </c>
      <c r="H10" s="33">
        <v>750</v>
      </c>
      <c r="I10" s="34">
        <v>60</v>
      </c>
      <c r="J10" s="34">
        <v>125.59</v>
      </c>
      <c r="K10" s="34">
        <f t="shared" si="0"/>
        <v>195</v>
      </c>
      <c r="L10" s="34">
        <f t="shared" si="1"/>
        <v>44.292000000000002</v>
      </c>
      <c r="M10" s="35">
        <f t="shared" si="2"/>
        <v>0.22713846153846154</v>
      </c>
      <c r="N10" s="10">
        <v>20.93</v>
      </c>
      <c r="O10" s="34">
        <v>32.5</v>
      </c>
      <c r="P10" s="34">
        <f t="shared" si="3"/>
        <v>7.3840000000000003</v>
      </c>
      <c r="Q10" s="9">
        <f t="shared" si="4"/>
        <v>0.22720000000000001</v>
      </c>
      <c r="R10" s="34">
        <v>32.5</v>
      </c>
      <c r="S10" s="34">
        <f t="shared" si="8"/>
        <v>7.3840000000000003</v>
      </c>
      <c r="T10" s="9">
        <f t="shared" si="5"/>
        <v>0.22720000000000001</v>
      </c>
      <c r="U10" s="34">
        <v>33</v>
      </c>
      <c r="V10" s="36">
        <f t="shared" si="6"/>
        <v>7.8840000000000003</v>
      </c>
      <c r="W10" s="25">
        <f t="shared" si="7"/>
        <v>0.23890909090909093</v>
      </c>
      <c r="X10" s="8" t="s">
        <v>1</v>
      </c>
      <c r="Y10" s="8" t="s">
        <v>1</v>
      </c>
      <c r="Z10" s="8" t="s">
        <v>2</v>
      </c>
      <c r="AA10" s="7" t="s">
        <v>2</v>
      </c>
      <c r="AB10" s="7" t="s">
        <v>2</v>
      </c>
      <c r="AC10" s="7" t="s">
        <v>1</v>
      </c>
      <c r="AD10" s="7" t="s">
        <v>1</v>
      </c>
      <c r="AE10" s="7"/>
      <c r="AF10" s="37"/>
    </row>
    <row r="11" spans="1:32" s="6" customFormat="1" ht="35.4" customHeight="1" x14ac:dyDescent="0.25">
      <c r="A11" s="31" t="s">
        <v>6</v>
      </c>
      <c r="B11" s="32" t="s">
        <v>125</v>
      </c>
      <c r="C11" s="31" t="s">
        <v>54</v>
      </c>
      <c r="D11" s="31" t="s">
        <v>9</v>
      </c>
      <c r="E11" s="31" t="s">
        <v>248</v>
      </c>
      <c r="F11" s="31"/>
      <c r="G11" s="33">
        <v>13</v>
      </c>
      <c r="H11" s="33">
        <v>750</v>
      </c>
      <c r="I11" s="34">
        <v>70</v>
      </c>
      <c r="J11" s="34">
        <v>137.35</v>
      </c>
      <c r="K11" s="34">
        <f t="shared" si="0"/>
        <v>222</v>
      </c>
      <c r="L11" s="34">
        <f t="shared" si="1"/>
        <v>57.180000000000007</v>
      </c>
      <c r="M11" s="35">
        <f t="shared" si="2"/>
        <v>0.2575675675675676</v>
      </c>
      <c r="N11" s="10">
        <v>22.89</v>
      </c>
      <c r="O11" s="34">
        <v>31.29</v>
      </c>
      <c r="P11" s="34">
        <f t="shared" si="3"/>
        <v>3.8219999999999992</v>
      </c>
      <c r="Q11" s="9">
        <f t="shared" si="4"/>
        <v>0.12214765100671139</v>
      </c>
      <c r="R11" s="34">
        <v>37</v>
      </c>
      <c r="S11" s="34">
        <f t="shared" si="8"/>
        <v>9.532</v>
      </c>
      <c r="T11" s="9">
        <f t="shared" si="5"/>
        <v>0.25762162162162161</v>
      </c>
      <c r="U11" s="34">
        <v>37.950000000000003</v>
      </c>
      <c r="V11" s="36">
        <f t="shared" si="6"/>
        <v>10.482000000000003</v>
      </c>
      <c r="W11" s="25">
        <f t="shared" si="7"/>
        <v>0.27620553359683803</v>
      </c>
      <c r="X11" s="8"/>
      <c r="Y11" s="8"/>
      <c r="Z11" s="8" t="s">
        <v>2</v>
      </c>
      <c r="AA11" s="7"/>
      <c r="AB11" s="7"/>
      <c r="AC11" s="7" t="s">
        <v>1</v>
      </c>
      <c r="AD11" s="7"/>
      <c r="AE11" s="7"/>
      <c r="AF11" s="37"/>
    </row>
    <row r="12" spans="1:32" s="11" customFormat="1" ht="16.95" customHeight="1" x14ac:dyDescent="0.3">
      <c r="A12" s="44" t="s">
        <v>124</v>
      </c>
      <c r="B12" s="45"/>
      <c r="C12" s="45"/>
      <c r="D12" s="45"/>
      <c r="E12" s="45"/>
      <c r="F12" s="45"/>
      <c r="G12" s="45"/>
      <c r="H12" s="45"/>
      <c r="I12" s="46"/>
      <c r="J12" s="45"/>
      <c r="K12" s="34"/>
      <c r="L12" s="34"/>
      <c r="M12" s="35"/>
      <c r="N12" s="47"/>
      <c r="O12" s="45"/>
      <c r="P12" s="34"/>
      <c r="Q12" s="9"/>
      <c r="R12" s="45"/>
      <c r="S12" s="34"/>
      <c r="T12" s="9"/>
      <c r="U12" s="45"/>
      <c r="V12" s="36"/>
      <c r="W12" s="25"/>
      <c r="X12" s="47"/>
      <c r="Y12" s="47"/>
      <c r="Z12" s="47"/>
      <c r="AA12" s="47"/>
      <c r="AB12" s="47"/>
      <c r="AC12" s="47"/>
      <c r="AD12" s="47"/>
      <c r="AE12" s="47"/>
      <c r="AF12" s="30"/>
    </row>
    <row r="13" spans="1:32" s="11" customFormat="1" ht="16.95" customHeight="1" x14ac:dyDescent="0.3">
      <c r="A13" s="38" t="s">
        <v>251</v>
      </c>
      <c r="B13" s="15"/>
      <c r="C13" s="15"/>
      <c r="D13" s="15"/>
      <c r="E13" s="15"/>
      <c r="F13" s="15"/>
      <c r="G13" s="15"/>
      <c r="H13" s="15"/>
      <c r="I13" s="28"/>
      <c r="J13" s="15"/>
      <c r="K13" s="51"/>
      <c r="L13" s="51"/>
      <c r="M13" s="52"/>
      <c r="N13" s="14"/>
      <c r="O13" s="15"/>
      <c r="P13" s="51"/>
      <c r="Q13" s="54"/>
      <c r="R13" s="15"/>
      <c r="S13" s="51"/>
      <c r="T13" s="54"/>
      <c r="U13" s="15"/>
      <c r="V13" s="55"/>
      <c r="W13" s="56"/>
      <c r="X13" s="14"/>
      <c r="Y13" s="14"/>
      <c r="Z13" s="14"/>
      <c r="AA13" s="14"/>
      <c r="AB13" s="14"/>
      <c r="AC13" s="14"/>
      <c r="AD13" s="14"/>
      <c r="AE13" s="14"/>
      <c r="AF13" s="75"/>
    </row>
    <row r="14" spans="1:32" s="6" customFormat="1" ht="39" customHeight="1" x14ac:dyDescent="0.25">
      <c r="A14" s="31" t="s">
        <v>28</v>
      </c>
      <c r="B14" s="32" t="s">
        <v>123</v>
      </c>
      <c r="C14" s="31" t="s">
        <v>121</v>
      </c>
      <c r="D14" s="31" t="s">
        <v>114</v>
      </c>
      <c r="E14" s="31" t="s">
        <v>175</v>
      </c>
      <c r="F14" s="31"/>
      <c r="G14" s="33">
        <v>12.5</v>
      </c>
      <c r="H14" s="33">
        <v>750</v>
      </c>
      <c r="I14" s="34">
        <v>18</v>
      </c>
      <c r="J14" s="34">
        <v>30.12</v>
      </c>
      <c r="K14" s="34">
        <f t="shared" si="0"/>
        <v>47.94</v>
      </c>
      <c r="L14" s="34">
        <f t="shared" si="1"/>
        <v>11.795999999999999</v>
      </c>
      <c r="M14" s="35">
        <f t="shared" si="2"/>
        <v>0.2460575719649562</v>
      </c>
      <c r="N14" s="10">
        <v>5.0199999999999996</v>
      </c>
      <c r="O14" s="34">
        <v>7.99</v>
      </c>
      <c r="P14" s="34">
        <f t="shared" si="3"/>
        <v>1.9660000000000011</v>
      </c>
      <c r="Q14" s="9">
        <f t="shared" si="4"/>
        <v>0.24605757196495631</v>
      </c>
      <c r="R14" s="34">
        <v>7.99</v>
      </c>
      <c r="S14" s="34">
        <f t="shared" si="8"/>
        <v>1.9660000000000011</v>
      </c>
      <c r="T14" s="9">
        <f t="shared" si="5"/>
        <v>0.24605757196495631</v>
      </c>
      <c r="U14" s="34">
        <v>7.99</v>
      </c>
      <c r="V14" s="36">
        <f t="shared" si="6"/>
        <v>1.9660000000000011</v>
      </c>
      <c r="W14" s="25">
        <f t="shared" si="7"/>
        <v>0.24605757196495631</v>
      </c>
      <c r="X14" s="8" t="s">
        <v>1</v>
      </c>
      <c r="Y14" s="8" t="s">
        <v>1</v>
      </c>
      <c r="Z14" s="8" t="s">
        <v>2</v>
      </c>
      <c r="AA14" s="7" t="s">
        <v>2</v>
      </c>
      <c r="AB14" s="7" t="s">
        <v>2</v>
      </c>
      <c r="AC14" s="7" t="s">
        <v>1</v>
      </c>
      <c r="AD14" s="7" t="s">
        <v>1</v>
      </c>
      <c r="AE14" s="83"/>
      <c r="AF14" s="80"/>
    </row>
    <row r="15" spans="1:32" s="6" customFormat="1" ht="39.6" customHeight="1" x14ac:dyDescent="0.25">
      <c r="A15" s="31" t="s">
        <v>53</v>
      </c>
      <c r="B15" s="32" t="s">
        <v>122</v>
      </c>
      <c r="C15" s="31" t="s">
        <v>121</v>
      </c>
      <c r="D15" s="31" t="s">
        <v>114</v>
      </c>
      <c r="E15" s="31" t="s">
        <v>176</v>
      </c>
      <c r="F15" s="31"/>
      <c r="G15" s="33">
        <v>12.5</v>
      </c>
      <c r="H15" s="33">
        <v>750</v>
      </c>
      <c r="I15" s="34">
        <v>20</v>
      </c>
      <c r="J15" s="34">
        <v>33.47</v>
      </c>
      <c r="K15" s="34">
        <f t="shared" si="0"/>
        <v>48.300000000000004</v>
      </c>
      <c r="L15" s="34">
        <f t="shared" si="1"/>
        <v>8.1360000000000099</v>
      </c>
      <c r="M15" s="35">
        <f t="shared" si="2"/>
        <v>0.1684472049689443</v>
      </c>
      <c r="N15" s="10">
        <v>5.58</v>
      </c>
      <c r="O15" s="34">
        <v>8.09</v>
      </c>
      <c r="P15" s="34">
        <f t="shared" si="3"/>
        <v>1.3940000000000001</v>
      </c>
      <c r="Q15" s="9">
        <f t="shared" si="4"/>
        <v>0.17231149567367121</v>
      </c>
      <c r="R15" s="34">
        <v>8.0500000000000007</v>
      </c>
      <c r="S15" s="34">
        <f t="shared" si="8"/>
        <v>1.354000000000001</v>
      </c>
      <c r="T15" s="9">
        <f t="shared" si="5"/>
        <v>0.16819875776397525</v>
      </c>
      <c r="U15" s="34">
        <v>8.99</v>
      </c>
      <c r="V15" s="36">
        <f t="shared" si="6"/>
        <v>2.2940000000000005</v>
      </c>
      <c r="W15" s="25">
        <f t="shared" si="7"/>
        <v>0.25517241379310351</v>
      </c>
      <c r="X15" s="8" t="s">
        <v>1</v>
      </c>
      <c r="Y15" s="8" t="s">
        <v>1</v>
      </c>
      <c r="Z15" s="8" t="s">
        <v>2</v>
      </c>
      <c r="AA15" s="7" t="s">
        <v>1</v>
      </c>
      <c r="AB15" s="7" t="s">
        <v>1</v>
      </c>
      <c r="AC15" s="7" t="s">
        <v>1</v>
      </c>
      <c r="AD15" s="7" t="s">
        <v>1</v>
      </c>
      <c r="AE15" s="83"/>
      <c r="AF15" s="85" t="s">
        <v>243</v>
      </c>
    </row>
    <row r="16" spans="1:32" s="6" customFormat="1" ht="40.799999999999997" customHeight="1" x14ac:dyDescent="0.25">
      <c r="A16" s="31" t="s">
        <v>53</v>
      </c>
      <c r="B16" s="32" t="s">
        <v>120</v>
      </c>
      <c r="C16" s="31" t="s">
        <v>112</v>
      </c>
      <c r="D16" s="31" t="s">
        <v>111</v>
      </c>
      <c r="E16" s="31" t="s">
        <v>177</v>
      </c>
      <c r="F16" s="31"/>
      <c r="G16" s="33">
        <v>12.5</v>
      </c>
      <c r="H16" s="33">
        <v>750</v>
      </c>
      <c r="I16" s="34">
        <v>30</v>
      </c>
      <c r="J16" s="34">
        <v>46.87</v>
      </c>
      <c r="K16" s="34">
        <f t="shared" si="0"/>
        <v>70.5</v>
      </c>
      <c r="L16" s="34">
        <f t="shared" si="1"/>
        <v>14.256000000000007</v>
      </c>
      <c r="M16" s="35">
        <f t="shared" si="2"/>
        <v>0.20221276595744692</v>
      </c>
      <c r="N16" s="10">
        <v>7.81</v>
      </c>
      <c r="O16" s="34">
        <v>11.79</v>
      </c>
      <c r="P16" s="34">
        <f t="shared" si="3"/>
        <v>2.4179999999999993</v>
      </c>
      <c r="Q16" s="9">
        <f t="shared" si="4"/>
        <v>0.20508905852417297</v>
      </c>
      <c r="R16" s="34">
        <v>11.75</v>
      </c>
      <c r="S16" s="34">
        <f t="shared" si="8"/>
        <v>2.3780000000000001</v>
      </c>
      <c r="T16" s="9">
        <f t="shared" si="5"/>
        <v>0.20238297872340427</v>
      </c>
      <c r="U16" s="34">
        <v>12.99</v>
      </c>
      <c r="V16" s="36">
        <f t="shared" si="6"/>
        <v>3.6180000000000003</v>
      </c>
      <c r="W16" s="25">
        <f t="shared" si="7"/>
        <v>0.27852193995381064</v>
      </c>
      <c r="X16" s="8" t="s">
        <v>1</v>
      </c>
      <c r="Y16" s="8" t="s">
        <v>1</v>
      </c>
      <c r="Z16" s="8" t="s">
        <v>2</v>
      </c>
      <c r="AA16" s="7" t="s">
        <v>1</v>
      </c>
      <c r="AB16" s="7" t="s">
        <v>1</v>
      </c>
      <c r="AC16" s="7" t="s">
        <v>1</v>
      </c>
      <c r="AD16" s="7" t="s">
        <v>1</v>
      </c>
      <c r="AE16" s="83"/>
      <c r="AF16" s="81"/>
    </row>
    <row r="17" spans="1:32" s="6" customFormat="1" ht="40.200000000000003" customHeight="1" x14ac:dyDescent="0.25">
      <c r="A17" s="31" t="s">
        <v>28</v>
      </c>
      <c r="B17" s="32" t="s">
        <v>119</v>
      </c>
      <c r="C17" s="31" t="s">
        <v>112</v>
      </c>
      <c r="D17" s="31" t="s">
        <v>111</v>
      </c>
      <c r="E17" s="31" t="s">
        <v>178</v>
      </c>
      <c r="F17" s="31"/>
      <c r="G17" s="33">
        <v>13</v>
      </c>
      <c r="H17" s="33">
        <v>750</v>
      </c>
      <c r="I17" s="34">
        <v>30</v>
      </c>
      <c r="J17" s="34">
        <v>46.87</v>
      </c>
      <c r="K17" s="34">
        <f t="shared" si="0"/>
        <v>69.900000000000006</v>
      </c>
      <c r="L17" s="34">
        <f t="shared" si="1"/>
        <v>13.656000000000013</v>
      </c>
      <c r="M17" s="35">
        <f t="shared" si="2"/>
        <v>0.19536480686695296</v>
      </c>
      <c r="N17" s="10">
        <v>7.81</v>
      </c>
      <c r="O17" s="34">
        <v>11.69</v>
      </c>
      <c r="P17" s="34">
        <f t="shared" si="3"/>
        <v>2.3179999999999996</v>
      </c>
      <c r="Q17" s="9">
        <f t="shared" si="4"/>
        <v>0.19828913601368689</v>
      </c>
      <c r="R17" s="34">
        <v>11.65</v>
      </c>
      <c r="S17" s="34">
        <f t="shared" si="8"/>
        <v>2.2780000000000005</v>
      </c>
      <c r="T17" s="9">
        <f t="shared" si="5"/>
        <v>0.19553648068669532</v>
      </c>
      <c r="U17" s="34">
        <v>12.99</v>
      </c>
      <c r="V17" s="36">
        <f t="shared" si="6"/>
        <v>3.6180000000000003</v>
      </c>
      <c r="W17" s="25">
        <f t="shared" si="7"/>
        <v>0.27852193995381064</v>
      </c>
      <c r="X17" s="8" t="s">
        <v>2</v>
      </c>
      <c r="Y17" s="8" t="s">
        <v>1</v>
      </c>
      <c r="Z17" s="8" t="s">
        <v>2</v>
      </c>
      <c r="AA17" s="7" t="s">
        <v>1</v>
      </c>
      <c r="AB17" s="7" t="s">
        <v>1</v>
      </c>
      <c r="AC17" s="7" t="s">
        <v>1</v>
      </c>
      <c r="AD17" s="7" t="s">
        <v>1</v>
      </c>
      <c r="AE17" s="83"/>
      <c r="AF17" s="81"/>
    </row>
    <row r="18" spans="1:32" s="6" customFormat="1" ht="44.4" customHeight="1" x14ac:dyDescent="0.25">
      <c r="A18" s="31" t="s">
        <v>53</v>
      </c>
      <c r="B18" s="32" t="s">
        <v>118</v>
      </c>
      <c r="C18" s="31" t="s">
        <v>63</v>
      </c>
      <c r="D18" s="31" t="s">
        <v>62</v>
      </c>
      <c r="E18" s="31" t="s">
        <v>179</v>
      </c>
      <c r="F18" s="31"/>
      <c r="G18" s="33">
        <v>13.5</v>
      </c>
      <c r="H18" s="33">
        <v>750</v>
      </c>
      <c r="I18" s="34">
        <v>32</v>
      </c>
      <c r="J18" s="34">
        <v>50.22</v>
      </c>
      <c r="K18" s="34">
        <f t="shared" si="0"/>
        <v>81</v>
      </c>
      <c r="L18" s="34">
        <f t="shared" si="1"/>
        <v>20.736000000000004</v>
      </c>
      <c r="M18" s="35">
        <f t="shared" si="2"/>
        <v>0.25600000000000006</v>
      </c>
      <c r="N18" s="10">
        <v>8.3699999999999992</v>
      </c>
      <c r="O18" s="34">
        <v>13.99</v>
      </c>
      <c r="P18" s="34">
        <f t="shared" si="3"/>
        <v>3.9460000000000015</v>
      </c>
      <c r="Q18" s="9">
        <f t="shared" si="4"/>
        <v>0.28205861329521098</v>
      </c>
      <c r="R18" s="34">
        <v>13.5</v>
      </c>
      <c r="S18" s="34">
        <f t="shared" si="8"/>
        <v>3.4560000000000013</v>
      </c>
      <c r="T18" s="9">
        <f t="shared" si="5"/>
        <v>0.25600000000000012</v>
      </c>
      <c r="U18" s="34">
        <v>13.95</v>
      </c>
      <c r="V18" s="36">
        <f t="shared" si="6"/>
        <v>3.9060000000000006</v>
      </c>
      <c r="W18" s="25">
        <f t="shared" si="7"/>
        <v>0.28000000000000008</v>
      </c>
      <c r="X18" s="8" t="s">
        <v>1</v>
      </c>
      <c r="Y18" s="8" t="s">
        <v>1</v>
      </c>
      <c r="Z18" s="8" t="s">
        <v>2</v>
      </c>
      <c r="AA18" s="7" t="s">
        <v>2</v>
      </c>
      <c r="AB18" s="7" t="s">
        <v>2</v>
      </c>
      <c r="AC18" s="7" t="s">
        <v>1</v>
      </c>
      <c r="AD18" s="7" t="s">
        <v>1</v>
      </c>
      <c r="AE18" s="83"/>
      <c r="AF18" s="85" t="s">
        <v>244</v>
      </c>
    </row>
    <row r="19" spans="1:32" s="6" customFormat="1" ht="44.4" customHeight="1" x14ac:dyDescent="0.25">
      <c r="A19" s="31" t="s">
        <v>28</v>
      </c>
      <c r="B19" s="32" t="s">
        <v>117</v>
      </c>
      <c r="C19" s="31" t="s">
        <v>112</v>
      </c>
      <c r="D19" s="31" t="s">
        <v>111</v>
      </c>
      <c r="E19" s="31" t="s">
        <v>180</v>
      </c>
      <c r="F19" s="31"/>
      <c r="G19" s="33">
        <v>12.5</v>
      </c>
      <c r="H19" s="33">
        <v>750</v>
      </c>
      <c r="I19" s="34">
        <v>35</v>
      </c>
      <c r="J19" s="34">
        <v>53.57</v>
      </c>
      <c r="K19" s="34">
        <f t="shared" si="0"/>
        <v>81</v>
      </c>
      <c r="L19" s="34">
        <f t="shared" si="1"/>
        <v>16.716000000000008</v>
      </c>
      <c r="M19" s="35">
        <f t="shared" si="2"/>
        <v>0.20637037037037048</v>
      </c>
      <c r="N19" s="10">
        <v>8.93</v>
      </c>
      <c r="O19" s="34">
        <v>13.55</v>
      </c>
      <c r="P19" s="34">
        <f t="shared" si="3"/>
        <v>2.8340000000000014</v>
      </c>
      <c r="Q19" s="9">
        <f t="shared" si="4"/>
        <v>0.20915129151291523</v>
      </c>
      <c r="R19" s="34">
        <v>13.5</v>
      </c>
      <c r="S19" s="34">
        <f t="shared" si="8"/>
        <v>2.7840000000000007</v>
      </c>
      <c r="T19" s="9">
        <f t="shared" si="5"/>
        <v>0.20622222222222228</v>
      </c>
      <c r="U19" s="34">
        <v>14.99</v>
      </c>
      <c r="V19" s="36">
        <f t="shared" si="6"/>
        <v>4.2740000000000009</v>
      </c>
      <c r="W19" s="25">
        <f t="shared" si="7"/>
        <v>0.28512341561040699</v>
      </c>
      <c r="X19" s="8" t="s">
        <v>2</v>
      </c>
      <c r="Y19" s="8" t="s">
        <v>1</v>
      </c>
      <c r="Z19" s="8" t="s">
        <v>2</v>
      </c>
      <c r="AA19" s="7" t="s">
        <v>1</v>
      </c>
      <c r="AB19" s="7" t="s">
        <v>1</v>
      </c>
      <c r="AC19" s="7" t="s">
        <v>1</v>
      </c>
      <c r="AD19" s="7" t="s">
        <v>1</v>
      </c>
      <c r="AE19" s="83"/>
      <c r="AF19" s="81"/>
    </row>
    <row r="20" spans="1:32" s="6" customFormat="1" ht="31.8" customHeight="1" x14ac:dyDescent="0.25">
      <c r="A20" s="31" t="s">
        <v>17</v>
      </c>
      <c r="B20" s="32" t="s">
        <v>116</v>
      </c>
      <c r="C20" s="31" t="s">
        <v>115</v>
      </c>
      <c r="D20" s="31" t="s">
        <v>114</v>
      </c>
      <c r="E20" s="31" t="s">
        <v>183</v>
      </c>
      <c r="F20" s="31"/>
      <c r="G20" s="33">
        <v>12.5</v>
      </c>
      <c r="H20" s="33">
        <v>750</v>
      </c>
      <c r="I20" s="34">
        <v>32</v>
      </c>
      <c r="J20" s="34">
        <v>55.24</v>
      </c>
      <c r="K20" s="34">
        <f t="shared" si="0"/>
        <v>79.5</v>
      </c>
      <c r="L20" s="34">
        <f t="shared" si="1"/>
        <v>13.212000000000003</v>
      </c>
      <c r="M20" s="35">
        <f t="shared" si="2"/>
        <v>0.16618867924528305</v>
      </c>
      <c r="N20" s="10">
        <v>9.2100000000000009</v>
      </c>
      <c r="O20" s="34">
        <v>13.25</v>
      </c>
      <c r="P20" s="34">
        <f t="shared" si="3"/>
        <v>2.1979999999999986</v>
      </c>
      <c r="Q20" s="9">
        <f t="shared" si="4"/>
        <v>0.16588679245283008</v>
      </c>
      <c r="R20" s="34">
        <v>13.25</v>
      </c>
      <c r="S20" s="34">
        <f t="shared" si="8"/>
        <v>2.1979999999999986</v>
      </c>
      <c r="T20" s="9">
        <f t="shared" si="5"/>
        <v>0.16588679245283008</v>
      </c>
      <c r="U20" s="34">
        <v>14.99</v>
      </c>
      <c r="V20" s="36">
        <f t="shared" si="6"/>
        <v>3.9379999999999988</v>
      </c>
      <c r="W20" s="25">
        <f t="shared" si="7"/>
        <v>0.26270847231487648</v>
      </c>
      <c r="X20" s="8" t="s">
        <v>2</v>
      </c>
      <c r="Y20" s="8" t="s">
        <v>1</v>
      </c>
      <c r="Z20" s="8" t="s">
        <v>2</v>
      </c>
      <c r="AA20" s="7" t="s">
        <v>1</v>
      </c>
      <c r="AB20" s="7" t="s">
        <v>1</v>
      </c>
      <c r="AC20" s="7" t="s">
        <v>1</v>
      </c>
      <c r="AD20" s="7" t="s">
        <v>1</v>
      </c>
      <c r="AE20" s="83"/>
      <c r="AF20" s="81"/>
    </row>
    <row r="21" spans="1:32" s="6" customFormat="1" ht="31.8" customHeight="1" x14ac:dyDescent="0.25">
      <c r="A21" s="31" t="s">
        <v>22</v>
      </c>
      <c r="B21" s="32" t="s">
        <v>113</v>
      </c>
      <c r="C21" s="31" t="s">
        <v>112</v>
      </c>
      <c r="D21" s="31" t="s">
        <v>111</v>
      </c>
      <c r="E21" s="31" t="s">
        <v>182</v>
      </c>
      <c r="F21" s="31" t="s">
        <v>181</v>
      </c>
      <c r="G21" s="33">
        <v>13</v>
      </c>
      <c r="H21" s="33">
        <v>750</v>
      </c>
      <c r="I21" s="34">
        <v>40</v>
      </c>
      <c r="J21" s="34">
        <v>61.94</v>
      </c>
      <c r="K21" s="34">
        <f t="shared" si="0"/>
        <v>94.5</v>
      </c>
      <c r="L21" s="34">
        <f t="shared" si="1"/>
        <v>20.172000000000011</v>
      </c>
      <c r="M21" s="35">
        <f t="shared" si="2"/>
        <v>0.21346031746031757</v>
      </c>
      <c r="N21" s="10">
        <v>10.32</v>
      </c>
      <c r="O21" s="34">
        <v>15.85</v>
      </c>
      <c r="P21" s="34">
        <f t="shared" si="3"/>
        <v>3.4659999999999993</v>
      </c>
      <c r="Q21" s="9">
        <f t="shared" si="4"/>
        <v>0.21867507886435328</v>
      </c>
      <c r="R21" s="34">
        <v>15.75</v>
      </c>
      <c r="S21" s="34">
        <f t="shared" si="8"/>
        <v>3.3659999999999997</v>
      </c>
      <c r="T21" s="9">
        <f t="shared" si="5"/>
        <v>0.21371428571428569</v>
      </c>
      <c r="U21" s="34">
        <v>16.989999999999998</v>
      </c>
      <c r="V21" s="36">
        <f t="shared" si="6"/>
        <v>4.6059999999999981</v>
      </c>
      <c r="W21" s="25">
        <f t="shared" si="7"/>
        <v>0.27110064743967033</v>
      </c>
      <c r="X21" s="8" t="s">
        <v>1</v>
      </c>
      <c r="Y21" s="8" t="s">
        <v>1</v>
      </c>
      <c r="Z21" s="8" t="s">
        <v>2</v>
      </c>
      <c r="AA21" s="7" t="s">
        <v>1</v>
      </c>
      <c r="AB21" s="7" t="s">
        <v>1</v>
      </c>
      <c r="AC21" s="7" t="s">
        <v>1</v>
      </c>
      <c r="AD21" s="7" t="s">
        <v>1</v>
      </c>
      <c r="AE21" s="83" t="s">
        <v>110</v>
      </c>
      <c r="AF21" s="81"/>
    </row>
    <row r="22" spans="1:32" s="11" customFormat="1" ht="21" customHeight="1" x14ac:dyDescent="0.3">
      <c r="A22" s="44" t="s">
        <v>252</v>
      </c>
      <c r="B22" s="45"/>
      <c r="C22" s="45"/>
      <c r="D22" s="45"/>
      <c r="E22" s="45"/>
      <c r="F22" s="45"/>
      <c r="G22" s="45"/>
      <c r="H22" s="45"/>
      <c r="I22" s="46"/>
      <c r="J22" s="45"/>
      <c r="K22" s="34"/>
      <c r="L22" s="34"/>
      <c r="M22" s="35"/>
      <c r="N22" s="47"/>
      <c r="O22" s="45"/>
      <c r="P22" s="34"/>
      <c r="Q22" s="9"/>
      <c r="R22" s="45"/>
      <c r="S22" s="34"/>
      <c r="T22" s="9"/>
      <c r="U22" s="45"/>
      <c r="V22" s="36"/>
      <c r="W22" s="25"/>
      <c r="X22" s="47"/>
      <c r="Y22" s="47"/>
      <c r="Z22" s="47"/>
      <c r="AA22" s="47"/>
      <c r="AB22" s="47"/>
      <c r="AC22" s="47"/>
      <c r="AD22" s="47"/>
      <c r="AE22" s="84"/>
      <c r="AF22" s="82"/>
    </row>
    <row r="23" spans="1:32" s="6" customFormat="1" ht="26.4" customHeight="1" x14ac:dyDescent="0.25">
      <c r="A23" s="60" t="s">
        <v>53</v>
      </c>
      <c r="B23" s="61" t="s">
        <v>109</v>
      </c>
      <c r="C23" s="60" t="s">
        <v>108</v>
      </c>
      <c r="D23" s="60" t="s">
        <v>24</v>
      </c>
      <c r="E23" s="60" t="s">
        <v>184</v>
      </c>
      <c r="F23" s="60"/>
      <c r="G23" s="62">
        <v>11.5</v>
      </c>
      <c r="H23" s="62">
        <v>750</v>
      </c>
      <c r="I23" s="63">
        <v>17</v>
      </c>
      <c r="J23" s="63">
        <v>28.44</v>
      </c>
      <c r="K23" s="63">
        <f t="shared" si="0"/>
        <v>45.900000000000006</v>
      </c>
      <c r="L23" s="63">
        <f t="shared" si="1"/>
        <v>11.772000000000006</v>
      </c>
      <c r="M23" s="64">
        <f t="shared" si="2"/>
        <v>0.25647058823529423</v>
      </c>
      <c r="N23" s="65">
        <v>4.74</v>
      </c>
      <c r="O23" s="63">
        <v>7.69</v>
      </c>
      <c r="P23" s="63">
        <f t="shared" si="3"/>
        <v>2.0020000000000007</v>
      </c>
      <c r="Q23" s="66">
        <f t="shared" si="4"/>
        <v>0.26033810143042918</v>
      </c>
      <c r="R23" s="63">
        <v>7.65</v>
      </c>
      <c r="S23" s="63">
        <f t="shared" si="8"/>
        <v>1.9620000000000006</v>
      </c>
      <c r="T23" s="66">
        <f t="shared" si="5"/>
        <v>0.25647058823529417</v>
      </c>
      <c r="U23" s="63">
        <v>7.99</v>
      </c>
      <c r="V23" s="67">
        <f t="shared" si="6"/>
        <v>2.3020000000000005</v>
      </c>
      <c r="W23" s="68">
        <f t="shared" si="7"/>
        <v>0.28811013767209015</v>
      </c>
      <c r="X23" s="69" t="s">
        <v>1</v>
      </c>
      <c r="Y23" s="69" t="s">
        <v>1</v>
      </c>
      <c r="Z23" s="69" t="s">
        <v>2</v>
      </c>
      <c r="AA23" s="70" t="s">
        <v>2</v>
      </c>
      <c r="AB23" s="70" t="s">
        <v>2</v>
      </c>
      <c r="AC23" s="70" t="s">
        <v>1</v>
      </c>
      <c r="AD23" s="70" t="s">
        <v>1</v>
      </c>
      <c r="AE23" s="71"/>
      <c r="AF23" s="37"/>
    </row>
    <row r="24" spans="1:32" s="6" customFormat="1" ht="34.200000000000003" customHeight="1" x14ac:dyDescent="0.25">
      <c r="A24" s="31" t="s">
        <v>53</v>
      </c>
      <c r="B24" s="32" t="s">
        <v>107</v>
      </c>
      <c r="C24" s="31" t="s">
        <v>54</v>
      </c>
      <c r="D24" s="31" t="s">
        <v>9</v>
      </c>
      <c r="E24" s="31" t="s">
        <v>185</v>
      </c>
      <c r="F24" s="31"/>
      <c r="G24" s="33">
        <v>13</v>
      </c>
      <c r="H24" s="33">
        <v>750</v>
      </c>
      <c r="I24" s="34">
        <v>18</v>
      </c>
      <c r="J24" s="34">
        <v>29.31</v>
      </c>
      <c r="K24" s="34">
        <f t="shared" si="0"/>
        <v>55.5</v>
      </c>
      <c r="L24" s="34">
        <f t="shared" si="1"/>
        <v>20.328000000000003</v>
      </c>
      <c r="M24" s="35">
        <f t="shared" si="2"/>
        <v>0.36627027027027032</v>
      </c>
      <c r="N24" s="10">
        <v>4.8899999999999997</v>
      </c>
      <c r="O24" s="34">
        <v>8.75</v>
      </c>
      <c r="P24" s="34">
        <f t="shared" si="3"/>
        <v>2.8820000000000006</v>
      </c>
      <c r="Q24" s="9">
        <f t="shared" si="4"/>
        <v>0.32937142857142865</v>
      </c>
      <c r="R24" s="34">
        <v>9.25</v>
      </c>
      <c r="S24" s="34">
        <f t="shared" si="8"/>
        <v>3.3820000000000006</v>
      </c>
      <c r="T24" s="9">
        <f t="shared" si="5"/>
        <v>0.36562162162162171</v>
      </c>
      <c r="U24" s="34">
        <v>7.99</v>
      </c>
      <c r="V24" s="36">
        <f t="shared" si="6"/>
        <v>2.1220000000000008</v>
      </c>
      <c r="W24" s="25">
        <f t="shared" si="7"/>
        <v>0.26558197747183987</v>
      </c>
      <c r="X24" s="8" t="s">
        <v>1</v>
      </c>
      <c r="Y24" s="8" t="s">
        <v>1</v>
      </c>
      <c r="Z24" s="8" t="s">
        <v>2</v>
      </c>
      <c r="AA24" s="7" t="s">
        <v>2</v>
      </c>
      <c r="AB24" s="7" t="s">
        <v>2</v>
      </c>
      <c r="AC24" s="7" t="s">
        <v>1</v>
      </c>
      <c r="AD24" s="7" t="s">
        <v>1</v>
      </c>
      <c r="AE24" s="72"/>
      <c r="AF24" s="37"/>
    </row>
    <row r="25" spans="1:32" s="6" customFormat="1" ht="35.4" customHeight="1" x14ac:dyDescent="0.25">
      <c r="A25" s="31" t="s">
        <v>53</v>
      </c>
      <c r="B25" s="32" t="s">
        <v>106</v>
      </c>
      <c r="C25" s="31" t="s">
        <v>105</v>
      </c>
      <c r="D25" s="31" t="s">
        <v>104</v>
      </c>
      <c r="E25" s="31" t="s">
        <v>187</v>
      </c>
      <c r="F25" s="31" t="s">
        <v>186</v>
      </c>
      <c r="G25" s="33">
        <v>11</v>
      </c>
      <c r="H25" s="33">
        <v>750</v>
      </c>
      <c r="I25" s="34">
        <v>18</v>
      </c>
      <c r="J25" s="34">
        <v>29.31</v>
      </c>
      <c r="K25" s="34">
        <f t="shared" si="0"/>
        <v>47.7</v>
      </c>
      <c r="L25" s="34">
        <f t="shared" si="1"/>
        <v>12.528000000000006</v>
      </c>
      <c r="M25" s="35">
        <f t="shared" si="2"/>
        <v>0.26264150943396236</v>
      </c>
      <c r="N25" s="10">
        <v>4.8899999999999997</v>
      </c>
      <c r="O25" s="34">
        <v>7.95</v>
      </c>
      <c r="P25" s="34">
        <f t="shared" si="3"/>
        <v>2.0820000000000007</v>
      </c>
      <c r="Q25" s="9">
        <f t="shared" si="4"/>
        <v>0.26188679245283025</v>
      </c>
      <c r="R25" s="34">
        <v>7.95</v>
      </c>
      <c r="S25" s="34">
        <f t="shared" si="8"/>
        <v>2.0820000000000007</v>
      </c>
      <c r="T25" s="9">
        <f t="shared" si="5"/>
        <v>0.26188679245283025</v>
      </c>
      <c r="U25" s="34">
        <v>7.99</v>
      </c>
      <c r="V25" s="36">
        <f t="shared" si="6"/>
        <v>2.1220000000000008</v>
      </c>
      <c r="W25" s="25">
        <f t="shared" si="7"/>
        <v>0.26558197747183987</v>
      </c>
      <c r="X25" s="8" t="s">
        <v>1</v>
      </c>
      <c r="Y25" s="8" t="s">
        <v>1</v>
      </c>
      <c r="Z25" s="8" t="s">
        <v>2</v>
      </c>
      <c r="AA25" s="7" t="s">
        <v>2</v>
      </c>
      <c r="AB25" s="7" t="s">
        <v>2</v>
      </c>
      <c r="AC25" s="7" t="s">
        <v>1</v>
      </c>
      <c r="AD25" s="7" t="s">
        <v>1</v>
      </c>
      <c r="AE25" s="72" t="s">
        <v>103</v>
      </c>
      <c r="AF25" s="37" t="s">
        <v>246</v>
      </c>
    </row>
    <row r="26" spans="1:32" s="6" customFormat="1" ht="34.200000000000003" customHeight="1" x14ac:dyDescent="0.25">
      <c r="A26" s="31" t="s">
        <v>53</v>
      </c>
      <c r="B26" s="32" t="s">
        <v>102</v>
      </c>
      <c r="C26" s="31" t="s">
        <v>101</v>
      </c>
      <c r="D26" s="31" t="s">
        <v>40</v>
      </c>
      <c r="E26" s="31" t="s">
        <v>188</v>
      </c>
      <c r="F26" s="31"/>
      <c r="G26" s="33">
        <v>12.5</v>
      </c>
      <c r="H26" s="33">
        <v>750</v>
      </c>
      <c r="I26" s="34">
        <v>19</v>
      </c>
      <c r="J26" s="34">
        <v>30.12</v>
      </c>
      <c r="K26" s="34">
        <f t="shared" si="0"/>
        <v>46.8</v>
      </c>
      <c r="L26" s="34">
        <f t="shared" si="1"/>
        <v>10.655999999999999</v>
      </c>
      <c r="M26" s="35">
        <f t="shared" si="2"/>
        <v>0.22769230769230769</v>
      </c>
      <c r="N26" s="10">
        <v>5.0199999999999996</v>
      </c>
      <c r="O26" s="34">
        <v>7.89</v>
      </c>
      <c r="P26" s="34">
        <f t="shared" si="3"/>
        <v>1.8660000000000005</v>
      </c>
      <c r="Q26" s="9">
        <f t="shared" si="4"/>
        <v>0.23650190114068448</v>
      </c>
      <c r="R26" s="34">
        <v>7.8</v>
      </c>
      <c r="S26" s="34">
        <f t="shared" si="8"/>
        <v>1.7760000000000007</v>
      </c>
      <c r="T26" s="9">
        <f t="shared" si="5"/>
        <v>0.22769230769230778</v>
      </c>
      <c r="U26" s="34">
        <v>8.5</v>
      </c>
      <c r="V26" s="36">
        <f t="shared" si="6"/>
        <v>2.4760000000000009</v>
      </c>
      <c r="W26" s="25">
        <f t="shared" si="7"/>
        <v>0.29129411764705893</v>
      </c>
      <c r="X26" s="8" t="s">
        <v>1</v>
      </c>
      <c r="Y26" s="8" t="s">
        <v>1</v>
      </c>
      <c r="Z26" s="8" t="s">
        <v>2</v>
      </c>
      <c r="AA26" s="7" t="s">
        <v>1</v>
      </c>
      <c r="AB26" s="7" t="s">
        <v>1</v>
      </c>
      <c r="AC26" s="7" t="s">
        <v>2</v>
      </c>
      <c r="AD26" s="7" t="s">
        <v>1</v>
      </c>
      <c r="AE26" s="72"/>
      <c r="AF26" s="37"/>
    </row>
    <row r="27" spans="1:32" s="6" customFormat="1" ht="35.4" customHeight="1" x14ac:dyDescent="0.25">
      <c r="A27" s="31" t="s">
        <v>53</v>
      </c>
      <c r="B27" s="32" t="s">
        <v>100</v>
      </c>
      <c r="C27" s="31" t="s">
        <v>99</v>
      </c>
      <c r="D27" s="31" t="s">
        <v>24</v>
      </c>
      <c r="E27" s="31" t="s">
        <v>189</v>
      </c>
      <c r="F27" s="31"/>
      <c r="G27" s="33">
        <v>12</v>
      </c>
      <c r="H27" s="33">
        <v>750</v>
      </c>
      <c r="I27" s="34">
        <v>18</v>
      </c>
      <c r="J27" s="34">
        <v>31.79</v>
      </c>
      <c r="K27" s="34">
        <f t="shared" si="0"/>
        <v>47.94</v>
      </c>
      <c r="L27" s="34">
        <f t="shared" si="1"/>
        <v>9.7920000000000016</v>
      </c>
      <c r="M27" s="35">
        <f t="shared" si="2"/>
        <v>0.20425531914893622</v>
      </c>
      <c r="N27" s="10">
        <v>5.3</v>
      </c>
      <c r="O27" s="34">
        <v>8.0399999999999991</v>
      </c>
      <c r="P27" s="34">
        <f t="shared" si="3"/>
        <v>1.6799999999999997</v>
      </c>
      <c r="Q27" s="9">
        <f t="shared" si="4"/>
        <v>0.20895522388059701</v>
      </c>
      <c r="R27" s="34">
        <v>7.99</v>
      </c>
      <c r="S27" s="34">
        <f t="shared" si="8"/>
        <v>1.6300000000000008</v>
      </c>
      <c r="T27" s="9">
        <f t="shared" si="5"/>
        <v>0.20400500625782236</v>
      </c>
      <c r="U27" s="34">
        <v>8.99</v>
      </c>
      <c r="V27" s="36">
        <f t="shared" si="6"/>
        <v>2.6300000000000008</v>
      </c>
      <c r="W27" s="25">
        <f t="shared" si="7"/>
        <v>0.29254727474972197</v>
      </c>
      <c r="X27" s="8" t="s">
        <v>1</v>
      </c>
      <c r="Y27" s="8" t="s">
        <v>1</v>
      </c>
      <c r="Z27" s="8" t="s">
        <v>2</v>
      </c>
      <c r="AA27" s="7" t="s">
        <v>2</v>
      </c>
      <c r="AB27" s="7" t="s">
        <v>2</v>
      </c>
      <c r="AC27" s="7" t="s">
        <v>1</v>
      </c>
      <c r="AD27" s="7" t="s">
        <v>1</v>
      </c>
      <c r="AE27" s="72"/>
      <c r="AF27" s="37"/>
    </row>
    <row r="28" spans="1:32" s="6" customFormat="1" ht="36.6" customHeight="1" x14ac:dyDescent="0.25">
      <c r="A28" s="31" t="s">
        <v>53</v>
      </c>
      <c r="B28" s="32" t="s">
        <v>98</v>
      </c>
      <c r="C28" s="31" t="s">
        <v>97</v>
      </c>
      <c r="D28" s="31" t="s">
        <v>9</v>
      </c>
      <c r="E28" s="31" t="s">
        <v>190</v>
      </c>
      <c r="F28" s="31"/>
      <c r="G28" s="33">
        <v>11.5</v>
      </c>
      <c r="H28" s="33">
        <v>750</v>
      </c>
      <c r="I28" s="34">
        <v>20</v>
      </c>
      <c r="J28" s="34">
        <v>33.47</v>
      </c>
      <c r="K28" s="34">
        <f t="shared" si="0"/>
        <v>51.900000000000006</v>
      </c>
      <c r="L28" s="34">
        <f t="shared" si="1"/>
        <v>11.736000000000011</v>
      </c>
      <c r="M28" s="35">
        <f t="shared" si="2"/>
        <v>0.226127167630058</v>
      </c>
      <c r="N28" s="10">
        <v>5.58</v>
      </c>
      <c r="O28" s="34">
        <v>8.69</v>
      </c>
      <c r="P28" s="34">
        <f t="shared" si="3"/>
        <v>1.9939999999999998</v>
      </c>
      <c r="Q28" s="9">
        <f t="shared" si="4"/>
        <v>0.22945914844649021</v>
      </c>
      <c r="R28" s="34">
        <v>8.65</v>
      </c>
      <c r="S28" s="34">
        <f t="shared" si="8"/>
        <v>1.9540000000000006</v>
      </c>
      <c r="T28" s="9">
        <f t="shared" si="5"/>
        <v>0.22589595375722549</v>
      </c>
      <c r="U28" s="34">
        <v>9.25</v>
      </c>
      <c r="V28" s="36">
        <f t="shared" si="6"/>
        <v>2.5540000000000003</v>
      </c>
      <c r="W28" s="25">
        <f t="shared" si="7"/>
        <v>0.27610810810810815</v>
      </c>
      <c r="X28" s="8" t="s">
        <v>1</v>
      </c>
      <c r="Y28" s="8" t="s">
        <v>1</v>
      </c>
      <c r="Z28" s="8" t="s">
        <v>2</v>
      </c>
      <c r="AA28" s="7" t="s">
        <v>2</v>
      </c>
      <c r="AB28" s="7" t="s">
        <v>2</v>
      </c>
      <c r="AC28" s="7" t="s">
        <v>1</v>
      </c>
      <c r="AD28" s="7" t="s">
        <v>1</v>
      </c>
      <c r="AE28" s="72"/>
      <c r="AF28" s="37"/>
    </row>
    <row r="29" spans="1:32" s="6" customFormat="1" ht="34.200000000000003" customHeight="1" x14ac:dyDescent="0.25">
      <c r="A29" s="31" t="s">
        <v>53</v>
      </c>
      <c r="B29" s="32" t="s">
        <v>96</v>
      </c>
      <c r="C29" s="31" t="s">
        <v>95</v>
      </c>
      <c r="D29" s="31" t="s">
        <v>24</v>
      </c>
      <c r="E29" s="31" t="s">
        <v>191</v>
      </c>
      <c r="F29" s="31"/>
      <c r="G29" s="33">
        <v>13</v>
      </c>
      <c r="H29" s="33">
        <v>750</v>
      </c>
      <c r="I29" s="34">
        <v>20</v>
      </c>
      <c r="J29" s="34">
        <v>33.47</v>
      </c>
      <c r="K29" s="34">
        <f t="shared" si="0"/>
        <v>49.5</v>
      </c>
      <c r="L29" s="34">
        <f t="shared" si="1"/>
        <v>9.3360000000000056</v>
      </c>
      <c r="M29" s="35">
        <f t="shared" si="2"/>
        <v>0.18860606060606072</v>
      </c>
      <c r="N29" s="10">
        <v>5.58</v>
      </c>
      <c r="O29" s="34">
        <v>8.2899999999999991</v>
      </c>
      <c r="P29" s="34">
        <f t="shared" si="3"/>
        <v>1.5939999999999994</v>
      </c>
      <c r="Q29" s="9">
        <f t="shared" si="4"/>
        <v>0.19227985524728583</v>
      </c>
      <c r="R29" s="34">
        <v>8.25</v>
      </c>
      <c r="S29" s="34">
        <f t="shared" si="8"/>
        <v>1.5540000000000003</v>
      </c>
      <c r="T29" s="9">
        <f t="shared" si="5"/>
        <v>0.1883636363636364</v>
      </c>
      <c r="U29" s="34">
        <v>9.25</v>
      </c>
      <c r="V29" s="36">
        <f t="shared" si="6"/>
        <v>2.5540000000000003</v>
      </c>
      <c r="W29" s="25">
        <f t="shared" si="7"/>
        <v>0.27610810810810815</v>
      </c>
      <c r="X29" s="8" t="s">
        <v>1</v>
      </c>
      <c r="Y29" s="8" t="s">
        <v>1</v>
      </c>
      <c r="Z29" s="8" t="s">
        <v>2</v>
      </c>
      <c r="AA29" s="7" t="s">
        <v>2</v>
      </c>
      <c r="AB29" s="7" t="s">
        <v>2</v>
      </c>
      <c r="AC29" s="7" t="s">
        <v>2</v>
      </c>
      <c r="AD29" s="7" t="s">
        <v>1</v>
      </c>
      <c r="AE29" s="72"/>
      <c r="AF29" s="37"/>
    </row>
    <row r="30" spans="1:32" s="6" customFormat="1" ht="35.4" customHeight="1" x14ac:dyDescent="0.25">
      <c r="A30" s="31" t="s">
        <v>53</v>
      </c>
      <c r="B30" s="32" t="s">
        <v>94</v>
      </c>
      <c r="C30" s="31" t="s">
        <v>25</v>
      </c>
      <c r="D30" s="31" t="s">
        <v>24</v>
      </c>
      <c r="E30" s="31" t="s">
        <v>192</v>
      </c>
      <c r="F30" s="31"/>
      <c r="G30" s="33">
        <v>12.5</v>
      </c>
      <c r="H30" s="33">
        <v>750</v>
      </c>
      <c r="I30" s="34">
        <v>23</v>
      </c>
      <c r="J30" s="34">
        <v>35.14</v>
      </c>
      <c r="K30" s="34">
        <f t="shared" si="0"/>
        <v>53.099999999999994</v>
      </c>
      <c r="L30" s="34">
        <f t="shared" si="1"/>
        <v>10.931999999999995</v>
      </c>
      <c r="M30" s="35">
        <f t="shared" si="2"/>
        <v>0.2058757062146892</v>
      </c>
      <c r="N30" s="10">
        <v>5.86</v>
      </c>
      <c r="O30" s="34">
        <v>8.89</v>
      </c>
      <c r="P30" s="34">
        <f t="shared" si="3"/>
        <v>1.8580000000000005</v>
      </c>
      <c r="Q30" s="9">
        <f t="shared" si="4"/>
        <v>0.20899887514060747</v>
      </c>
      <c r="R30" s="34">
        <v>8.85</v>
      </c>
      <c r="S30" s="34">
        <f t="shared" si="8"/>
        <v>1.8179999999999996</v>
      </c>
      <c r="T30" s="9">
        <f t="shared" si="5"/>
        <v>0.20542372881355928</v>
      </c>
      <c r="U30" s="34">
        <v>9.99</v>
      </c>
      <c r="V30" s="36">
        <f t="shared" si="6"/>
        <v>2.9580000000000002</v>
      </c>
      <c r="W30" s="25">
        <f t="shared" si="7"/>
        <v>0.29609609609609611</v>
      </c>
      <c r="X30" s="8" t="s">
        <v>1</v>
      </c>
      <c r="Y30" s="8" t="s">
        <v>1</v>
      </c>
      <c r="Z30" s="8" t="s">
        <v>2</v>
      </c>
      <c r="AA30" s="7" t="s">
        <v>2</v>
      </c>
      <c r="AB30" s="7" t="s">
        <v>2</v>
      </c>
      <c r="AC30" s="7" t="s">
        <v>1</v>
      </c>
      <c r="AD30" s="7" t="s">
        <v>1</v>
      </c>
      <c r="AE30" s="72"/>
      <c r="AF30" s="37"/>
    </row>
    <row r="31" spans="1:32" s="6" customFormat="1" ht="37.799999999999997" customHeight="1" x14ac:dyDescent="0.25">
      <c r="A31" s="31" t="s">
        <v>53</v>
      </c>
      <c r="B31" s="32" t="s">
        <v>93</v>
      </c>
      <c r="C31" s="31" t="s">
        <v>92</v>
      </c>
      <c r="D31" s="31" t="s">
        <v>24</v>
      </c>
      <c r="E31" s="31" t="s">
        <v>193</v>
      </c>
      <c r="F31" s="31"/>
      <c r="G31" s="33">
        <v>12.5</v>
      </c>
      <c r="H31" s="33">
        <v>750</v>
      </c>
      <c r="I31" s="34">
        <v>24</v>
      </c>
      <c r="J31" s="34">
        <v>38.49</v>
      </c>
      <c r="K31" s="34">
        <f t="shared" si="0"/>
        <v>55.5</v>
      </c>
      <c r="L31" s="34">
        <f t="shared" si="1"/>
        <v>9.3119999999999976</v>
      </c>
      <c r="M31" s="35">
        <f t="shared" si="2"/>
        <v>0.16778378378378375</v>
      </c>
      <c r="N31" s="10">
        <v>6.42</v>
      </c>
      <c r="O31" s="34">
        <v>9.2899999999999991</v>
      </c>
      <c r="P31" s="34">
        <f t="shared" si="3"/>
        <v>1.5859999999999994</v>
      </c>
      <c r="Q31" s="9">
        <f t="shared" si="4"/>
        <v>0.17072120559741652</v>
      </c>
      <c r="R31" s="34">
        <v>9.25</v>
      </c>
      <c r="S31" s="34">
        <f t="shared" si="8"/>
        <v>1.5460000000000003</v>
      </c>
      <c r="T31" s="9">
        <f t="shared" si="5"/>
        <v>0.16713513513513517</v>
      </c>
      <c r="U31" s="34">
        <v>10.99</v>
      </c>
      <c r="V31" s="36">
        <f t="shared" si="6"/>
        <v>3.2860000000000005</v>
      </c>
      <c r="W31" s="25">
        <f t="shared" si="7"/>
        <v>0.29899909008189268</v>
      </c>
      <c r="X31" s="8" t="s">
        <v>1</v>
      </c>
      <c r="Y31" s="8" t="s">
        <v>1</v>
      </c>
      <c r="Z31" s="8" t="s">
        <v>2</v>
      </c>
      <c r="AA31" s="7" t="s">
        <v>2</v>
      </c>
      <c r="AB31" s="7" t="s">
        <v>2</v>
      </c>
      <c r="AC31" s="7" t="s">
        <v>1</v>
      </c>
      <c r="AD31" s="7" t="s">
        <v>1</v>
      </c>
      <c r="AE31" s="72"/>
      <c r="AF31" s="37"/>
    </row>
    <row r="32" spans="1:32" s="6" customFormat="1" ht="39" customHeight="1" x14ac:dyDescent="0.25">
      <c r="A32" s="31" t="s">
        <v>53</v>
      </c>
      <c r="B32" s="32" t="s">
        <v>91</v>
      </c>
      <c r="C32" s="31" t="s">
        <v>47</v>
      </c>
      <c r="D32" s="31" t="s">
        <v>46</v>
      </c>
      <c r="E32" s="31" t="s">
        <v>194</v>
      </c>
      <c r="F32" s="31"/>
      <c r="G32" s="33">
        <v>13.5</v>
      </c>
      <c r="H32" s="33">
        <v>750</v>
      </c>
      <c r="I32" s="34">
        <v>27</v>
      </c>
      <c r="J32" s="34">
        <v>43.52</v>
      </c>
      <c r="K32" s="34">
        <f t="shared" si="0"/>
        <v>65.099999999999994</v>
      </c>
      <c r="L32" s="34">
        <f t="shared" si="1"/>
        <v>12.875999999999991</v>
      </c>
      <c r="M32" s="35">
        <f t="shared" si="2"/>
        <v>0.19778801843317959</v>
      </c>
      <c r="N32" s="10">
        <v>7.25</v>
      </c>
      <c r="O32" s="34">
        <v>10.99</v>
      </c>
      <c r="P32" s="34">
        <f t="shared" si="3"/>
        <v>2.2900000000000009</v>
      </c>
      <c r="Q32" s="9">
        <f t="shared" si="4"/>
        <v>0.20837124658780717</v>
      </c>
      <c r="R32" s="34">
        <v>10.85</v>
      </c>
      <c r="S32" s="34">
        <f t="shared" si="8"/>
        <v>2.1500000000000004</v>
      </c>
      <c r="T32" s="9">
        <f t="shared" si="5"/>
        <v>0.1981566820276498</v>
      </c>
      <c r="U32" s="34">
        <v>11.99</v>
      </c>
      <c r="V32" s="36">
        <f t="shared" si="6"/>
        <v>3.2900000000000009</v>
      </c>
      <c r="W32" s="25">
        <f t="shared" si="7"/>
        <v>0.2743953294412011</v>
      </c>
      <c r="X32" s="8" t="s">
        <v>1</v>
      </c>
      <c r="Y32" s="8" t="s">
        <v>1</v>
      </c>
      <c r="Z32" s="8" t="s">
        <v>2</v>
      </c>
      <c r="AA32" s="7" t="s">
        <v>2</v>
      </c>
      <c r="AB32" s="7" t="s">
        <v>2</v>
      </c>
      <c r="AC32" s="7" t="s">
        <v>1</v>
      </c>
      <c r="AD32" s="7" t="s">
        <v>1</v>
      </c>
      <c r="AE32" s="72"/>
      <c r="AF32" s="37"/>
    </row>
    <row r="33" spans="1:32" s="6" customFormat="1" ht="37.799999999999997" customHeight="1" x14ac:dyDescent="0.25">
      <c r="A33" s="31" t="s">
        <v>53</v>
      </c>
      <c r="B33" s="32" t="s">
        <v>90</v>
      </c>
      <c r="C33" s="31" t="s">
        <v>89</v>
      </c>
      <c r="D33" s="31" t="s">
        <v>24</v>
      </c>
      <c r="E33" s="31" t="s">
        <v>195</v>
      </c>
      <c r="F33" s="31"/>
      <c r="G33" s="33">
        <v>12.5</v>
      </c>
      <c r="H33" s="33">
        <v>750</v>
      </c>
      <c r="I33" s="34">
        <v>30</v>
      </c>
      <c r="J33" s="34">
        <v>48.54</v>
      </c>
      <c r="K33" s="34">
        <f t="shared" si="0"/>
        <v>70.5</v>
      </c>
      <c r="L33" s="34">
        <f t="shared" si="1"/>
        <v>12.252000000000002</v>
      </c>
      <c r="M33" s="35">
        <f t="shared" si="2"/>
        <v>0.17378723404255322</v>
      </c>
      <c r="N33" s="10">
        <v>8.09</v>
      </c>
      <c r="O33" s="34">
        <v>11.79</v>
      </c>
      <c r="P33" s="34">
        <f t="shared" si="3"/>
        <v>2.081999999999999</v>
      </c>
      <c r="Q33" s="9">
        <f t="shared" si="4"/>
        <v>0.17659033078880398</v>
      </c>
      <c r="R33" s="34">
        <v>11.75</v>
      </c>
      <c r="S33" s="34">
        <f t="shared" si="8"/>
        <v>2.0419999999999998</v>
      </c>
      <c r="T33" s="9">
        <f t="shared" si="5"/>
        <v>0.17378723404255317</v>
      </c>
      <c r="U33" s="34">
        <v>12.95</v>
      </c>
      <c r="V33" s="36">
        <f t="shared" si="6"/>
        <v>3.2419999999999991</v>
      </c>
      <c r="W33" s="25">
        <f t="shared" si="7"/>
        <v>0.25034749034749026</v>
      </c>
      <c r="X33" s="8" t="s">
        <v>1</v>
      </c>
      <c r="Y33" s="8" t="s">
        <v>1</v>
      </c>
      <c r="Z33" s="8" t="s">
        <v>2</v>
      </c>
      <c r="AA33" s="7" t="s">
        <v>2</v>
      </c>
      <c r="AB33" s="7" t="s">
        <v>2</v>
      </c>
      <c r="AC33" s="7" t="s">
        <v>1</v>
      </c>
      <c r="AD33" s="7" t="s">
        <v>1</v>
      </c>
      <c r="AE33" s="72"/>
      <c r="AF33" s="37"/>
    </row>
    <row r="34" spans="1:32" s="6" customFormat="1" ht="37.799999999999997" customHeight="1" x14ac:dyDescent="0.25">
      <c r="A34" s="31" t="s">
        <v>53</v>
      </c>
      <c r="B34" s="32" t="s">
        <v>88</v>
      </c>
      <c r="C34" s="31" t="s">
        <v>38</v>
      </c>
      <c r="D34" s="31" t="s">
        <v>9</v>
      </c>
      <c r="E34" s="31" t="s">
        <v>196</v>
      </c>
      <c r="F34" s="31"/>
      <c r="G34" s="33">
        <v>12</v>
      </c>
      <c r="H34" s="33">
        <v>750</v>
      </c>
      <c r="I34" s="34">
        <v>35</v>
      </c>
      <c r="J34" s="34">
        <v>53.57</v>
      </c>
      <c r="K34" s="34">
        <f t="shared" si="0"/>
        <v>89.699999999999989</v>
      </c>
      <c r="L34" s="34">
        <f t="shared" si="1"/>
        <v>25.415999999999997</v>
      </c>
      <c r="M34" s="35">
        <f t="shared" si="2"/>
        <v>0.28334448160535119</v>
      </c>
      <c r="N34" s="10">
        <v>8.93</v>
      </c>
      <c r="O34" s="34">
        <v>15.37</v>
      </c>
      <c r="P34" s="34">
        <f t="shared" si="3"/>
        <v>4.6539999999999999</v>
      </c>
      <c r="Q34" s="9">
        <f t="shared" si="4"/>
        <v>0.30279765777488615</v>
      </c>
      <c r="R34" s="34">
        <v>14.95</v>
      </c>
      <c r="S34" s="34">
        <f t="shared" si="8"/>
        <v>4.234</v>
      </c>
      <c r="T34" s="9">
        <f t="shared" si="5"/>
        <v>0.28321070234113715</v>
      </c>
      <c r="U34" s="34">
        <v>14.99</v>
      </c>
      <c r="V34" s="36">
        <f t="shared" si="6"/>
        <v>4.2740000000000009</v>
      </c>
      <c r="W34" s="25">
        <f t="shared" si="7"/>
        <v>0.28512341561040699</v>
      </c>
      <c r="X34" s="8" t="s">
        <v>1</v>
      </c>
      <c r="Y34" s="8" t="s">
        <v>1</v>
      </c>
      <c r="Z34" s="8" t="s">
        <v>2</v>
      </c>
      <c r="AA34" s="7" t="s">
        <v>1</v>
      </c>
      <c r="AB34" s="7" t="s">
        <v>1</v>
      </c>
      <c r="AC34" s="7" t="s">
        <v>2</v>
      </c>
      <c r="AD34" s="7" t="s">
        <v>1</v>
      </c>
      <c r="AE34" s="72"/>
      <c r="AF34" s="37"/>
    </row>
    <row r="35" spans="1:32" s="6" customFormat="1" ht="23.4" customHeight="1" x14ac:dyDescent="0.25">
      <c r="A35" s="31" t="s">
        <v>74</v>
      </c>
      <c r="B35" s="32" t="s">
        <v>87</v>
      </c>
      <c r="C35" s="31" t="s">
        <v>86</v>
      </c>
      <c r="D35" s="31" t="s">
        <v>85</v>
      </c>
      <c r="E35" s="31" t="s">
        <v>197</v>
      </c>
      <c r="F35" s="31"/>
      <c r="G35" s="33">
        <v>13.5</v>
      </c>
      <c r="H35" s="33">
        <v>750</v>
      </c>
      <c r="I35" s="34">
        <v>35</v>
      </c>
      <c r="J35" s="34">
        <v>61.94</v>
      </c>
      <c r="K35" s="34">
        <f t="shared" si="0"/>
        <v>85.5</v>
      </c>
      <c r="L35" s="34">
        <f t="shared" si="1"/>
        <v>11.172000000000011</v>
      </c>
      <c r="M35" s="35">
        <f t="shared" si="2"/>
        <v>0.13066666666666679</v>
      </c>
      <c r="N35" s="10">
        <v>10.32</v>
      </c>
      <c r="O35" s="34">
        <v>14.29</v>
      </c>
      <c r="P35" s="34">
        <f t="shared" si="3"/>
        <v>1.9059999999999988</v>
      </c>
      <c r="Q35" s="9">
        <f t="shared" si="4"/>
        <v>0.13337998600419868</v>
      </c>
      <c r="R35" s="34">
        <v>14.25</v>
      </c>
      <c r="S35" s="34">
        <f t="shared" si="8"/>
        <v>1.8659999999999997</v>
      </c>
      <c r="T35" s="9">
        <f t="shared" si="5"/>
        <v>0.13094736842105262</v>
      </c>
      <c r="U35" s="34">
        <v>16.989999999999998</v>
      </c>
      <c r="V35" s="36">
        <f t="shared" si="6"/>
        <v>4.6059999999999981</v>
      </c>
      <c r="W35" s="25">
        <f t="shared" si="7"/>
        <v>0.27110064743967033</v>
      </c>
      <c r="X35" s="8" t="s">
        <v>1</v>
      </c>
      <c r="Y35" s="8" t="s">
        <v>1</v>
      </c>
      <c r="Z35" s="8" t="s">
        <v>2</v>
      </c>
      <c r="AA35" s="7" t="s">
        <v>2</v>
      </c>
      <c r="AB35" s="7" t="s">
        <v>2</v>
      </c>
      <c r="AC35" s="7" t="s">
        <v>1</v>
      </c>
      <c r="AD35" s="7" t="s">
        <v>1</v>
      </c>
      <c r="AE35" s="72"/>
      <c r="AF35" s="37"/>
    </row>
    <row r="36" spans="1:32" s="6" customFormat="1" ht="23.4" customHeight="1" x14ac:dyDescent="0.25">
      <c r="A36" s="31" t="s">
        <v>53</v>
      </c>
      <c r="B36" s="32" t="s">
        <v>84</v>
      </c>
      <c r="C36" s="31" t="s">
        <v>38</v>
      </c>
      <c r="D36" s="31" t="s">
        <v>9</v>
      </c>
      <c r="E36" s="31" t="s">
        <v>198</v>
      </c>
      <c r="F36" s="31"/>
      <c r="G36" s="33">
        <v>13</v>
      </c>
      <c r="H36" s="33">
        <v>750</v>
      </c>
      <c r="I36" s="34">
        <v>40</v>
      </c>
      <c r="J36" s="34">
        <v>66.97</v>
      </c>
      <c r="K36" s="34">
        <f t="shared" si="0"/>
        <v>111</v>
      </c>
      <c r="L36" s="34">
        <f t="shared" si="1"/>
        <v>30.63600000000001</v>
      </c>
      <c r="M36" s="35">
        <f t="shared" si="2"/>
        <v>0.27600000000000008</v>
      </c>
      <c r="N36" s="10">
        <v>11.16</v>
      </c>
      <c r="O36" s="34">
        <v>18.489999999999998</v>
      </c>
      <c r="P36" s="34">
        <f t="shared" si="3"/>
        <v>5.097999999999999</v>
      </c>
      <c r="Q36" s="9">
        <f t="shared" si="4"/>
        <v>0.27571660356949701</v>
      </c>
      <c r="R36" s="34">
        <v>18.5</v>
      </c>
      <c r="S36" s="34">
        <f t="shared" si="8"/>
        <v>5.1080000000000005</v>
      </c>
      <c r="T36" s="9">
        <f t="shared" si="5"/>
        <v>0.27610810810810815</v>
      </c>
      <c r="U36" s="34">
        <v>18.989999999999998</v>
      </c>
      <c r="V36" s="36">
        <f t="shared" si="6"/>
        <v>5.597999999999999</v>
      </c>
      <c r="W36" s="25">
        <f t="shared" si="7"/>
        <v>0.2947867298578199</v>
      </c>
      <c r="X36" s="8" t="s">
        <v>1</v>
      </c>
      <c r="Y36" s="8" t="s">
        <v>1</v>
      </c>
      <c r="Z36" s="8" t="s">
        <v>2</v>
      </c>
      <c r="AA36" s="7" t="s">
        <v>2</v>
      </c>
      <c r="AB36" s="7" t="s">
        <v>2</v>
      </c>
      <c r="AC36" s="7" t="s">
        <v>1</v>
      </c>
      <c r="AD36" s="7" t="s">
        <v>1</v>
      </c>
      <c r="AE36" s="72"/>
      <c r="AF36" s="37"/>
    </row>
    <row r="37" spans="1:32" s="6" customFormat="1" ht="23.4" customHeight="1" x14ac:dyDescent="0.25">
      <c r="A37" s="31" t="s">
        <v>28</v>
      </c>
      <c r="B37" s="32" t="s">
        <v>83</v>
      </c>
      <c r="C37" s="31" t="s">
        <v>10</v>
      </c>
      <c r="D37" s="31" t="s">
        <v>9</v>
      </c>
      <c r="E37" s="31" t="s">
        <v>199</v>
      </c>
      <c r="F37" s="31"/>
      <c r="G37" s="33">
        <v>13</v>
      </c>
      <c r="H37" s="33">
        <v>750</v>
      </c>
      <c r="I37" s="34">
        <v>50</v>
      </c>
      <c r="J37" s="34">
        <v>97.12</v>
      </c>
      <c r="K37" s="34">
        <f t="shared" si="0"/>
        <v>143.10000000000002</v>
      </c>
      <c r="L37" s="34">
        <f t="shared" si="1"/>
        <v>26.556000000000026</v>
      </c>
      <c r="M37" s="35">
        <f t="shared" si="2"/>
        <v>0.18557651991614271</v>
      </c>
      <c r="N37" s="10">
        <v>16.190000000000001</v>
      </c>
      <c r="O37" s="34">
        <v>23.99</v>
      </c>
      <c r="P37" s="34">
        <f t="shared" si="3"/>
        <v>4.5619999999999976</v>
      </c>
      <c r="Q37" s="9">
        <f t="shared" si="4"/>
        <v>0.19016256773655682</v>
      </c>
      <c r="R37" s="34">
        <v>23.85</v>
      </c>
      <c r="S37" s="34">
        <f t="shared" si="8"/>
        <v>4.4220000000000006</v>
      </c>
      <c r="T37" s="9">
        <f t="shared" si="5"/>
        <v>0.18540880503144655</v>
      </c>
      <c r="U37" s="34">
        <v>24.95</v>
      </c>
      <c r="V37" s="36">
        <f t="shared" si="6"/>
        <v>5.5219999999999985</v>
      </c>
      <c r="W37" s="25">
        <f t="shared" si="7"/>
        <v>0.2213226452905811</v>
      </c>
      <c r="X37" s="8" t="s">
        <v>1</v>
      </c>
      <c r="Y37" s="8" t="s">
        <v>1</v>
      </c>
      <c r="Z37" s="8" t="s">
        <v>2</v>
      </c>
      <c r="AA37" s="7" t="s">
        <v>2</v>
      </c>
      <c r="AB37" s="7" t="s">
        <v>2</v>
      </c>
      <c r="AC37" s="7" t="s">
        <v>2</v>
      </c>
      <c r="AD37" s="7" t="s">
        <v>1</v>
      </c>
      <c r="AE37" s="72"/>
      <c r="AF37" s="37"/>
    </row>
    <row r="38" spans="1:32" s="6" customFormat="1" ht="23.4" customHeight="1" x14ac:dyDescent="0.25">
      <c r="A38" s="31" t="s">
        <v>12</v>
      </c>
      <c r="B38" s="32" t="s">
        <v>82</v>
      </c>
      <c r="C38" s="31" t="s">
        <v>10</v>
      </c>
      <c r="D38" s="31" t="s">
        <v>9</v>
      </c>
      <c r="E38" s="31" t="s">
        <v>200</v>
      </c>
      <c r="F38" s="31"/>
      <c r="G38" s="33">
        <v>13</v>
      </c>
      <c r="H38" s="33">
        <v>750</v>
      </c>
      <c r="I38" s="34">
        <v>60</v>
      </c>
      <c r="J38" s="34">
        <v>118.89</v>
      </c>
      <c r="K38" s="34">
        <f t="shared" si="0"/>
        <v>186</v>
      </c>
      <c r="L38" s="34">
        <f t="shared" si="1"/>
        <v>43.331999999999994</v>
      </c>
      <c r="M38" s="35">
        <f t="shared" si="2"/>
        <v>0.23296774193548384</v>
      </c>
      <c r="N38" s="10">
        <v>19.82</v>
      </c>
      <c r="O38" s="34">
        <v>31.1</v>
      </c>
      <c r="P38" s="34">
        <f t="shared" si="3"/>
        <v>7.3160000000000025</v>
      </c>
      <c r="Q38" s="9">
        <f t="shared" si="4"/>
        <v>0.23524115755627018</v>
      </c>
      <c r="R38" s="34">
        <v>31</v>
      </c>
      <c r="S38" s="34">
        <f t="shared" si="8"/>
        <v>7.2160000000000011</v>
      </c>
      <c r="T38" s="9">
        <f t="shared" si="5"/>
        <v>0.23277419354838713</v>
      </c>
      <c r="U38" s="34">
        <v>32</v>
      </c>
      <c r="V38" s="36">
        <f t="shared" si="6"/>
        <v>8.2160000000000011</v>
      </c>
      <c r="W38" s="25">
        <f t="shared" si="7"/>
        <v>0.25675000000000003</v>
      </c>
      <c r="X38" s="8" t="s">
        <v>1</v>
      </c>
      <c r="Y38" s="8" t="s">
        <v>1</v>
      </c>
      <c r="Z38" s="8" t="s">
        <v>2</v>
      </c>
      <c r="AA38" s="7" t="s">
        <v>2</v>
      </c>
      <c r="AB38" s="7" t="s">
        <v>2</v>
      </c>
      <c r="AC38" s="7" t="s">
        <v>1</v>
      </c>
      <c r="AD38" s="7" t="s">
        <v>1</v>
      </c>
      <c r="AE38" s="72"/>
      <c r="AF38" s="37"/>
    </row>
    <row r="39" spans="1:32" s="6" customFormat="1" ht="25.8" customHeight="1" x14ac:dyDescent="0.25">
      <c r="A39" s="31" t="s">
        <v>22</v>
      </c>
      <c r="B39" s="32" t="s">
        <v>81</v>
      </c>
      <c r="C39" s="31" t="s">
        <v>10</v>
      </c>
      <c r="D39" s="31" t="s">
        <v>9</v>
      </c>
      <c r="E39" s="31" t="s">
        <v>201</v>
      </c>
      <c r="F39" s="31"/>
      <c r="G39" s="33">
        <v>13.5</v>
      </c>
      <c r="H39" s="33">
        <v>750</v>
      </c>
      <c r="I39" s="34">
        <v>75</v>
      </c>
      <c r="J39" s="34">
        <v>149.07</v>
      </c>
      <c r="K39" s="34">
        <f t="shared" si="0"/>
        <v>232.5</v>
      </c>
      <c r="L39" s="34">
        <f t="shared" si="1"/>
        <v>53.616000000000014</v>
      </c>
      <c r="M39" s="35">
        <f t="shared" si="2"/>
        <v>0.23060645161290327</v>
      </c>
      <c r="N39" s="10">
        <v>24.85</v>
      </c>
      <c r="O39" s="34">
        <v>38.770000000000003</v>
      </c>
      <c r="P39" s="34">
        <f t="shared" si="3"/>
        <v>8.9500000000000028</v>
      </c>
      <c r="Q39" s="9">
        <f t="shared" si="4"/>
        <v>0.23084859427392318</v>
      </c>
      <c r="R39" s="34">
        <v>38.75</v>
      </c>
      <c r="S39" s="34">
        <f t="shared" si="8"/>
        <v>8.93</v>
      </c>
      <c r="T39" s="9">
        <f t="shared" si="5"/>
        <v>0.2304516129032258</v>
      </c>
      <c r="U39" s="34">
        <v>39.5</v>
      </c>
      <c r="V39" s="36">
        <f t="shared" si="6"/>
        <v>9.68</v>
      </c>
      <c r="W39" s="25">
        <f t="shared" si="7"/>
        <v>0.2450632911392405</v>
      </c>
      <c r="X39" s="8" t="s">
        <v>2</v>
      </c>
      <c r="Y39" s="8" t="s">
        <v>2</v>
      </c>
      <c r="Z39" s="8" t="s">
        <v>2</v>
      </c>
      <c r="AA39" s="7" t="s">
        <v>2</v>
      </c>
      <c r="AB39" s="7" t="s">
        <v>1</v>
      </c>
      <c r="AC39" s="7" t="s">
        <v>1</v>
      </c>
      <c r="AD39" s="7" t="s">
        <v>1</v>
      </c>
      <c r="AE39" s="72"/>
      <c r="AF39" s="37"/>
    </row>
    <row r="40" spans="1:32" s="6" customFormat="1" ht="29.4" customHeight="1" x14ac:dyDescent="0.25">
      <c r="A40" s="31" t="s">
        <v>28</v>
      </c>
      <c r="B40" s="32" t="s">
        <v>80</v>
      </c>
      <c r="C40" s="31" t="s">
        <v>10</v>
      </c>
      <c r="D40" s="31" t="s">
        <v>9</v>
      </c>
      <c r="E40" s="31" t="s">
        <v>202</v>
      </c>
      <c r="F40" s="31"/>
      <c r="G40" s="33">
        <v>13</v>
      </c>
      <c r="H40" s="33">
        <v>750</v>
      </c>
      <c r="I40" s="34">
        <v>85</v>
      </c>
      <c r="J40" s="34">
        <v>194.3</v>
      </c>
      <c r="K40" s="34">
        <f t="shared" si="0"/>
        <v>270</v>
      </c>
      <c r="L40" s="34">
        <f t="shared" si="1"/>
        <v>36.840000000000003</v>
      </c>
      <c r="M40" s="35">
        <f t="shared" si="2"/>
        <v>0.13644444444444445</v>
      </c>
      <c r="N40" s="10">
        <v>32.380000000000003</v>
      </c>
      <c r="O40" s="34">
        <v>45.19</v>
      </c>
      <c r="P40" s="34">
        <f t="shared" si="3"/>
        <v>6.3339999999999961</v>
      </c>
      <c r="Q40" s="9">
        <f t="shared" si="4"/>
        <v>0.14016375304270848</v>
      </c>
      <c r="R40" s="34">
        <v>45</v>
      </c>
      <c r="S40" s="34">
        <f t="shared" si="8"/>
        <v>6.1439999999999984</v>
      </c>
      <c r="T40" s="9">
        <f t="shared" si="5"/>
        <v>0.13653333333333328</v>
      </c>
      <c r="U40" s="34">
        <v>49.5</v>
      </c>
      <c r="V40" s="36">
        <f t="shared" si="6"/>
        <v>10.643999999999998</v>
      </c>
      <c r="W40" s="25">
        <f t="shared" si="7"/>
        <v>0.21503030303030299</v>
      </c>
      <c r="X40" s="8" t="s">
        <v>1</v>
      </c>
      <c r="Y40" s="8" t="s">
        <v>1</v>
      </c>
      <c r="Z40" s="8" t="s">
        <v>2</v>
      </c>
      <c r="AA40" s="7" t="s">
        <v>2</v>
      </c>
      <c r="AB40" s="7" t="s">
        <v>1</v>
      </c>
      <c r="AC40" s="7" t="s">
        <v>1</v>
      </c>
      <c r="AD40" s="7" t="s">
        <v>1</v>
      </c>
      <c r="AE40" s="72"/>
      <c r="AF40" s="37"/>
    </row>
    <row r="41" spans="1:32" s="6" customFormat="1" ht="29.4" customHeight="1" x14ac:dyDescent="0.25">
      <c r="A41" s="31" t="s">
        <v>28</v>
      </c>
      <c r="B41" s="32" t="s">
        <v>79</v>
      </c>
      <c r="C41" s="31" t="s">
        <v>10</v>
      </c>
      <c r="D41" s="31" t="s">
        <v>9</v>
      </c>
      <c r="E41" s="31" t="s">
        <v>203</v>
      </c>
      <c r="F41" s="31"/>
      <c r="G41" s="33">
        <v>13</v>
      </c>
      <c r="H41" s="33">
        <v>750</v>
      </c>
      <c r="I41" s="34">
        <v>85</v>
      </c>
      <c r="J41" s="34">
        <v>194.3</v>
      </c>
      <c r="K41" s="34">
        <f t="shared" si="0"/>
        <v>270</v>
      </c>
      <c r="L41" s="34">
        <f t="shared" si="1"/>
        <v>36.840000000000003</v>
      </c>
      <c r="M41" s="35">
        <f t="shared" si="2"/>
        <v>0.13644444444444445</v>
      </c>
      <c r="N41" s="10">
        <v>32.380000000000003</v>
      </c>
      <c r="O41" s="34">
        <v>45.19</v>
      </c>
      <c r="P41" s="34">
        <f t="shared" si="3"/>
        <v>6.3339999999999961</v>
      </c>
      <c r="Q41" s="9">
        <f t="shared" si="4"/>
        <v>0.14016375304270848</v>
      </c>
      <c r="R41" s="34">
        <v>45</v>
      </c>
      <c r="S41" s="34">
        <f t="shared" si="8"/>
        <v>6.1439999999999984</v>
      </c>
      <c r="T41" s="9">
        <f t="shared" si="5"/>
        <v>0.13653333333333328</v>
      </c>
      <c r="U41" s="34">
        <v>49.5</v>
      </c>
      <c r="V41" s="36">
        <f t="shared" si="6"/>
        <v>10.643999999999998</v>
      </c>
      <c r="W41" s="25">
        <f t="shared" si="7"/>
        <v>0.21503030303030299</v>
      </c>
      <c r="X41" s="8" t="s">
        <v>1</v>
      </c>
      <c r="Y41" s="8" t="s">
        <v>1</v>
      </c>
      <c r="Z41" s="8" t="s">
        <v>2</v>
      </c>
      <c r="AA41" s="7" t="s">
        <v>2</v>
      </c>
      <c r="AB41" s="7" t="s">
        <v>1</v>
      </c>
      <c r="AC41" s="7" t="s">
        <v>1</v>
      </c>
      <c r="AD41" s="7" t="s">
        <v>1</v>
      </c>
      <c r="AE41" s="72"/>
      <c r="AF41" s="37"/>
    </row>
    <row r="42" spans="1:32" s="11" customFormat="1" ht="26.4" customHeight="1" x14ac:dyDescent="0.3">
      <c r="A42" s="44" t="s">
        <v>78</v>
      </c>
      <c r="B42" s="45"/>
      <c r="C42" s="45"/>
      <c r="D42" s="45"/>
      <c r="E42" s="45"/>
      <c r="F42" s="45"/>
      <c r="G42" s="45"/>
      <c r="H42" s="45"/>
      <c r="I42" s="46"/>
      <c r="J42" s="45"/>
      <c r="K42" s="34"/>
      <c r="L42" s="34"/>
      <c r="M42" s="35"/>
      <c r="N42" s="77"/>
      <c r="O42" s="45"/>
      <c r="P42" s="34"/>
      <c r="Q42" s="9"/>
      <c r="R42" s="45"/>
      <c r="S42" s="34"/>
      <c r="T42" s="9"/>
      <c r="U42" s="45"/>
      <c r="V42" s="36"/>
      <c r="W42" s="25"/>
      <c r="X42" s="47"/>
      <c r="Y42" s="47"/>
      <c r="Z42" s="47"/>
      <c r="AA42" s="47"/>
      <c r="AB42" s="47"/>
      <c r="AC42" s="47"/>
      <c r="AD42" s="47"/>
      <c r="AE42" s="76"/>
      <c r="AF42" s="30"/>
    </row>
    <row r="43" spans="1:32" s="6" customFormat="1" ht="26.4" customHeight="1" x14ac:dyDescent="0.25">
      <c r="A43" s="60" t="s">
        <v>53</v>
      </c>
      <c r="B43" s="61" t="s">
        <v>77</v>
      </c>
      <c r="C43" s="60" t="s">
        <v>54</v>
      </c>
      <c r="D43" s="60" t="s">
        <v>9</v>
      </c>
      <c r="E43" s="60" t="s">
        <v>204</v>
      </c>
      <c r="F43" s="60" t="s">
        <v>212</v>
      </c>
      <c r="G43" s="62">
        <v>13</v>
      </c>
      <c r="H43" s="62">
        <v>750</v>
      </c>
      <c r="I43" s="63">
        <v>45</v>
      </c>
      <c r="J43" s="63">
        <v>66.97</v>
      </c>
      <c r="K43" s="63">
        <f t="shared" si="0"/>
        <v>108</v>
      </c>
      <c r="L43" s="63">
        <f t="shared" si="1"/>
        <v>27.63600000000001</v>
      </c>
      <c r="M43" s="64">
        <f t="shared" si="2"/>
        <v>0.255888888888889</v>
      </c>
      <c r="N43" s="65">
        <v>11.16</v>
      </c>
      <c r="O43" s="63">
        <v>18.12</v>
      </c>
      <c r="P43" s="63">
        <f t="shared" si="3"/>
        <v>4.7280000000000015</v>
      </c>
      <c r="Q43" s="66">
        <f t="shared" si="4"/>
        <v>0.26092715231788088</v>
      </c>
      <c r="R43" s="63">
        <v>18</v>
      </c>
      <c r="S43" s="63">
        <f t="shared" si="8"/>
        <v>4.6080000000000005</v>
      </c>
      <c r="T43" s="66">
        <f t="shared" si="5"/>
        <v>0.25600000000000001</v>
      </c>
      <c r="U43" s="63">
        <v>18.95</v>
      </c>
      <c r="V43" s="67">
        <f t="shared" si="6"/>
        <v>5.5579999999999998</v>
      </c>
      <c r="W43" s="68">
        <f t="shared" si="7"/>
        <v>0.29329815303430079</v>
      </c>
      <c r="X43" s="69" t="s">
        <v>1</v>
      </c>
      <c r="Y43" s="69" t="s">
        <v>1</v>
      </c>
      <c r="Z43" s="69" t="s">
        <v>2</v>
      </c>
      <c r="AA43" s="70" t="s">
        <v>1</v>
      </c>
      <c r="AB43" s="70" t="s">
        <v>1</v>
      </c>
      <c r="AC43" s="70" t="s">
        <v>1</v>
      </c>
      <c r="AD43" s="70" t="s">
        <v>1</v>
      </c>
      <c r="AE43" s="71" t="s">
        <v>76</v>
      </c>
      <c r="AF43" s="78"/>
    </row>
    <row r="44" spans="1:32" s="11" customFormat="1" ht="16.95" customHeight="1" x14ac:dyDescent="0.3">
      <c r="A44" s="44" t="s">
        <v>75</v>
      </c>
      <c r="B44" s="45"/>
      <c r="C44" s="45"/>
      <c r="D44" s="45"/>
      <c r="E44" s="45"/>
      <c r="F44" s="45"/>
      <c r="G44" s="45"/>
      <c r="H44" s="45"/>
      <c r="I44" s="46"/>
      <c r="J44" s="45"/>
      <c r="K44" s="34"/>
      <c r="L44" s="34"/>
      <c r="M44" s="35"/>
      <c r="N44" s="47"/>
      <c r="O44" s="45"/>
      <c r="P44" s="34"/>
      <c r="Q44" s="9"/>
      <c r="R44" s="45"/>
      <c r="S44" s="34"/>
      <c r="T44" s="9"/>
      <c r="U44" s="45"/>
      <c r="V44" s="36"/>
      <c r="W44" s="25"/>
      <c r="X44" s="47"/>
      <c r="Y44" s="47"/>
      <c r="Z44" s="47"/>
      <c r="AA44" s="47"/>
      <c r="AB44" s="47"/>
      <c r="AC44" s="47"/>
      <c r="AD44" s="47"/>
      <c r="AE44" s="76"/>
      <c r="AF44" s="30"/>
    </row>
    <row r="45" spans="1:32" s="11" customFormat="1" ht="24" customHeight="1" x14ac:dyDescent="0.3">
      <c r="A45" s="38" t="s">
        <v>251</v>
      </c>
      <c r="B45" s="15"/>
      <c r="C45" s="15"/>
      <c r="D45" s="15"/>
      <c r="E45" s="15"/>
      <c r="F45" s="15"/>
      <c r="G45" s="15"/>
      <c r="H45" s="15"/>
      <c r="I45" s="28"/>
      <c r="J45" s="15"/>
      <c r="K45" s="51"/>
      <c r="L45" s="51"/>
      <c r="M45" s="52"/>
      <c r="N45" s="14"/>
      <c r="O45" s="15"/>
      <c r="P45" s="51"/>
      <c r="Q45" s="54"/>
      <c r="R45" s="15"/>
      <c r="S45" s="51"/>
      <c r="T45" s="54"/>
      <c r="U45" s="15"/>
      <c r="V45" s="55"/>
      <c r="W45" s="56"/>
      <c r="X45" s="14"/>
      <c r="Y45" s="14"/>
      <c r="Z45" s="14"/>
      <c r="AA45" s="14"/>
      <c r="AB45" s="14"/>
      <c r="AC45" s="14"/>
      <c r="AD45" s="14"/>
      <c r="AE45" s="74"/>
      <c r="AF45" s="75"/>
    </row>
    <row r="46" spans="1:32" s="6" customFormat="1" ht="25.2" customHeight="1" x14ac:dyDescent="0.25">
      <c r="A46" s="31" t="s">
        <v>74</v>
      </c>
      <c r="B46" s="32" t="s">
        <v>73</v>
      </c>
      <c r="C46" s="31" t="s">
        <v>60</v>
      </c>
      <c r="D46" s="31" t="s">
        <v>59</v>
      </c>
      <c r="E46" s="31" t="s">
        <v>205</v>
      </c>
      <c r="F46" s="31"/>
      <c r="G46" s="33">
        <v>13.5</v>
      </c>
      <c r="H46" s="33">
        <v>750</v>
      </c>
      <c r="I46" s="34">
        <v>22</v>
      </c>
      <c r="J46" s="34">
        <v>33.47</v>
      </c>
      <c r="K46" s="34">
        <f t="shared" si="0"/>
        <v>51</v>
      </c>
      <c r="L46" s="34">
        <f t="shared" si="1"/>
        <v>10.836000000000006</v>
      </c>
      <c r="M46" s="35">
        <f t="shared" si="2"/>
        <v>0.21247058823529422</v>
      </c>
      <c r="N46" s="10">
        <v>5.58</v>
      </c>
      <c r="O46" s="34">
        <v>8.5299999999999994</v>
      </c>
      <c r="P46" s="34">
        <f t="shared" si="3"/>
        <v>1.8339999999999996</v>
      </c>
      <c r="Q46" s="9">
        <f t="shared" si="4"/>
        <v>0.21500586166471275</v>
      </c>
      <c r="R46" s="34">
        <v>8.5</v>
      </c>
      <c r="S46" s="34">
        <f t="shared" si="8"/>
        <v>1.8040000000000003</v>
      </c>
      <c r="T46" s="9">
        <f t="shared" si="5"/>
        <v>0.21223529411764708</v>
      </c>
      <c r="U46" s="34">
        <v>9.49</v>
      </c>
      <c r="V46" s="36">
        <f t="shared" si="6"/>
        <v>2.7940000000000005</v>
      </c>
      <c r="W46" s="25">
        <f t="shared" si="7"/>
        <v>0.29441517386722871</v>
      </c>
      <c r="X46" s="8" t="s">
        <v>1</v>
      </c>
      <c r="Y46" s="8" t="s">
        <v>1</v>
      </c>
      <c r="Z46" s="8" t="s">
        <v>2</v>
      </c>
      <c r="AA46" s="7" t="s">
        <v>2</v>
      </c>
      <c r="AB46" s="7" t="s">
        <v>2</v>
      </c>
      <c r="AC46" s="7" t="s">
        <v>1</v>
      </c>
      <c r="AD46" s="7" t="s">
        <v>1</v>
      </c>
      <c r="AE46" s="72"/>
      <c r="AF46" s="80" t="s">
        <v>245</v>
      </c>
    </row>
    <row r="47" spans="1:32" s="6" customFormat="1" ht="26.4" customHeight="1" x14ac:dyDescent="0.25">
      <c r="A47" s="31" t="s">
        <v>53</v>
      </c>
      <c r="B47" s="32" t="s">
        <v>72</v>
      </c>
      <c r="C47" s="31" t="s">
        <v>71</v>
      </c>
      <c r="D47" s="31" t="s">
        <v>66</v>
      </c>
      <c r="E47" s="31" t="s">
        <v>206</v>
      </c>
      <c r="F47" s="31"/>
      <c r="G47" s="33">
        <v>13</v>
      </c>
      <c r="H47" s="33">
        <v>750</v>
      </c>
      <c r="I47" s="34">
        <v>22</v>
      </c>
      <c r="J47" s="34">
        <v>33.47</v>
      </c>
      <c r="K47" s="34">
        <f t="shared" si="0"/>
        <v>54</v>
      </c>
      <c r="L47" s="34">
        <f t="shared" si="1"/>
        <v>13.836000000000006</v>
      </c>
      <c r="M47" s="35">
        <f t="shared" si="2"/>
        <v>0.25622222222222235</v>
      </c>
      <c r="N47" s="10">
        <v>5.58</v>
      </c>
      <c r="O47" s="34">
        <v>9.1199999999999992</v>
      </c>
      <c r="P47" s="34">
        <f t="shared" si="3"/>
        <v>2.4239999999999995</v>
      </c>
      <c r="Q47" s="9">
        <f t="shared" si="4"/>
        <v>0.26578947368421052</v>
      </c>
      <c r="R47" s="34">
        <v>9</v>
      </c>
      <c r="S47" s="34">
        <f t="shared" si="8"/>
        <v>2.3040000000000003</v>
      </c>
      <c r="T47" s="9">
        <f t="shared" si="5"/>
        <v>0.25600000000000001</v>
      </c>
      <c r="U47" s="34">
        <v>9.25</v>
      </c>
      <c r="V47" s="36">
        <f t="shared" si="6"/>
        <v>2.5540000000000003</v>
      </c>
      <c r="W47" s="25">
        <f t="shared" si="7"/>
        <v>0.27610810810810815</v>
      </c>
      <c r="X47" s="8" t="s">
        <v>1</v>
      </c>
      <c r="Y47" s="8" t="s">
        <v>1</v>
      </c>
      <c r="Z47" s="8" t="s">
        <v>2</v>
      </c>
      <c r="AA47" s="7" t="s">
        <v>1</v>
      </c>
      <c r="AB47" s="7" t="s">
        <v>1</v>
      </c>
      <c r="AC47" s="7" t="s">
        <v>1</v>
      </c>
      <c r="AD47" s="7" t="s">
        <v>1</v>
      </c>
      <c r="AE47" s="72"/>
      <c r="AF47" s="81"/>
    </row>
    <row r="48" spans="1:32" s="6" customFormat="1" ht="27.6" customHeight="1" x14ac:dyDescent="0.25">
      <c r="A48" s="31" t="s">
        <v>53</v>
      </c>
      <c r="B48" s="32" t="s">
        <v>70</v>
      </c>
      <c r="C48" s="31" t="s">
        <v>69</v>
      </c>
      <c r="D48" s="31" t="s">
        <v>59</v>
      </c>
      <c r="E48" s="31" t="s">
        <v>207</v>
      </c>
      <c r="F48" s="31"/>
      <c r="G48" s="33">
        <v>14.5</v>
      </c>
      <c r="H48" s="33">
        <v>750</v>
      </c>
      <c r="I48" s="34">
        <v>27</v>
      </c>
      <c r="J48" s="34">
        <v>40.17</v>
      </c>
      <c r="K48" s="34">
        <f t="shared" si="0"/>
        <v>59.699999999999996</v>
      </c>
      <c r="L48" s="34">
        <f t="shared" si="1"/>
        <v>11.495999999999995</v>
      </c>
      <c r="M48" s="35">
        <f t="shared" si="2"/>
        <v>0.1925628140703517</v>
      </c>
      <c r="N48" s="10">
        <v>6.69</v>
      </c>
      <c r="O48" s="34">
        <v>9.99</v>
      </c>
      <c r="P48" s="34">
        <f t="shared" si="3"/>
        <v>1.9619999999999997</v>
      </c>
      <c r="Q48" s="9">
        <f t="shared" si="4"/>
        <v>0.19639639639639636</v>
      </c>
      <c r="R48" s="34">
        <v>9.9499999999999993</v>
      </c>
      <c r="S48" s="34">
        <f t="shared" si="8"/>
        <v>1.9219999999999988</v>
      </c>
      <c r="T48" s="9">
        <f t="shared" si="5"/>
        <v>0.19316582914572855</v>
      </c>
      <c r="U48" s="34">
        <v>10.99</v>
      </c>
      <c r="V48" s="36">
        <f t="shared" si="6"/>
        <v>2.9619999999999997</v>
      </c>
      <c r="W48" s="25">
        <f t="shared" si="7"/>
        <v>0.2695177434030937</v>
      </c>
      <c r="X48" s="8" t="s">
        <v>1</v>
      </c>
      <c r="Y48" s="8" t="s">
        <v>2</v>
      </c>
      <c r="Z48" s="8" t="s">
        <v>2</v>
      </c>
      <c r="AA48" s="7" t="s">
        <v>2</v>
      </c>
      <c r="AB48" s="7" t="s">
        <v>1</v>
      </c>
      <c r="AC48" s="7" t="s">
        <v>1</v>
      </c>
      <c r="AD48" s="7" t="s">
        <v>1</v>
      </c>
      <c r="AE48" s="72"/>
      <c r="AF48" s="81"/>
    </row>
    <row r="49" spans="1:32" s="6" customFormat="1" ht="30" customHeight="1" x14ac:dyDescent="0.25">
      <c r="A49" s="31" t="s">
        <v>12</v>
      </c>
      <c r="B49" s="32" t="s">
        <v>68</v>
      </c>
      <c r="C49" s="31" t="s">
        <v>67</v>
      </c>
      <c r="D49" s="31" t="s">
        <v>66</v>
      </c>
      <c r="E49" s="31" t="s">
        <v>209</v>
      </c>
      <c r="F49" s="31" t="s">
        <v>208</v>
      </c>
      <c r="G49" s="33">
        <v>14</v>
      </c>
      <c r="H49" s="33">
        <v>750</v>
      </c>
      <c r="I49" s="34">
        <v>50</v>
      </c>
      <c r="J49" s="34">
        <v>68.64</v>
      </c>
      <c r="K49" s="34">
        <f t="shared" si="0"/>
        <v>107.10000000000001</v>
      </c>
      <c r="L49" s="34">
        <f t="shared" si="1"/>
        <v>24.732000000000014</v>
      </c>
      <c r="M49" s="35">
        <f t="shared" si="2"/>
        <v>0.23092436974789926</v>
      </c>
      <c r="N49" s="10">
        <v>11.44</v>
      </c>
      <c r="O49" s="34">
        <v>17.989999999999998</v>
      </c>
      <c r="P49" s="34">
        <f t="shared" si="3"/>
        <v>4.2619999999999987</v>
      </c>
      <c r="Q49" s="9">
        <f t="shared" si="4"/>
        <v>0.23690939410783762</v>
      </c>
      <c r="R49" s="34">
        <v>17.850000000000001</v>
      </c>
      <c r="S49" s="34">
        <f t="shared" si="8"/>
        <v>4.1220000000000017</v>
      </c>
      <c r="T49" s="9">
        <f t="shared" si="5"/>
        <v>0.23092436974789923</v>
      </c>
      <c r="U49" s="34">
        <v>18.989999999999998</v>
      </c>
      <c r="V49" s="36">
        <f t="shared" si="6"/>
        <v>5.2619999999999987</v>
      </c>
      <c r="W49" s="25">
        <f t="shared" si="7"/>
        <v>0.27709320695102679</v>
      </c>
      <c r="X49" s="8" t="s">
        <v>1</v>
      </c>
      <c r="Y49" s="8" t="s">
        <v>1</v>
      </c>
      <c r="Z49" s="8" t="s">
        <v>2</v>
      </c>
      <c r="AA49" s="7" t="s">
        <v>2</v>
      </c>
      <c r="AB49" s="7" t="s">
        <v>2</v>
      </c>
      <c r="AC49" s="7" t="s">
        <v>1</v>
      </c>
      <c r="AD49" s="7" t="s">
        <v>1</v>
      </c>
      <c r="AE49" s="72" t="s">
        <v>65</v>
      </c>
      <c r="AF49" s="81"/>
    </row>
    <row r="50" spans="1:32" s="6" customFormat="1" ht="33" customHeight="1" x14ac:dyDescent="0.25">
      <c r="A50" s="31" t="s">
        <v>22</v>
      </c>
      <c r="B50" s="32" t="s">
        <v>64</v>
      </c>
      <c r="C50" s="31" t="s">
        <v>63</v>
      </c>
      <c r="D50" s="31" t="s">
        <v>62</v>
      </c>
      <c r="E50" s="31" t="s">
        <v>210</v>
      </c>
      <c r="F50" s="31"/>
      <c r="G50" s="33">
        <v>14.5</v>
      </c>
      <c r="H50" s="33">
        <v>750</v>
      </c>
      <c r="I50" s="34">
        <v>70</v>
      </c>
      <c r="J50" s="34">
        <v>137.35</v>
      </c>
      <c r="K50" s="34">
        <f t="shared" si="0"/>
        <v>209.10000000000002</v>
      </c>
      <c r="L50" s="34">
        <f t="shared" si="1"/>
        <v>44.28000000000003</v>
      </c>
      <c r="M50" s="35">
        <f t="shared" si="2"/>
        <v>0.21176470588235305</v>
      </c>
      <c r="N50" s="10">
        <v>22.89</v>
      </c>
      <c r="O50" s="34">
        <v>34.99</v>
      </c>
      <c r="P50" s="34">
        <f t="shared" si="3"/>
        <v>7.522000000000002</v>
      </c>
      <c r="Q50" s="9">
        <f t="shared" si="4"/>
        <v>0.21497570734495575</v>
      </c>
      <c r="R50" s="34">
        <v>34.85</v>
      </c>
      <c r="S50" s="34">
        <f t="shared" si="8"/>
        <v>7.3820000000000014</v>
      </c>
      <c r="T50" s="9">
        <f t="shared" si="5"/>
        <v>0.21182209469153518</v>
      </c>
      <c r="U50" s="34">
        <v>37.950000000000003</v>
      </c>
      <c r="V50" s="36">
        <f t="shared" si="6"/>
        <v>10.482000000000003</v>
      </c>
      <c r="W50" s="25">
        <f t="shared" si="7"/>
        <v>0.27620553359683803</v>
      </c>
      <c r="X50" s="8" t="s">
        <v>1</v>
      </c>
      <c r="Y50" s="8" t="s">
        <v>1</v>
      </c>
      <c r="Z50" s="8" t="s">
        <v>2</v>
      </c>
      <c r="AA50" s="7" t="s">
        <v>2</v>
      </c>
      <c r="AB50" s="7" t="s">
        <v>2</v>
      </c>
      <c r="AC50" s="7" t="s">
        <v>1</v>
      </c>
      <c r="AD50" s="7" t="s">
        <v>1</v>
      </c>
      <c r="AE50" s="72"/>
      <c r="AF50" s="81"/>
    </row>
    <row r="51" spans="1:32" s="6" customFormat="1" ht="33" customHeight="1" x14ac:dyDescent="0.25">
      <c r="A51" s="31" t="s">
        <v>22</v>
      </c>
      <c r="B51" s="32" t="s">
        <v>61</v>
      </c>
      <c r="C51" s="31" t="s">
        <v>60</v>
      </c>
      <c r="D51" s="31" t="s">
        <v>59</v>
      </c>
      <c r="E51" s="31" t="s">
        <v>211</v>
      </c>
      <c r="F51" s="31"/>
      <c r="G51" s="33">
        <v>14.5</v>
      </c>
      <c r="H51" s="33">
        <v>750</v>
      </c>
      <c r="I51" s="34">
        <v>75</v>
      </c>
      <c r="J51" s="34">
        <v>144.05000000000001</v>
      </c>
      <c r="K51" s="34">
        <f t="shared" si="0"/>
        <v>200.10000000000002</v>
      </c>
      <c r="L51" s="34">
        <f t="shared" si="1"/>
        <v>27.240000000000009</v>
      </c>
      <c r="M51" s="35">
        <f t="shared" si="2"/>
        <v>0.13613193403298354</v>
      </c>
      <c r="N51" s="10">
        <v>24.01</v>
      </c>
      <c r="O51" s="34">
        <v>33.39</v>
      </c>
      <c r="P51" s="34">
        <f t="shared" si="3"/>
        <v>4.5779999999999994</v>
      </c>
      <c r="Q51" s="9">
        <f t="shared" si="4"/>
        <v>0.13710691823899368</v>
      </c>
      <c r="R51" s="34">
        <v>33.35</v>
      </c>
      <c r="S51" s="34">
        <f t="shared" si="8"/>
        <v>4.5380000000000003</v>
      </c>
      <c r="T51" s="9">
        <f t="shared" si="5"/>
        <v>0.13607196401799102</v>
      </c>
      <c r="U51" s="34">
        <v>37</v>
      </c>
      <c r="V51" s="36">
        <f t="shared" si="6"/>
        <v>8.1879999999999988</v>
      </c>
      <c r="W51" s="25">
        <f t="shared" si="7"/>
        <v>0.22129729729729727</v>
      </c>
      <c r="X51" s="8" t="s">
        <v>1</v>
      </c>
      <c r="Y51" s="8" t="s">
        <v>1</v>
      </c>
      <c r="Z51" s="8" t="s">
        <v>2</v>
      </c>
      <c r="AA51" s="7" t="s">
        <v>2</v>
      </c>
      <c r="AB51" s="7" t="s">
        <v>2</v>
      </c>
      <c r="AC51" s="7" t="s">
        <v>1</v>
      </c>
      <c r="AD51" s="7" t="s">
        <v>1</v>
      </c>
      <c r="AE51" s="72"/>
      <c r="AF51" s="81"/>
    </row>
    <row r="52" spans="1:32" s="11" customFormat="1" ht="28.8" customHeight="1" x14ac:dyDescent="0.3">
      <c r="A52" s="29" t="s">
        <v>252</v>
      </c>
      <c r="B52" s="13"/>
      <c r="C52" s="13"/>
      <c r="D52" s="13"/>
      <c r="E52" s="13"/>
      <c r="F52" s="13"/>
      <c r="G52" s="13"/>
      <c r="H52" s="13"/>
      <c r="I52" s="27"/>
      <c r="J52" s="13"/>
      <c r="K52" s="39"/>
      <c r="L52" s="39"/>
      <c r="M52" s="40"/>
      <c r="N52" s="12"/>
      <c r="O52" s="13"/>
      <c r="P52" s="39"/>
      <c r="Q52" s="41"/>
      <c r="R52" s="13"/>
      <c r="S52" s="39"/>
      <c r="T52" s="41"/>
      <c r="U52" s="13"/>
      <c r="V52" s="42"/>
      <c r="W52" s="43"/>
      <c r="X52" s="12"/>
      <c r="Y52" s="12"/>
      <c r="Z52" s="12"/>
      <c r="AA52" s="12"/>
      <c r="AB52" s="12"/>
      <c r="AC52" s="12"/>
      <c r="AD52" s="12"/>
      <c r="AE52" s="73"/>
      <c r="AF52" s="82"/>
    </row>
    <row r="53" spans="1:32" s="6" customFormat="1" ht="26.4" customHeight="1" x14ac:dyDescent="0.25">
      <c r="A53" s="31" t="s">
        <v>53</v>
      </c>
      <c r="B53" s="32" t="s">
        <v>58</v>
      </c>
      <c r="C53" s="31" t="s">
        <v>57</v>
      </c>
      <c r="D53" s="31" t="s">
        <v>40</v>
      </c>
      <c r="E53" s="31" t="s">
        <v>213</v>
      </c>
      <c r="F53" s="31"/>
      <c r="G53" s="33">
        <v>14</v>
      </c>
      <c r="H53" s="33">
        <v>750</v>
      </c>
      <c r="I53" s="34">
        <v>18</v>
      </c>
      <c r="J53" s="34">
        <v>26.77</v>
      </c>
      <c r="K53" s="34">
        <f t="shared" si="0"/>
        <v>44.7</v>
      </c>
      <c r="L53" s="34">
        <f t="shared" si="1"/>
        <v>12.576000000000008</v>
      </c>
      <c r="M53" s="35">
        <f t="shared" si="2"/>
        <v>0.2813422818791948</v>
      </c>
      <c r="N53" s="10">
        <v>4.46</v>
      </c>
      <c r="O53" s="34">
        <v>7.46</v>
      </c>
      <c r="P53" s="34">
        <f t="shared" si="3"/>
        <v>2.1080000000000005</v>
      </c>
      <c r="Q53" s="9">
        <f t="shared" si="4"/>
        <v>0.28257372654155505</v>
      </c>
      <c r="R53" s="34">
        <v>7.45</v>
      </c>
      <c r="S53" s="34">
        <f t="shared" si="8"/>
        <v>2.0980000000000008</v>
      </c>
      <c r="T53" s="9">
        <f t="shared" si="5"/>
        <v>0.28161073825503363</v>
      </c>
      <c r="U53" s="34">
        <v>7.99</v>
      </c>
      <c r="V53" s="36">
        <f t="shared" si="6"/>
        <v>2.6380000000000008</v>
      </c>
      <c r="W53" s="25">
        <f t="shared" si="7"/>
        <v>0.3301627033792241</v>
      </c>
      <c r="X53" s="8" t="s">
        <v>1</v>
      </c>
      <c r="Y53" s="8" t="s">
        <v>1</v>
      </c>
      <c r="Z53" s="8" t="s">
        <v>2</v>
      </c>
      <c r="AA53" s="7" t="s">
        <v>1</v>
      </c>
      <c r="AB53" s="7" t="s">
        <v>1</v>
      </c>
      <c r="AC53" s="7" t="s">
        <v>1</v>
      </c>
      <c r="AD53" s="7" t="s">
        <v>1</v>
      </c>
      <c r="AE53" s="7"/>
      <c r="AF53" s="37" t="s">
        <v>246</v>
      </c>
    </row>
    <row r="54" spans="1:32" s="6" customFormat="1" ht="30.6" customHeight="1" x14ac:dyDescent="0.25">
      <c r="A54" s="31" t="s">
        <v>53</v>
      </c>
      <c r="B54" s="32" t="s">
        <v>56</v>
      </c>
      <c r="C54" s="31" t="s">
        <v>54</v>
      </c>
      <c r="D54" s="31" t="s">
        <v>9</v>
      </c>
      <c r="E54" s="31" t="s">
        <v>214</v>
      </c>
      <c r="F54" s="31"/>
      <c r="G54" s="33">
        <v>13.5</v>
      </c>
      <c r="H54" s="33">
        <v>750</v>
      </c>
      <c r="I54" s="34">
        <v>18</v>
      </c>
      <c r="J54" s="34">
        <v>29.31</v>
      </c>
      <c r="K54" s="34">
        <f t="shared" si="0"/>
        <v>47.099999999999994</v>
      </c>
      <c r="L54" s="34">
        <f t="shared" si="1"/>
        <v>11.927999999999997</v>
      </c>
      <c r="M54" s="35">
        <f t="shared" si="2"/>
        <v>0.25324840764331208</v>
      </c>
      <c r="N54" s="10">
        <v>4.8899999999999997</v>
      </c>
      <c r="O54" s="34">
        <v>8.01</v>
      </c>
      <c r="P54" s="34">
        <f t="shared" si="3"/>
        <v>2.1420000000000003</v>
      </c>
      <c r="Q54" s="9">
        <f t="shared" si="4"/>
        <v>0.26741573033707872</v>
      </c>
      <c r="R54" s="34">
        <v>7.85</v>
      </c>
      <c r="S54" s="34">
        <f t="shared" si="8"/>
        <v>1.9820000000000002</v>
      </c>
      <c r="T54" s="9">
        <f t="shared" si="5"/>
        <v>0.25248407643312104</v>
      </c>
      <c r="U54" s="34">
        <v>7.99</v>
      </c>
      <c r="V54" s="36">
        <f t="shared" si="6"/>
        <v>2.1220000000000008</v>
      </c>
      <c r="W54" s="25">
        <f t="shared" si="7"/>
        <v>0.26558197747183987</v>
      </c>
      <c r="X54" s="8" t="s">
        <v>1</v>
      </c>
      <c r="Y54" s="8" t="s">
        <v>1</v>
      </c>
      <c r="Z54" s="8" t="s">
        <v>2</v>
      </c>
      <c r="AA54" s="7" t="s">
        <v>2</v>
      </c>
      <c r="AB54" s="7" t="s">
        <v>2</v>
      </c>
      <c r="AC54" s="7" t="s">
        <v>1</v>
      </c>
      <c r="AD54" s="7" t="s">
        <v>1</v>
      </c>
      <c r="AE54" s="7"/>
      <c r="AF54" s="37"/>
    </row>
    <row r="55" spans="1:32" s="6" customFormat="1" ht="24.6" customHeight="1" x14ac:dyDescent="0.25">
      <c r="A55" s="31" t="s">
        <v>53</v>
      </c>
      <c r="B55" s="32" t="s">
        <v>55</v>
      </c>
      <c r="C55" s="31" t="s">
        <v>54</v>
      </c>
      <c r="D55" s="31" t="s">
        <v>9</v>
      </c>
      <c r="E55" s="31" t="s">
        <v>215</v>
      </c>
      <c r="F55" s="31"/>
      <c r="G55" s="33">
        <v>13.5</v>
      </c>
      <c r="H55" s="33">
        <v>750</v>
      </c>
      <c r="I55" s="34">
        <v>18</v>
      </c>
      <c r="J55" s="34">
        <v>30.12</v>
      </c>
      <c r="K55" s="34">
        <f t="shared" si="0"/>
        <v>46.5</v>
      </c>
      <c r="L55" s="34">
        <f t="shared" si="1"/>
        <v>10.356000000000002</v>
      </c>
      <c r="M55" s="35">
        <f t="shared" si="2"/>
        <v>0.22270967741935488</v>
      </c>
      <c r="N55" s="10">
        <v>5.0199999999999996</v>
      </c>
      <c r="O55" s="34">
        <v>7.79</v>
      </c>
      <c r="P55" s="34">
        <f t="shared" si="3"/>
        <v>1.7660000000000009</v>
      </c>
      <c r="Q55" s="9">
        <f t="shared" si="4"/>
        <v>0.22670089858793335</v>
      </c>
      <c r="R55" s="34">
        <v>7.75</v>
      </c>
      <c r="S55" s="34">
        <f t="shared" si="8"/>
        <v>1.7260000000000009</v>
      </c>
      <c r="T55" s="9">
        <f t="shared" si="5"/>
        <v>0.22270967741935496</v>
      </c>
      <c r="U55" s="34">
        <v>8.5</v>
      </c>
      <c r="V55" s="36">
        <f t="shared" si="6"/>
        <v>2.4760000000000009</v>
      </c>
      <c r="W55" s="25">
        <f t="shared" si="7"/>
        <v>0.29129411764705893</v>
      </c>
      <c r="X55" s="8" t="s">
        <v>1</v>
      </c>
      <c r="Y55" s="8" t="s">
        <v>1</v>
      </c>
      <c r="Z55" s="8" t="s">
        <v>2</v>
      </c>
      <c r="AA55" s="7" t="s">
        <v>2</v>
      </c>
      <c r="AB55" s="7" t="s">
        <v>2</v>
      </c>
      <c r="AC55" s="7" t="s">
        <v>1</v>
      </c>
      <c r="AD55" s="7" t="s">
        <v>1</v>
      </c>
      <c r="AE55" s="7"/>
      <c r="AF55" s="37"/>
    </row>
    <row r="56" spans="1:32" s="6" customFormat="1" ht="24.6" customHeight="1" x14ac:dyDescent="0.25">
      <c r="A56" s="31" t="s">
        <v>53</v>
      </c>
      <c r="B56" s="32" t="s">
        <v>52</v>
      </c>
      <c r="C56" s="31" t="s">
        <v>25</v>
      </c>
      <c r="D56" s="31" t="s">
        <v>24</v>
      </c>
      <c r="E56" s="31" t="s">
        <v>216</v>
      </c>
      <c r="F56" s="31"/>
      <c r="G56" s="33">
        <v>13.5</v>
      </c>
      <c r="H56" s="33">
        <v>750</v>
      </c>
      <c r="I56" s="34">
        <v>22</v>
      </c>
      <c r="J56" s="34">
        <v>34.340000000000003</v>
      </c>
      <c r="K56" s="34">
        <f t="shared" si="0"/>
        <v>49.199999999999996</v>
      </c>
      <c r="L56" s="34">
        <f t="shared" si="1"/>
        <v>7.9919999999999902</v>
      </c>
      <c r="M56" s="35">
        <f t="shared" si="2"/>
        <v>0.16243902439024371</v>
      </c>
      <c r="N56" s="10">
        <v>5.72</v>
      </c>
      <c r="O56" s="34">
        <v>8.4499999999999993</v>
      </c>
      <c r="P56" s="34">
        <f t="shared" si="3"/>
        <v>1.5859999999999994</v>
      </c>
      <c r="Q56" s="9">
        <f t="shared" si="4"/>
        <v>0.18769230769230763</v>
      </c>
      <c r="R56" s="34">
        <v>8.1999999999999993</v>
      </c>
      <c r="S56" s="34">
        <f t="shared" si="8"/>
        <v>1.3359999999999994</v>
      </c>
      <c r="T56" s="9">
        <f t="shared" si="5"/>
        <v>0.16292682926829263</v>
      </c>
      <c r="U56" s="34">
        <v>9.75</v>
      </c>
      <c r="V56" s="36">
        <f t="shared" si="6"/>
        <v>2.8860000000000001</v>
      </c>
      <c r="W56" s="25">
        <f t="shared" si="7"/>
        <v>0.29599999999999999</v>
      </c>
      <c r="X56" s="8" t="s">
        <v>1</v>
      </c>
      <c r="Y56" s="8" t="s">
        <v>1</v>
      </c>
      <c r="Z56" s="8" t="s">
        <v>2</v>
      </c>
      <c r="AA56" s="7" t="s">
        <v>2</v>
      </c>
      <c r="AB56" s="7" t="s">
        <v>2</v>
      </c>
      <c r="AC56" s="7" t="s">
        <v>1</v>
      </c>
      <c r="AD56" s="7" t="s">
        <v>1</v>
      </c>
      <c r="AE56" s="7"/>
      <c r="AF56" s="37"/>
    </row>
    <row r="57" spans="1:32" s="6" customFormat="1" ht="24.6" customHeight="1" x14ac:dyDescent="0.25">
      <c r="A57" s="31" t="s">
        <v>28</v>
      </c>
      <c r="B57" s="32" t="s">
        <v>51</v>
      </c>
      <c r="C57" s="31" t="s">
        <v>15</v>
      </c>
      <c r="D57" s="31" t="s">
        <v>9</v>
      </c>
      <c r="E57" s="31" t="s">
        <v>217</v>
      </c>
      <c r="F57" s="31"/>
      <c r="G57" s="33">
        <v>13.5</v>
      </c>
      <c r="H57" s="33">
        <v>750</v>
      </c>
      <c r="I57" s="34">
        <v>23</v>
      </c>
      <c r="J57" s="34">
        <v>36.82</v>
      </c>
      <c r="K57" s="34">
        <f t="shared" si="0"/>
        <v>56.400000000000006</v>
      </c>
      <c r="L57" s="34">
        <f t="shared" si="1"/>
        <v>12.216000000000008</v>
      </c>
      <c r="M57" s="35">
        <f t="shared" si="2"/>
        <v>0.21659574468085119</v>
      </c>
      <c r="N57" s="10">
        <v>6.14</v>
      </c>
      <c r="O57" s="34">
        <v>9.49</v>
      </c>
      <c r="P57" s="34">
        <f t="shared" si="3"/>
        <v>2.1220000000000008</v>
      </c>
      <c r="Q57" s="9">
        <f t="shared" si="4"/>
        <v>0.22360379346680725</v>
      </c>
      <c r="R57" s="34">
        <v>9.4</v>
      </c>
      <c r="S57" s="34">
        <f t="shared" si="8"/>
        <v>2.0320000000000009</v>
      </c>
      <c r="T57" s="9">
        <f t="shared" si="5"/>
        <v>0.21617021276595755</v>
      </c>
      <c r="U57" s="34">
        <v>9.99</v>
      </c>
      <c r="V57" s="36">
        <f t="shared" si="6"/>
        <v>2.6220000000000008</v>
      </c>
      <c r="W57" s="25">
        <f t="shared" si="7"/>
        <v>0.26246246246246252</v>
      </c>
      <c r="X57" s="8" t="s">
        <v>1</v>
      </c>
      <c r="Y57" s="8" t="s">
        <v>1</v>
      </c>
      <c r="Z57" s="8" t="s">
        <v>2</v>
      </c>
      <c r="AA57" s="7" t="s">
        <v>1</v>
      </c>
      <c r="AB57" s="7" t="s">
        <v>1</v>
      </c>
      <c r="AC57" s="7" t="s">
        <v>1</v>
      </c>
      <c r="AD57" s="7" t="s">
        <v>1</v>
      </c>
      <c r="AE57" s="7"/>
      <c r="AF57" s="37"/>
    </row>
    <row r="58" spans="1:32" s="6" customFormat="1" ht="24.6" customHeight="1" x14ac:dyDescent="0.25">
      <c r="A58" s="31" t="s">
        <v>12</v>
      </c>
      <c r="B58" s="32" t="s">
        <v>50</v>
      </c>
      <c r="C58" s="31" t="s">
        <v>49</v>
      </c>
      <c r="D58" s="31" t="s">
        <v>24</v>
      </c>
      <c r="E58" s="31" t="s">
        <v>218</v>
      </c>
      <c r="F58" s="31"/>
      <c r="G58" s="33">
        <v>13</v>
      </c>
      <c r="H58" s="33">
        <v>750</v>
      </c>
      <c r="I58" s="34">
        <v>24</v>
      </c>
      <c r="J58" s="34">
        <v>36.82</v>
      </c>
      <c r="K58" s="34">
        <f t="shared" si="0"/>
        <v>57</v>
      </c>
      <c r="L58" s="34">
        <f t="shared" si="1"/>
        <v>12.816000000000003</v>
      </c>
      <c r="M58" s="35">
        <f t="shared" si="2"/>
        <v>0.22484210526315793</v>
      </c>
      <c r="N58" s="10">
        <v>6.14</v>
      </c>
      <c r="O58" s="34">
        <v>9.7899999999999991</v>
      </c>
      <c r="P58" s="34">
        <f t="shared" si="3"/>
        <v>2.4219999999999997</v>
      </c>
      <c r="Q58" s="9">
        <f t="shared" si="4"/>
        <v>0.24739530132788559</v>
      </c>
      <c r="R58" s="34">
        <v>9.5</v>
      </c>
      <c r="S58" s="34">
        <f t="shared" si="8"/>
        <v>2.1320000000000006</v>
      </c>
      <c r="T58" s="9">
        <f t="shared" si="5"/>
        <v>0.22442105263157899</v>
      </c>
      <c r="U58" s="34">
        <v>10.75</v>
      </c>
      <c r="V58" s="36">
        <f t="shared" si="6"/>
        <v>3.3820000000000006</v>
      </c>
      <c r="W58" s="25">
        <f t="shared" si="7"/>
        <v>0.31460465116279074</v>
      </c>
      <c r="X58" s="8" t="s">
        <v>1</v>
      </c>
      <c r="Y58" s="8" t="s">
        <v>1</v>
      </c>
      <c r="Z58" s="8" t="s">
        <v>2</v>
      </c>
      <c r="AA58" s="7" t="s">
        <v>2</v>
      </c>
      <c r="AB58" s="7" t="s">
        <v>2</v>
      </c>
      <c r="AC58" s="7" t="s">
        <v>1</v>
      </c>
      <c r="AD58" s="7" t="s">
        <v>1</v>
      </c>
      <c r="AE58" s="7"/>
      <c r="AF58" s="37"/>
    </row>
    <row r="59" spans="1:32" s="6" customFormat="1" ht="24.6" customHeight="1" x14ac:dyDescent="0.25">
      <c r="A59" s="31" t="s">
        <v>28</v>
      </c>
      <c r="B59" s="32" t="s">
        <v>48</v>
      </c>
      <c r="C59" s="31" t="s">
        <v>47</v>
      </c>
      <c r="D59" s="31" t="s">
        <v>46</v>
      </c>
      <c r="E59" s="31" t="s">
        <v>219</v>
      </c>
      <c r="F59" s="31"/>
      <c r="G59" s="33">
        <v>13.5</v>
      </c>
      <c r="H59" s="33">
        <v>750</v>
      </c>
      <c r="I59" s="34">
        <v>27</v>
      </c>
      <c r="J59" s="34">
        <v>43.52</v>
      </c>
      <c r="K59" s="34">
        <f t="shared" si="0"/>
        <v>64.5</v>
      </c>
      <c r="L59" s="34">
        <f t="shared" si="1"/>
        <v>12.275999999999996</v>
      </c>
      <c r="M59" s="35">
        <f t="shared" si="2"/>
        <v>0.19032558139534878</v>
      </c>
      <c r="N59" s="10">
        <v>7.25</v>
      </c>
      <c r="O59" s="34">
        <v>10.89</v>
      </c>
      <c r="P59" s="34">
        <f t="shared" si="3"/>
        <v>2.1900000000000013</v>
      </c>
      <c r="Q59" s="9">
        <f t="shared" si="4"/>
        <v>0.20110192837465576</v>
      </c>
      <c r="R59" s="34">
        <v>10.75</v>
      </c>
      <c r="S59" s="34">
        <f t="shared" si="8"/>
        <v>2.0500000000000007</v>
      </c>
      <c r="T59" s="9">
        <f t="shared" si="5"/>
        <v>0.19069767441860472</v>
      </c>
      <c r="U59" s="34">
        <v>11.99</v>
      </c>
      <c r="V59" s="36">
        <f t="shared" si="6"/>
        <v>3.2900000000000009</v>
      </c>
      <c r="W59" s="25">
        <f t="shared" si="7"/>
        <v>0.2743953294412011</v>
      </c>
      <c r="X59" s="8" t="s">
        <v>1</v>
      </c>
      <c r="Y59" s="8" t="s">
        <v>1</v>
      </c>
      <c r="Z59" s="8" t="s">
        <v>2</v>
      </c>
      <c r="AA59" s="7" t="s">
        <v>2</v>
      </c>
      <c r="AB59" s="7" t="s">
        <v>2</v>
      </c>
      <c r="AC59" s="7" t="s">
        <v>1</v>
      </c>
      <c r="AD59" s="7" t="s">
        <v>1</v>
      </c>
      <c r="AE59" s="7"/>
      <c r="AF59" s="37"/>
    </row>
    <row r="60" spans="1:32" s="6" customFormat="1" ht="24.6" customHeight="1" x14ac:dyDescent="0.25">
      <c r="A60" s="31" t="s">
        <v>22</v>
      </c>
      <c r="B60" s="32" t="s">
        <v>45</v>
      </c>
      <c r="C60" s="31" t="s">
        <v>15</v>
      </c>
      <c r="D60" s="31" t="s">
        <v>9</v>
      </c>
      <c r="E60" s="31" t="s">
        <v>220</v>
      </c>
      <c r="F60" s="31"/>
      <c r="G60" s="33">
        <v>13.5</v>
      </c>
      <c r="H60" s="33">
        <v>750</v>
      </c>
      <c r="I60" s="34">
        <v>26</v>
      </c>
      <c r="J60" s="34">
        <v>45.19</v>
      </c>
      <c r="K60" s="34">
        <f t="shared" si="0"/>
        <v>70.199999999999989</v>
      </c>
      <c r="L60" s="34">
        <f t="shared" si="1"/>
        <v>15.971999999999994</v>
      </c>
      <c r="M60" s="35">
        <f t="shared" si="2"/>
        <v>0.22752136752136748</v>
      </c>
      <c r="N60" s="10">
        <v>7.53</v>
      </c>
      <c r="O60" s="34">
        <v>11.79</v>
      </c>
      <c r="P60" s="34">
        <f t="shared" si="3"/>
        <v>2.7539999999999996</v>
      </c>
      <c r="Q60" s="9">
        <f t="shared" si="4"/>
        <v>0.23358778625954196</v>
      </c>
      <c r="R60" s="34">
        <v>11.7</v>
      </c>
      <c r="S60" s="34">
        <f t="shared" si="8"/>
        <v>2.6639999999999997</v>
      </c>
      <c r="T60" s="9">
        <f t="shared" si="5"/>
        <v>0.22769230769230769</v>
      </c>
      <c r="U60" s="34">
        <v>11.99</v>
      </c>
      <c r="V60" s="36">
        <f t="shared" si="6"/>
        <v>2.9540000000000006</v>
      </c>
      <c r="W60" s="25">
        <f t="shared" si="7"/>
        <v>0.24637197664720606</v>
      </c>
      <c r="X60" s="8" t="s">
        <v>1</v>
      </c>
      <c r="Y60" s="8" t="s">
        <v>1</v>
      </c>
      <c r="Z60" s="8" t="s">
        <v>2</v>
      </c>
      <c r="AA60" s="7" t="s">
        <v>2</v>
      </c>
      <c r="AB60" s="7" t="s">
        <v>2</v>
      </c>
      <c r="AC60" s="7" t="s">
        <v>1</v>
      </c>
      <c r="AD60" s="7" t="s">
        <v>1</v>
      </c>
      <c r="AE60" s="7" t="s">
        <v>44</v>
      </c>
      <c r="AF60" s="37"/>
    </row>
    <row r="61" spans="1:32" s="6" customFormat="1" ht="24.6" customHeight="1" x14ac:dyDescent="0.25">
      <c r="A61" s="31" t="s">
        <v>28</v>
      </c>
      <c r="B61" s="32" t="s">
        <v>43</v>
      </c>
      <c r="C61" s="31" t="s">
        <v>20</v>
      </c>
      <c r="D61" s="31" t="s">
        <v>9</v>
      </c>
      <c r="E61" s="31" t="s">
        <v>221</v>
      </c>
      <c r="F61" s="31"/>
      <c r="G61" s="33">
        <v>13</v>
      </c>
      <c r="H61" s="33">
        <v>750</v>
      </c>
      <c r="I61" s="34">
        <v>27</v>
      </c>
      <c r="J61" s="34">
        <v>45.19</v>
      </c>
      <c r="K61" s="34">
        <f t="shared" si="0"/>
        <v>64.800000000000011</v>
      </c>
      <c r="L61" s="34">
        <f t="shared" si="1"/>
        <v>10.572000000000017</v>
      </c>
      <c r="M61" s="35">
        <f t="shared" si="2"/>
        <v>0.16314814814814838</v>
      </c>
      <c r="N61" s="10">
        <v>7.53</v>
      </c>
      <c r="O61" s="34">
        <v>10.84</v>
      </c>
      <c r="P61" s="34">
        <f t="shared" si="3"/>
        <v>1.8040000000000003</v>
      </c>
      <c r="Q61" s="9">
        <f t="shared" si="4"/>
        <v>0.16642066420664209</v>
      </c>
      <c r="R61" s="34">
        <v>10.8</v>
      </c>
      <c r="S61" s="34">
        <f t="shared" si="8"/>
        <v>1.7640000000000011</v>
      </c>
      <c r="T61" s="9">
        <f t="shared" si="5"/>
        <v>0.16333333333333341</v>
      </c>
      <c r="U61" s="34">
        <v>11.99</v>
      </c>
      <c r="V61" s="36">
        <f t="shared" si="6"/>
        <v>2.9540000000000006</v>
      </c>
      <c r="W61" s="25">
        <f t="shared" si="7"/>
        <v>0.24637197664720606</v>
      </c>
      <c r="X61" s="8" t="s">
        <v>1</v>
      </c>
      <c r="Y61" s="8" t="s">
        <v>1</v>
      </c>
      <c r="Z61" s="8" t="s">
        <v>2</v>
      </c>
      <c r="AA61" s="7" t="s">
        <v>2</v>
      </c>
      <c r="AB61" s="7" t="s">
        <v>2</v>
      </c>
      <c r="AC61" s="7" t="s">
        <v>2</v>
      </c>
      <c r="AD61" s="7" t="s">
        <v>2</v>
      </c>
      <c r="AE61" s="7"/>
      <c r="AF61" s="37"/>
    </row>
    <row r="62" spans="1:32" s="6" customFormat="1" ht="24.6" customHeight="1" x14ac:dyDescent="0.25">
      <c r="A62" s="31" t="s">
        <v>14</v>
      </c>
      <c r="B62" s="32" t="s">
        <v>42</v>
      </c>
      <c r="C62" s="31" t="s">
        <v>41</v>
      </c>
      <c r="D62" s="31" t="s">
        <v>40</v>
      </c>
      <c r="E62" s="31" t="s">
        <v>222</v>
      </c>
      <c r="F62" s="31"/>
      <c r="G62" s="33">
        <v>14</v>
      </c>
      <c r="H62" s="33">
        <v>750</v>
      </c>
      <c r="I62" s="34">
        <v>30</v>
      </c>
      <c r="J62" s="34">
        <v>45.19</v>
      </c>
      <c r="K62" s="34">
        <f t="shared" si="0"/>
        <v>63</v>
      </c>
      <c r="L62" s="34">
        <f t="shared" si="1"/>
        <v>8.7720000000000056</v>
      </c>
      <c r="M62" s="35">
        <f t="shared" si="2"/>
        <v>0.13923809523809533</v>
      </c>
      <c r="N62" s="10">
        <v>7.53</v>
      </c>
      <c r="O62" s="34">
        <v>10.99</v>
      </c>
      <c r="P62" s="34">
        <f t="shared" si="3"/>
        <v>1.9540000000000006</v>
      </c>
      <c r="Q62" s="9">
        <f t="shared" si="4"/>
        <v>0.17779799818016384</v>
      </c>
      <c r="R62" s="34">
        <v>10.5</v>
      </c>
      <c r="S62" s="34">
        <f t="shared" si="8"/>
        <v>1.4640000000000004</v>
      </c>
      <c r="T62" s="9">
        <f t="shared" si="5"/>
        <v>0.13942857142857146</v>
      </c>
      <c r="U62" s="34">
        <v>12.75</v>
      </c>
      <c r="V62" s="36">
        <f t="shared" si="6"/>
        <v>3.7140000000000004</v>
      </c>
      <c r="W62" s="25">
        <f t="shared" si="7"/>
        <v>0.29129411764705887</v>
      </c>
      <c r="X62" s="8" t="s">
        <v>1</v>
      </c>
      <c r="Y62" s="8" t="s">
        <v>1</v>
      </c>
      <c r="Z62" s="8" t="s">
        <v>2</v>
      </c>
      <c r="AA62" s="7" t="s">
        <v>2</v>
      </c>
      <c r="AB62" s="7" t="s">
        <v>2</v>
      </c>
      <c r="AC62" s="7" t="s">
        <v>1</v>
      </c>
      <c r="AD62" s="7" t="s">
        <v>1</v>
      </c>
      <c r="AE62" s="7"/>
      <c r="AF62" s="37"/>
    </row>
    <row r="63" spans="1:32" s="6" customFormat="1" ht="24.6" customHeight="1" x14ac:dyDescent="0.25">
      <c r="A63" s="31" t="s">
        <v>28</v>
      </c>
      <c r="B63" s="32" t="s">
        <v>39</v>
      </c>
      <c r="C63" s="31" t="s">
        <v>38</v>
      </c>
      <c r="D63" s="31" t="s">
        <v>9</v>
      </c>
      <c r="E63" s="31" t="s">
        <v>223</v>
      </c>
      <c r="F63" s="31"/>
      <c r="G63" s="33">
        <v>13</v>
      </c>
      <c r="H63" s="33">
        <v>750</v>
      </c>
      <c r="I63" s="34">
        <v>29</v>
      </c>
      <c r="J63" s="34">
        <v>46.87</v>
      </c>
      <c r="K63" s="34">
        <f t="shared" si="0"/>
        <v>70.5</v>
      </c>
      <c r="L63" s="34">
        <f t="shared" si="1"/>
        <v>14.256000000000007</v>
      </c>
      <c r="M63" s="35">
        <f t="shared" si="2"/>
        <v>0.20221276595744692</v>
      </c>
      <c r="N63" s="10">
        <v>7.81</v>
      </c>
      <c r="O63" s="34">
        <v>11.89</v>
      </c>
      <c r="P63" s="34">
        <f t="shared" si="3"/>
        <v>2.5180000000000007</v>
      </c>
      <c r="Q63" s="9">
        <f t="shared" si="4"/>
        <v>0.21177460050462579</v>
      </c>
      <c r="R63" s="34">
        <v>11.75</v>
      </c>
      <c r="S63" s="34">
        <f t="shared" si="8"/>
        <v>2.3780000000000001</v>
      </c>
      <c r="T63" s="9">
        <f t="shared" si="5"/>
        <v>0.20238297872340427</v>
      </c>
      <c r="U63" s="34">
        <v>12.99</v>
      </c>
      <c r="V63" s="36">
        <f t="shared" si="6"/>
        <v>3.6180000000000003</v>
      </c>
      <c r="W63" s="25">
        <f t="shared" si="7"/>
        <v>0.27852193995381064</v>
      </c>
      <c r="X63" s="8" t="s">
        <v>1</v>
      </c>
      <c r="Y63" s="8" t="s">
        <v>1</v>
      </c>
      <c r="Z63" s="8" t="s">
        <v>2</v>
      </c>
      <c r="AA63" s="7" t="s">
        <v>2</v>
      </c>
      <c r="AB63" s="7" t="s">
        <v>2</v>
      </c>
      <c r="AC63" s="7" t="s">
        <v>1</v>
      </c>
      <c r="AD63" s="7" t="s">
        <v>1</v>
      </c>
      <c r="AE63" s="7"/>
      <c r="AF63" s="37" t="s">
        <v>247</v>
      </c>
    </row>
    <row r="64" spans="1:32" s="6" customFormat="1" ht="24.6" customHeight="1" x14ac:dyDescent="0.25">
      <c r="A64" s="31" t="s">
        <v>22</v>
      </c>
      <c r="B64" s="32" t="s">
        <v>37</v>
      </c>
      <c r="C64" s="31" t="s">
        <v>36</v>
      </c>
      <c r="D64" s="31" t="s">
        <v>9</v>
      </c>
      <c r="E64" s="31" t="s">
        <v>224</v>
      </c>
      <c r="F64" s="31"/>
      <c r="G64" s="33">
        <v>12.5</v>
      </c>
      <c r="H64" s="33">
        <v>750</v>
      </c>
      <c r="I64" s="34">
        <v>32</v>
      </c>
      <c r="J64" s="34">
        <v>50.22</v>
      </c>
      <c r="K64" s="34">
        <f t="shared" si="0"/>
        <v>72</v>
      </c>
      <c r="L64" s="34">
        <f t="shared" si="1"/>
        <v>11.736000000000004</v>
      </c>
      <c r="M64" s="35">
        <f t="shared" si="2"/>
        <v>0.16300000000000006</v>
      </c>
      <c r="N64" s="10">
        <v>8.3699999999999992</v>
      </c>
      <c r="O64" s="34">
        <v>12.09</v>
      </c>
      <c r="P64" s="34">
        <f t="shared" si="3"/>
        <v>2.0460000000000012</v>
      </c>
      <c r="Q64" s="9">
        <f t="shared" si="4"/>
        <v>0.16923076923076932</v>
      </c>
      <c r="R64" s="34">
        <v>12</v>
      </c>
      <c r="S64" s="34">
        <f t="shared" si="8"/>
        <v>1.9560000000000013</v>
      </c>
      <c r="T64" s="9">
        <f t="shared" si="5"/>
        <v>0.16300000000000012</v>
      </c>
      <c r="U64" s="34">
        <v>13.95</v>
      </c>
      <c r="V64" s="36">
        <f t="shared" si="6"/>
        <v>3.9060000000000006</v>
      </c>
      <c r="W64" s="25">
        <f t="shared" si="7"/>
        <v>0.28000000000000008</v>
      </c>
      <c r="X64" s="8" t="s">
        <v>1</v>
      </c>
      <c r="Y64" s="8" t="s">
        <v>1</v>
      </c>
      <c r="Z64" s="8" t="s">
        <v>2</v>
      </c>
      <c r="AA64" s="7" t="s">
        <v>2</v>
      </c>
      <c r="AB64" s="7" t="s">
        <v>2</v>
      </c>
      <c r="AC64" s="7" t="s">
        <v>1</v>
      </c>
      <c r="AD64" s="7" t="s">
        <v>1</v>
      </c>
      <c r="AE64" s="7"/>
      <c r="AF64" s="37"/>
    </row>
    <row r="65" spans="1:32" s="6" customFormat="1" ht="24.6" customHeight="1" x14ac:dyDescent="0.25">
      <c r="A65" s="31" t="s">
        <v>28</v>
      </c>
      <c r="B65" s="32" t="s">
        <v>35</v>
      </c>
      <c r="C65" s="31" t="s">
        <v>25</v>
      </c>
      <c r="D65" s="31" t="s">
        <v>24</v>
      </c>
      <c r="E65" s="31" t="s">
        <v>226</v>
      </c>
      <c r="F65" s="31" t="s">
        <v>225</v>
      </c>
      <c r="G65" s="33">
        <v>14</v>
      </c>
      <c r="H65" s="33">
        <v>750</v>
      </c>
      <c r="I65" s="34">
        <v>35</v>
      </c>
      <c r="J65" s="34">
        <v>50.22</v>
      </c>
      <c r="K65" s="34">
        <f t="shared" si="0"/>
        <v>71.099999999999994</v>
      </c>
      <c r="L65" s="34">
        <f t="shared" si="1"/>
        <v>10.835999999999999</v>
      </c>
      <c r="M65" s="35">
        <f t="shared" si="2"/>
        <v>0.15240506329113923</v>
      </c>
      <c r="N65" s="10">
        <v>8.3699999999999992</v>
      </c>
      <c r="O65" s="34">
        <v>11.99</v>
      </c>
      <c r="P65" s="34">
        <f t="shared" si="3"/>
        <v>1.9460000000000015</v>
      </c>
      <c r="Q65" s="9">
        <f t="shared" si="4"/>
        <v>0.16230191826522114</v>
      </c>
      <c r="R65" s="34">
        <v>11.85</v>
      </c>
      <c r="S65" s="34">
        <f t="shared" si="8"/>
        <v>1.8060000000000009</v>
      </c>
      <c r="T65" s="9">
        <f t="shared" si="5"/>
        <v>0.15240506329113931</v>
      </c>
      <c r="U65" s="34">
        <v>13.95</v>
      </c>
      <c r="V65" s="36">
        <f t="shared" si="6"/>
        <v>3.9060000000000006</v>
      </c>
      <c r="W65" s="25">
        <f t="shared" si="7"/>
        <v>0.28000000000000008</v>
      </c>
      <c r="X65" s="8" t="s">
        <v>1</v>
      </c>
      <c r="Y65" s="8" t="s">
        <v>1</v>
      </c>
      <c r="Z65" s="8" t="s">
        <v>2</v>
      </c>
      <c r="AA65" s="7" t="s">
        <v>2</v>
      </c>
      <c r="AB65" s="7" t="s">
        <v>2</v>
      </c>
      <c r="AC65" s="7" t="s">
        <v>1</v>
      </c>
      <c r="AD65" s="7" t="s">
        <v>1</v>
      </c>
      <c r="AE65" s="7" t="s">
        <v>34</v>
      </c>
      <c r="AF65" s="37"/>
    </row>
    <row r="66" spans="1:32" s="6" customFormat="1" ht="24.6" customHeight="1" x14ac:dyDescent="0.25">
      <c r="A66" s="31" t="s">
        <v>12</v>
      </c>
      <c r="B66" s="32" t="s">
        <v>33</v>
      </c>
      <c r="C66" s="31" t="s">
        <v>15</v>
      </c>
      <c r="D66" s="31" t="s">
        <v>9</v>
      </c>
      <c r="E66" s="31" t="s">
        <v>227</v>
      </c>
      <c r="F66" s="31"/>
      <c r="G66" s="33">
        <v>14</v>
      </c>
      <c r="H66" s="33">
        <v>750</v>
      </c>
      <c r="I66" s="34">
        <v>37</v>
      </c>
      <c r="J66" s="34">
        <v>55.24</v>
      </c>
      <c r="K66" s="34">
        <f t="shared" si="0"/>
        <v>90</v>
      </c>
      <c r="L66" s="34">
        <f t="shared" si="1"/>
        <v>23.712000000000003</v>
      </c>
      <c r="M66" s="35">
        <f t="shared" si="2"/>
        <v>0.26346666666666668</v>
      </c>
      <c r="N66" s="10">
        <v>9.2100000000000009</v>
      </c>
      <c r="O66" s="34">
        <v>15.19</v>
      </c>
      <c r="P66" s="34">
        <f t="shared" si="3"/>
        <v>4.1379999999999981</v>
      </c>
      <c r="Q66" s="9">
        <f t="shared" si="4"/>
        <v>0.2724160631994732</v>
      </c>
      <c r="R66" s="34">
        <v>15</v>
      </c>
      <c r="S66" s="34">
        <f t="shared" si="8"/>
        <v>3.9479999999999986</v>
      </c>
      <c r="T66" s="9">
        <f t="shared" si="5"/>
        <v>0.26319999999999993</v>
      </c>
      <c r="U66" s="34">
        <v>15.49</v>
      </c>
      <c r="V66" s="36">
        <f t="shared" si="6"/>
        <v>4.4379999999999988</v>
      </c>
      <c r="W66" s="25">
        <f t="shared" si="7"/>
        <v>0.28650742414460934</v>
      </c>
      <c r="X66" s="8" t="s">
        <v>1</v>
      </c>
      <c r="Y66" s="8" t="s">
        <v>1</v>
      </c>
      <c r="Z66" s="8" t="s">
        <v>2</v>
      </c>
      <c r="AA66" s="7" t="s">
        <v>2</v>
      </c>
      <c r="AB66" s="7" t="s">
        <v>2</v>
      </c>
      <c r="AC66" s="7" t="s">
        <v>1</v>
      </c>
      <c r="AD66" s="7" t="s">
        <v>1</v>
      </c>
      <c r="AE66" s="7"/>
      <c r="AF66" s="37"/>
    </row>
    <row r="67" spans="1:32" s="6" customFormat="1" ht="24.6" customHeight="1" x14ac:dyDescent="0.25">
      <c r="A67" s="31" t="s">
        <v>12</v>
      </c>
      <c r="B67" s="32" t="s">
        <v>32</v>
      </c>
      <c r="C67" s="31" t="s">
        <v>15</v>
      </c>
      <c r="D67" s="31" t="s">
        <v>9</v>
      </c>
      <c r="E67" s="31" t="s">
        <v>228</v>
      </c>
      <c r="F67" s="31" t="s">
        <v>229</v>
      </c>
      <c r="G67" s="33">
        <v>13.5</v>
      </c>
      <c r="H67" s="33">
        <v>750</v>
      </c>
      <c r="I67" s="34">
        <v>46</v>
      </c>
      <c r="J67" s="34">
        <v>71.989999999999995</v>
      </c>
      <c r="K67" s="34">
        <f t="shared" si="0"/>
        <v>113.10000000000001</v>
      </c>
      <c r="L67" s="34">
        <f t="shared" si="1"/>
        <v>26.712000000000018</v>
      </c>
      <c r="M67" s="35">
        <f t="shared" si="2"/>
        <v>0.23618037135278527</v>
      </c>
      <c r="N67" s="10">
        <v>12</v>
      </c>
      <c r="O67" s="34">
        <v>18.989999999999998</v>
      </c>
      <c r="P67" s="34">
        <f t="shared" si="3"/>
        <v>4.59</v>
      </c>
      <c r="Q67" s="9">
        <f t="shared" si="4"/>
        <v>0.24170616113744078</v>
      </c>
      <c r="R67" s="34">
        <v>18.850000000000001</v>
      </c>
      <c r="S67" s="34">
        <f t="shared" si="8"/>
        <v>4.4500000000000028</v>
      </c>
      <c r="T67" s="9">
        <f t="shared" si="5"/>
        <v>0.23607427055702931</v>
      </c>
      <c r="U67" s="34">
        <v>18.989999999999998</v>
      </c>
      <c r="V67" s="36">
        <f t="shared" si="6"/>
        <v>4.59</v>
      </c>
      <c r="W67" s="25">
        <f t="shared" si="7"/>
        <v>0.24170616113744078</v>
      </c>
      <c r="X67" s="8" t="s">
        <v>1</v>
      </c>
      <c r="Y67" s="8" t="s">
        <v>1</v>
      </c>
      <c r="Z67" s="8" t="s">
        <v>2</v>
      </c>
      <c r="AA67" s="7" t="s">
        <v>2</v>
      </c>
      <c r="AB67" s="7" t="s">
        <v>2</v>
      </c>
      <c r="AC67" s="7" t="s">
        <v>1</v>
      </c>
      <c r="AD67" s="7" t="s">
        <v>1</v>
      </c>
      <c r="AE67" s="7" t="s">
        <v>31</v>
      </c>
      <c r="AF67" s="37"/>
    </row>
    <row r="68" spans="1:32" s="6" customFormat="1" ht="24.6" customHeight="1" x14ac:dyDescent="0.25">
      <c r="A68" s="31" t="s">
        <v>22</v>
      </c>
      <c r="B68" s="32" t="s">
        <v>30</v>
      </c>
      <c r="C68" s="31" t="s">
        <v>15</v>
      </c>
      <c r="D68" s="31" t="s">
        <v>9</v>
      </c>
      <c r="E68" s="31" t="s">
        <v>230</v>
      </c>
      <c r="F68" s="31"/>
      <c r="G68" s="33">
        <v>14.5</v>
      </c>
      <c r="H68" s="33">
        <v>750</v>
      </c>
      <c r="I68" s="34">
        <v>47</v>
      </c>
      <c r="J68" s="34">
        <v>73.67</v>
      </c>
      <c r="K68" s="34">
        <f t="shared" si="0"/>
        <v>101.10000000000001</v>
      </c>
      <c r="L68" s="34">
        <f t="shared" si="1"/>
        <v>12.696000000000012</v>
      </c>
      <c r="M68" s="35">
        <f t="shared" si="2"/>
        <v>0.1255786350148369</v>
      </c>
      <c r="N68" s="10">
        <v>12.28</v>
      </c>
      <c r="O68" s="34">
        <v>16.989999999999998</v>
      </c>
      <c r="P68" s="34">
        <f t="shared" si="3"/>
        <v>2.2539999999999996</v>
      </c>
      <c r="Q68" s="9">
        <f t="shared" si="4"/>
        <v>0.13266627427898764</v>
      </c>
      <c r="R68" s="34">
        <v>16.850000000000001</v>
      </c>
      <c r="S68" s="34">
        <f t="shared" si="8"/>
        <v>2.1140000000000025</v>
      </c>
      <c r="T68" s="9">
        <f t="shared" si="5"/>
        <v>0.12545994065281912</v>
      </c>
      <c r="U68" s="34">
        <v>20.95</v>
      </c>
      <c r="V68" s="36">
        <f t="shared" si="6"/>
        <v>6.2140000000000004</v>
      </c>
      <c r="W68" s="25">
        <f t="shared" si="7"/>
        <v>0.29661097852028645</v>
      </c>
      <c r="X68" s="8" t="s">
        <v>1</v>
      </c>
      <c r="Y68" s="8" t="s">
        <v>1</v>
      </c>
      <c r="Z68" s="8" t="s">
        <v>2</v>
      </c>
      <c r="AA68" s="7" t="s">
        <v>2</v>
      </c>
      <c r="AB68" s="7" t="s">
        <v>2</v>
      </c>
      <c r="AC68" s="7" t="s">
        <v>1</v>
      </c>
      <c r="AD68" s="7" t="s">
        <v>1</v>
      </c>
      <c r="AE68" s="7"/>
      <c r="AF68" s="37"/>
    </row>
    <row r="69" spans="1:32" s="6" customFormat="1" ht="24.6" customHeight="1" x14ac:dyDescent="0.25">
      <c r="A69" s="31" t="s">
        <v>12</v>
      </c>
      <c r="B69" s="32" t="s">
        <v>29</v>
      </c>
      <c r="C69" s="31" t="s">
        <v>15</v>
      </c>
      <c r="D69" s="31" t="s">
        <v>9</v>
      </c>
      <c r="E69" s="31" t="s">
        <v>231</v>
      </c>
      <c r="F69" s="31"/>
      <c r="G69" s="33">
        <v>14.5</v>
      </c>
      <c r="H69" s="33">
        <v>750</v>
      </c>
      <c r="I69" s="34">
        <v>49</v>
      </c>
      <c r="J69" s="34">
        <v>80.37</v>
      </c>
      <c r="K69" s="34">
        <f t="shared" si="0"/>
        <v>117</v>
      </c>
      <c r="L69" s="34">
        <f t="shared" si="1"/>
        <v>20.555999999999997</v>
      </c>
      <c r="M69" s="35">
        <f t="shared" si="2"/>
        <v>0.17569230769230768</v>
      </c>
      <c r="N69" s="10">
        <v>13.39</v>
      </c>
      <c r="O69" s="34">
        <v>19.989999999999998</v>
      </c>
      <c r="P69" s="34">
        <f t="shared" si="3"/>
        <v>3.921999999999997</v>
      </c>
      <c r="Q69" s="9">
        <f t="shared" si="4"/>
        <v>0.19619809904952462</v>
      </c>
      <c r="R69" s="34">
        <v>19.5</v>
      </c>
      <c r="S69" s="34">
        <f t="shared" si="8"/>
        <v>3.4319999999999986</v>
      </c>
      <c r="T69" s="9">
        <f t="shared" si="5"/>
        <v>0.17599999999999993</v>
      </c>
      <c r="U69" s="34">
        <v>21.95</v>
      </c>
      <c r="V69" s="36">
        <f t="shared" si="6"/>
        <v>5.8819999999999979</v>
      </c>
      <c r="W69" s="25">
        <f t="shared" si="7"/>
        <v>0.26797266514806367</v>
      </c>
      <c r="X69" s="8" t="s">
        <v>1</v>
      </c>
      <c r="Y69" s="8" t="s">
        <v>2</v>
      </c>
      <c r="Z69" s="8" t="s">
        <v>2</v>
      </c>
      <c r="AA69" s="7" t="s">
        <v>1</v>
      </c>
      <c r="AB69" s="7" t="s">
        <v>1</v>
      </c>
      <c r="AC69" s="7" t="s">
        <v>1</v>
      </c>
      <c r="AD69" s="7" t="s">
        <v>1</v>
      </c>
      <c r="AE69" s="7"/>
      <c r="AF69" s="37"/>
    </row>
    <row r="70" spans="1:32" s="6" customFormat="1" ht="24.6" customHeight="1" x14ac:dyDescent="0.25">
      <c r="A70" s="31" t="s">
        <v>28</v>
      </c>
      <c r="B70" s="32" t="s">
        <v>27</v>
      </c>
      <c r="C70" s="31" t="s">
        <v>10</v>
      </c>
      <c r="D70" s="31" t="s">
        <v>9</v>
      </c>
      <c r="E70" s="31" t="s">
        <v>232</v>
      </c>
      <c r="F70" s="31"/>
      <c r="G70" s="33">
        <v>13</v>
      </c>
      <c r="H70" s="33">
        <v>750</v>
      </c>
      <c r="I70" s="34">
        <v>50</v>
      </c>
      <c r="J70" s="34">
        <v>80.37</v>
      </c>
      <c r="K70" s="34">
        <f t="shared" ref="K70:K78" si="9">R70*6</f>
        <v>127.5</v>
      </c>
      <c r="L70" s="34">
        <f t="shared" ref="L70:L78" si="10">K70-(J70*1.2)</f>
        <v>31.055999999999997</v>
      </c>
      <c r="M70" s="35">
        <f t="shared" ref="M70:M78" si="11">L70/K70</f>
        <v>0.24357647058823528</v>
      </c>
      <c r="N70" s="10">
        <v>13.39</v>
      </c>
      <c r="O70" s="34">
        <v>21.46</v>
      </c>
      <c r="P70" s="34">
        <f t="shared" ref="P70:P78" si="12">O70-(N70*1.2)</f>
        <v>5.3919999999999995</v>
      </c>
      <c r="Q70" s="9">
        <f t="shared" ref="Q70:Q78" si="13">P70/O70</f>
        <v>0.25125815470643054</v>
      </c>
      <c r="R70" s="34">
        <v>21.25</v>
      </c>
      <c r="S70" s="34">
        <f t="shared" si="8"/>
        <v>5.1819999999999986</v>
      </c>
      <c r="T70" s="9">
        <f t="shared" ref="T70:T78" si="14">S70/R70</f>
        <v>0.24385882352941171</v>
      </c>
      <c r="U70" s="34">
        <v>21.95</v>
      </c>
      <c r="V70" s="36">
        <f t="shared" ref="V70:V78" si="15">U70-(N70*1.2)</f>
        <v>5.8819999999999979</v>
      </c>
      <c r="W70" s="25">
        <f t="shared" ref="W70:W78" si="16">V70/U70</f>
        <v>0.26797266514806367</v>
      </c>
      <c r="X70" s="8" t="s">
        <v>1</v>
      </c>
      <c r="Y70" s="8" t="s">
        <v>1</v>
      </c>
      <c r="Z70" s="8" t="s">
        <v>2</v>
      </c>
      <c r="AA70" s="7" t="s">
        <v>2</v>
      </c>
      <c r="AB70" s="7" t="s">
        <v>2</v>
      </c>
      <c r="AC70" s="7" t="s">
        <v>1</v>
      </c>
      <c r="AD70" s="7" t="s">
        <v>1</v>
      </c>
      <c r="AE70" s="7"/>
      <c r="AF70" s="37"/>
    </row>
    <row r="71" spans="1:32" s="6" customFormat="1" ht="24.6" customHeight="1" x14ac:dyDescent="0.25">
      <c r="A71" s="31" t="s">
        <v>12</v>
      </c>
      <c r="B71" s="32" t="s">
        <v>26</v>
      </c>
      <c r="C71" s="31" t="s">
        <v>25</v>
      </c>
      <c r="D71" s="31" t="s">
        <v>24</v>
      </c>
      <c r="E71" s="31" t="s">
        <v>234</v>
      </c>
      <c r="F71" s="31" t="s">
        <v>233</v>
      </c>
      <c r="G71" s="33">
        <v>14.5</v>
      </c>
      <c r="H71" s="33">
        <v>750</v>
      </c>
      <c r="I71" s="34">
        <v>50</v>
      </c>
      <c r="J71" s="34">
        <v>90.42</v>
      </c>
      <c r="K71" s="34">
        <f t="shared" si="9"/>
        <v>119.94</v>
      </c>
      <c r="L71" s="34">
        <f t="shared" si="10"/>
        <v>11.435999999999993</v>
      </c>
      <c r="M71" s="35">
        <f t="shared" si="11"/>
        <v>9.5347673836918403E-2</v>
      </c>
      <c r="N71" s="10">
        <v>15.07</v>
      </c>
      <c r="O71" s="34">
        <v>20.29</v>
      </c>
      <c r="P71" s="34">
        <f t="shared" si="12"/>
        <v>2.2059999999999995</v>
      </c>
      <c r="Q71" s="9">
        <f t="shared" si="13"/>
        <v>0.10872350911779199</v>
      </c>
      <c r="R71" s="34">
        <v>19.989999999999998</v>
      </c>
      <c r="S71" s="34">
        <f t="shared" ref="S71:S78" si="17">R71-(N71*1.2)</f>
        <v>1.9059999999999988</v>
      </c>
      <c r="T71" s="9">
        <f t="shared" si="14"/>
        <v>9.5347673836918403E-2</v>
      </c>
      <c r="U71" s="34">
        <v>23.95</v>
      </c>
      <c r="V71" s="36">
        <f t="shared" si="15"/>
        <v>5.8659999999999997</v>
      </c>
      <c r="W71" s="25">
        <f t="shared" si="16"/>
        <v>0.24492693110647182</v>
      </c>
      <c r="X71" s="8" t="s">
        <v>1</v>
      </c>
      <c r="Y71" s="8" t="s">
        <v>1</v>
      </c>
      <c r="Z71" s="8" t="s">
        <v>2</v>
      </c>
      <c r="AA71" s="7" t="s">
        <v>2</v>
      </c>
      <c r="AB71" s="7" t="s">
        <v>2</v>
      </c>
      <c r="AC71" s="7" t="s">
        <v>1</v>
      </c>
      <c r="AD71" s="7" t="s">
        <v>1</v>
      </c>
      <c r="AE71" s="7" t="s">
        <v>23</v>
      </c>
      <c r="AF71" s="37"/>
    </row>
    <row r="72" spans="1:32" s="6" customFormat="1" ht="24.6" customHeight="1" x14ac:dyDescent="0.25">
      <c r="A72" s="31" t="s">
        <v>22</v>
      </c>
      <c r="B72" s="32" t="s">
        <v>21</v>
      </c>
      <c r="C72" s="31" t="s">
        <v>20</v>
      </c>
      <c r="D72" s="31" t="s">
        <v>9</v>
      </c>
      <c r="E72" s="31" t="s">
        <v>235</v>
      </c>
      <c r="F72" s="31"/>
      <c r="G72" s="33">
        <v>14.5</v>
      </c>
      <c r="H72" s="33">
        <v>750</v>
      </c>
      <c r="I72" s="34">
        <v>55</v>
      </c>
      <c r="J72" s="34">
        <v>113.87</v>
      </c>
      <c r="K72" s="34">
        <f t="shared" si="9"/>
        <v>157.5</v>
      </c>
      <c r="L72" s="34">
        <f t="shared" si="10"/>
        <v>20.855999999999995</v>
      </c>
      <c r="M72" s="35">
        <f t="shared" si="11"/>
        <v>0.13241904761904758</v>
      </c>
      <c r="N72" s="10">
        <v>18.98</v>
      </c>
      <c r="O72" s="34">
        <v>26.49</v>
      </c>
      <c r="P72" s="34">
        <f t="shared" si="12"/>
        <v>3.7139999999999986</v>
      </c>
      <c r="Q72" s="9">
        <f t="shared" si="13"/>
        <v>0.14020385050962622</v>
      </c>
      <c r="R72" s="34">
        <v>26.25</v>
      </c>
      <c r="S72" s="34">
        <f t="shared" si="17"/>
        <v>3.4740000000000002</v>
      </c>
      <c r="T72" s="9">
        <f t="shared" si="14"/>
        <v>0.13234285714285715</v>
      </c>
      <c r="U72" s="34">
        <v>29.95</v>
      </c>
      <c r="V72" s="36">
        <f t="shared" si="15"/>
        <v>7.1739999999999995</v>
      </c>
      <c r="W72" s="25">
        <f t="shared" si="16"/>
        <v>0.23953255425709516</v>
      </c>
      <c r="X72" s="8" t="s">
        <v>1</v>
      </c>
      <c r="Y72" s="8" t="s">
        <v>1</v>
      </c>
      <c r="Z72" s="8" t="s">
        <v>2</v>
      </c>
      <c r="AA72" s="7" t="s">
        <v>2</v>
      </c>
      <c r="AB72" s="7" t="s">
        <v>2</v>
      </c>
      <c r="AC72" s="7" t="s">
        <v>1</v>
      </c>
      <c r="AD72" s="7" t="s">
        <v>1</v>
      </c>
      <c r="AE72" s="7"/>
      <c r="AF72" s="37"/>
    </row>
    <row r="73" spans="1:32" s="6" customFormat="1" ht="24.6" customHeight="1" x14ac:dyDescent="0.25">
      <c r="A73" s="31" t="s">
        <v>17</v>
      </c>
      <c r="B73" s="32" t="s">
        <v>19</v>
      </c>
      <c r="C73" s="31" t="s">
        <v>15</v>
      </c>
      <c r="D73" s="31" t="s">
        <v>9</v>
      </c>
      <c r="E73" s="31" t="s">
        <v>237</v>
      </c>
      <c r="F73" s="31" t="s">
        <v>236</v>
      </c>
      <c r="G73" s="33">
        <v>13.5</v>
      </c>
      <c r="H73" s="33">
        <v>750</v>
      </c>
      <c r="I73" s="34">
        <v>55</v>
      </c>
      <c r="J73" s="34">
        <v>115.54</v>
      </c>
      <c r="K73" s="34">
        <f t="shared" si="9"/>
        <v>178.5</v>
      </c>
      <c r="L73" s="34">
        <f t="shared" si="10"/>
        <v>39.852000000000004</v>
      </c>
      <c r="M73" s="35">
        <f t="shared" si="11"/>
        <v>0.2232605042016807</v>
      </c>
      <c r="N73" s="10">
        <v>19.260000000000002</v>
      </c>
      <c r="O73" s="34">
        <v>29.99</v>
      </c>
      <c r="P73" s="34">
        <f t="shared" si="12"/>
        <v>6.8779999999999966</v>
      </c>
      <c r="Q73" s="9">
        <f t="shared" si="13"/>
        <v>0.22934311437145705</v>
      </c>
      <c r="R73" s="34">
        <v>29.75</v>
      </c>
      <c r="S73" s="34">
        <f t="shared" si="17"/>
        <v>6.6379999999999981</v>
      </c>
      <c r="T73" s="9">
        <f t="shared" si="14"/>
        <v>0.223126050420168</v>
      </c>
      <c r="U73" s="34">
        <v>29.95</v>
      </c>
      <c r="V73" s="36">
        <f t="shared" si="15"/>
        <v>6.8379999999999974</v>
      </c>
      <c r="W73" s="25">
        <f t="shared" si="16"/>
        <v>0.22831385642737889</v>
      </c>
      <c r="X73" s="8" t="s">
        <v>1</v>
      </c>
      <c r="Y73" s="8" t="s">
        <v>1</v>
      </c>
      <c r="Z73" s="8" t="s">
        <v>2</v>
      </c>
      <c r="AA73" s="7" t="s">
        <v>2</v>
      </c>
      <c r="AB73" s="7" t="s">
        <v>2</v>
      </c>
      <c r="AC73" s="7" t="s">
        <v>1</v>
      </c>
      <c r="AD73" s="7" t="s">
        <v>1</v>
      </c>
      <c r="AE73" s="7" t="s">
        <v>18</v>
      </c>
      <c r="AF73" s="37"/>
    </row>
    <row r="74" spans="1:32" s="6" customFormat="1" ht="24.6" customHeight="1" x14ac:dyDescent="0.25">
      <c r="A74" s="31" t="s">
        <v>17</v>
      </c>
      <c r="B74" s="32" t="s">
        <v>16</v>
      </c>
      <c r="C74" s="31" t="s">
        <v>15</v>
      </c>
      <c r="D74" s="31" t="s">
        <v>9</v>
      </c>
      <c r="E74" s="31" t="s">
        <v>238</v>
      </c>
      <c r="F74" s="31"/>
      <c r="G74" s="33">
        <v>12</v>
      </c>
      <c r="H74" s="33">
        <v>750</v>
      </c>
      <c r="I74" s="34">
        <v>55</v>
      </c>
      <c r="J74" s="34">
        <v>115.54</v>
      </c>
      <c r="K74" s="34">
        <f t="shared" si="9"/>
        <v>179.7</v>
      </c>
      <c r="L74" s="34">
        <f t="shared" si="10"/>
        <v>41.051999999999992</v>
      </c>
      <c r="M74" s="35">
        <f t="shared" si="11"/>
        <v>0.22844741235392318</v>
      </c>
      <c r="N74" s="10">
        <v>19.260000000000002</v>
      </c>
      <c r="O74" s="34">
        <v>30.35</v>
      </c>
      <c r="P74" s="34">
        <f t="shared" si="12"/>
        <v>7.2379999999999995</v>
      </c>
      <c r="Q74" s="9">
        <f t="shared" si="13"/>
        <v>0.23848434925864906</v>
      </c>
      <c r="R74" s="34">
        <v>29.95</v>
      </c>
      <c r="S74" s="34">
        <f t="shared" si="17"/>
        <v>6.8379999999999974</v>
      </c>
      <c r="T74" s="9">
        <f t="shared" si="14"/>
        <v>0.22831385642737889</v>
      </c>
      <c r="U74" s="34">
        <v>29.95</v>
      </c>
      <c r="V74" s="36">
        <f t="shared" si="15"/>
        <v>6.8379999999999974</v>
      </c>
      <c r="W74" s="25">
        <f t="shared" si="16"/>
        <v>0.22831385642737889</v>
      </c>
      <c r="X74" s="8" t="s">
        <v>1</v>
      </c>
      <c r="Y74" s="8" t="s">
        <v>2</v>
      </c>
      <c r="Z74" s="8" t="s">
        <v>2</v>
      </c>
      <c r="AA74" s="7" t="s">
        <v>2</v>
      </c>
      <c r="AB74" s="7" t="s">
        <v>1</v>
      </c>
      <c r="AC74" s="7" t="s">
        <v>1</v>
      </c>
      <c r="AD74" s="7" t="s">
        <v>1</v>
      </c>
      <c r="AE74" s="7"/>
      <c r="AF74" s="37"/>
    </row>
    <row r="75" spans="1:32" s="6" customFormat="1" ht="24.6" customHeight="1" x14ac:dyDescent="0.25">
      <c r="A75" s="31" t="s">
        <v>14</v>
      </c>
      <c r="B75" s="32" t="s">
        <v>13</v>
      </c>
      <c r="C75" s="31" t="s">
        <v>10</v>
      </c>
      <c r="D75" s="31" t="s">
        <v>9</v>
      </c>
      <c r="E75" s="31" t="s">
        <v>239</v>
      </c>
      <c r="F75" s="31"/>
      <c r="G75" s="33">
        <v>13</v>
      </c>
      <c r="H75" s="33">
        <v>750</v>
      </c>
      <c r="I75" s="34">
        <v>75</v>
      </c>
      <c r="J75" s="34">
        <v>157.44999999999999</v>
      </c>
      <c r="K75" s="34">
        <f t="shared" si="9"/>
        <v>234</v>
      </c>
      <c r="L75" s="34">
        <f t="shared" si="10"/>
        <v>45.060000000000031</v>
      </c>
      <c r="M75" s="35">
        <f t="shared" si="11"/>
        <v>0.1925641025641027</v>
      </c>
      <c r="N75" s="10">
        <v>26.24</v>
      </c>
      <c r="O75" s="34">
        <v>39.76</v>
      </c>
      <c r="P75" s="34">
        <f t="shared" si="12"/>
        <v>8.272000000000002</v>
      </c>
      <c r="Q75" s="9">
        <f t="shared" si="13"/>
        <v>0.20804828973843065</v>
      </c>
      <c r="R75" s="34">
        <v>39</v>
      </c>
      <c r="S75" s="34">
        <f t="shared" si="17"/>
        <v>7.512000000000004</v>
      </c>
      <c r="T75" s="9">
        <f t="shared" si="14"/>
        <v>0.19261538461538472</v>
      </c>
      <c r="U75" s="34">
        <v>39.5</v>
      </c>
      <c r="V75" s="36">
        <f t="shared" si="15"/>
        <v>8.012000000000004</v>
      </c>
      <c r="W75" s="25">
        <f t="shared" si="16"/>
        <v>0.20283544303797479</v>
      </c>
      <c r="X75" s="8" t="s">
        <v>1</v>
      </c>
      <c r="Y75" s="8" t="s">
        <v>1</v>
      </c>
      <c r="Z75" s="8" t="s">
        <v>2</v>
      </c>
      <c r="AA75" s="7" t="s">
        <v>2</v>
      </c>
      <c r="AB75" s="7" t="s">
        <v>2</v>
      </c>
      <c r="AC75" s="7" t="s">
        <v>1</v>
      </c>
      <c r="AD75" s="7" t="s">
        <v>1</v>
      </c>
      <c r="AE75" s="7"/>
      <c r="AF75" s="37"/>
    </row>
    <row r="76" spans="1:32" s="6" customFormat="1" ht="24.6" customHeight="1" x14ac:dyDescent="0.25">
      <c r="A76" s="31" t="s">
        <v>12</v>
      </c>
      <c r="B76" s="32" t="s">
        <v>11</v>
      </c>
      <c r="C76" s="31" t="s">
        <v>10</v>
      </c>
      <c r="D76" s="31" t="s">
        <v>9</v>
      </c>
      <c r="E76" s="31" t="s">
        <v>240</v>
      </c>
      <c r="F76" s="31" t="s">
        <v>236</v>
      </c>
      <c r="G76" s="33">
        <v>13</v>
      </c>
      <c r="H76" s="33">
        <v>750</v>
      </c>
      <c r="I76" s="34">
        <v>90</v>
      </c>
      <c r="J76" s="34">
        <v>184.25</v>
      </c>
      <c r="K76" s="34">
        <f t="shared" si="9"/>
        <v>275.94</v>
      </c>
      <c r="L76" s="34">
        <f t="shared" si="10"/>
        <v>54.84</v>
      </c>
      <c r="M76" s="35">
        <f t="shared" si="11"/>
        <v>0.19873885627310287</v>
      </c>
      <c r="N76" s="10">
        <v>30.71</v>
      </c>
      <c r="O76" s="34">
        <v>45.99</v>
      </c>
      <c r="P76" s="34">
        <f t="shared" si="12"/>
        <v>9.1380000000000052</v>
      </c>
      <c r="Q76" s="9">
        <f t="shared" si="13"/>
        <v>0.19869536855838235</v>
      </c>
      <c r="R76" s="34">
        <v>45.99</v>
      </c>
      <c r="S76" s="34">
        <f t="shared" si="17"/>
        <v>9.1380000000000052</v>
      </c>
      <c r="T76" s="9">
        <f t="shared" si="14"/>
        <v>0.19869536855838235</v>
      </c>
      <c r="U76" s="34">
        <v>47.5</v>
      </c>
      <c r="V76" s="36">
        <f t="shared" si="15"/>
        <v>10.648000000000003</v>
      </c>
      <c r="W76" s="25">
        <f t="shared" si="16"/>
        <v>0.22416842105263166</v>
      </c>
      <c r="X76" s="8" t="s">
        <v>1</v>
      </c>
      <c r="Y76" s="8" t="s">
        <v>1</v>
      </c>
      <c r="Z76" s="8" t="s">
        <v>2</v>
      </c>
      <c r="AA76" s="7" t="s">
        <v>2</v>
      </c>
      <c r="AB76" s="7" t="s">
        <v>2</v>
      </c>
      <c r="AC76" s="7" t="s">
        <v>1</v>
      </c>
      <c r="AD76" s="7" t="s">
        <v>1</v>
      </c>
      <c r="AE76" s="7" t="s">
        <v>8</v>
      </c>
      <c r="AF76" s="37"/>
    </row>
    <row r="77" spans="1:32" s="11" customFormat="1" ht="24.6" customHeight="1" x14ac:dyDescent="0.3">
      <c r="A77" s="29" t="s">
        <v>7</v>
      </c>
      <c r="B77" s="13"/>
      <c r="C77" s="13"/>
      <c r="D77" s="13"/>
      <c r="E77" s="13"/>
      <c r="F77" s="13"/>
      <c r="G77" s="13"/>
      <c r="H77" s="13"/>
      <c r="I77" s="27"/>
      <c r="J77" s="13"/>
      <c r="K77" s="39"/>
      <c r="L77" s="39"/>
      <c r="M77" s="40"/>
      <c r="N77" s="12"/>
      <c r="O77" s="13"/>
      <c r="P77" s="39"/>
      <c r="Q77" s="41"/>
      <c r="R77" s="13"/>
      <c r="S77" s="39"/>
      <c r="T77" s="41"/>
      <c r="U77" s="13"/>
      <c r="V77" s="42"/>
      <c r="W77" s="43"/>
      <c r="X77" s="12"/>
      <c r="Y77" s="12"/>
      <c r="Z77" s="12"/>
      <c r="AA77" s="12"/>
      <c r="AB77" s="12"/>
      <c r="AC77" s="12"/>
      <c r="AD77" s="12"/>
      <c r="AE77" s="12"/>
      <c r="AF77" s="79"/>
    </row>
    <row r="78" spans="1:32" s="6" customFormat="1" ht="24.6" customHeight="1" x14ac:dyDescent="0.25">
      <c r="A78" s="48" t="s">
        <v>6</v>
      </c>
      <c r="B78" s="49" t="s">
        <v>5</v>
      </c>
      <c r="C78" s="48" t="s">
        <v>4</v>
      </c>
      <c r="D78" s="48" t="s">
        <v>3</v>
      </c>
      <c r="E78" s="48" t="s">
        <v>242</v>
      </c>
      <c r="F78" s="48" t="s">
        <v>241</v>
      </c>
      <c r="G78" s="50">
        <v>20</v>
      </c>
      <c r="H78" s="50">
        <v>750</v>
      </c>
      <c r="I78" s="51">
        <v>49</v>
      </c>
      <c r="J78" s="51">
        <v>85.39</v>
      </c>
      <c r="K78" s="51">
        <f t="shared" si="9"/>
        <v>118.5</v>
      </c>
      <c r="L78" s="51">
        <f t="shared" si="10"/>
        <v>16.031999999999996</v>
      </c>
      <c r="M78" s="52">
        <f t="shared" si="11"/>
        <v>0.13529113924050629</v>
      </c>
      <c r="N78" s="53">
        <v>14.23</v>
      </c>
      <c r="O78" s="51">
        <v>19.89</v>
      </c>
      <c r="P78" s="51">
        <f t="shared" si="12"/>
        <v>2.8140000000000001</v>
      </c>
      <c r="Q78" s="54">
        <f t="shared" si="13"/>
        <v>0.14147812971342383</v>
      </c>
      <c r="R78" s="51">
        <v>19.75</v>
      </c>
      <c r="S78" s="51">
        <f t="shared" si="17"/>
        <v>2.6739999999999995</v>
      </c>
      <c r="T78" s="54">
        <f t="shared" si="14"/>
        <v>0.13539240506329112</v>
      </c>
      <c r="U78" s="51">
        <v>23.99</v>
      </c>
      <c r="V78" s="55">
        <f t="shared" si="15"/>
        <v>6.9139999999999979</v>
      </c>
      <c r="W78" s="56">
        <f t="shared" si="16"/>
        <v>0.28820341809087113</v>
      </c>
      <c r="X78" s="57" t="s">
        <v>1</v>
      </c>
      <c r="Y78" s="57" t="s">
        <v>1</v>
      </c>
      <c r="Z78" s="57" t="s">
        <v>2</v>
      </c>
      <c r="AA78" s="58" t="s">
        <v>1</v>
      </c>
      <c r="AB78" s="58" t="s">
        <v>1</v>
      </c>
      <c r="AC78" s="58" t="s">
        <v>1</v>
      </c>
      <c r="AD78" s="58" t="s">
        <v>1</v>
      </c>
      <c r="AE78" s="58" t="s">
        <v>0</v>
      </c>
      <c r="AF78" s="59"/>
    </row>
  </sheetData>
  <phoneticPr fontId="12" type="noConversion"/>
  <hyperlinks>
    <hyperlink ref="B46" r:id="rId1" xr:uid="{00000000-0004-0000-0000-000000000000}"/>
    <hyperlink ref="B51" r:id="rId2" xr:uid="{00000000-0004-0000-0000-000001000000}"/>
    <hyperlink ref="B48" r:id="rId3" xr:uid="{00000000-0004-0000-0000-000002000000}"/>
    <hyperlink ref="B15" r:id="rId4" xr:uid="{00000000-0004-0000-0000-000003000000}"/>
    <hyperlink ref="B14" r:id="rId5" xr:uid="{00000000-0004-0000-0000-000004000000}"/>
    <hyperlink ref="B20" r:id="rId6" xr:uid="{00000000-0004-0000-0000-000005000000}"/>
    <hyperlink ref="B47" r:id="rId7" xr:uid="{00000000-0004-0000-0000-000006000000}"/>
    <hyperlink ref="B8" r:id="rId8" xr:uid="{00000000-0004-0000-0000-000007000000}"/>
    <hyperlink ref="B49" r:id="rId9" xr:uid="{00000000-0004-0000-0000-000008000000}"/>
    <hyperlink ref="B10" r:id="rId10" xr:uid="{00000000-0004-0000-0000-000009000000}"/>
    <hyperlink ref="B38" r:id="rId11" xr:uid="{00000000-0004-0000-0000-00000A000000}"/>
    <hyperlink ref="B9" r:id="rId12" xr:uid="{00000000-0004-0000-0000-00000B000000}"/>
    <hyperlink ref="B69" r:id="rId13" xr:uid="{00000000-0004-0000-0000-00000C000000}"/>
    <hyperlink ref="B39" r:id="rId14" xr:uid="{00000000-0004-0000-0000-00000D000000}"/>
    <hyperlink ref="B73" r:id="rId15" xr:uid="{00000000-0004-0000-0000-00000E000000}"/>
    <hyperlink ref="B74" r:id="rId16" xr:uid="{00000000-0004-0000-0000-00000F000000}"/>
    <hyperlink ref="B68" r:id="rId17" xr:uid="{00000000-0004-0000-0000-000010000000}"/>
    <hyperlink ref="B66" r:id="rId18" xr:uid="{00000000-0004-0000-0000-000011000000}"/>
    <hyperlink ref="B60" r:id="rId19" xr:uid="{00000000-0004-0000-0000-000012000000}"/>
    <hyperlink ref="B67" r:id="rId20" xr:uid="{00000000-0004-0000-0000-000013000000}"/>
    <hyperlink ref="B57" r:id="rId21" xr:uid="{00000000-0004-0000-0000-000014000000}"/>
    <hyperlink ref="B24" r:id="rId22" xr:uid="{00000000-0004-0000-0000-000015000000}"/>
    <hyperlink ref="B54" r:id="rId23" xr:uid="{00000000-0004-0000-0000-000016000000}"/>
    <hyperlink ref="B75" r:id="rId24" xr:uid="{00000000-0004-0000-0000-000017000000}"/>
    <hyperlink ref="B28" r:id="rId25" xr:uid="{00000000-0004-0000-0000-000018000000}"/>
    <hyperlink ref="B34" r:id="rId26" xr:uid="{00000000-0004-0000-0000-000019000000}"/>
    <hyperlink ref="B72" r:id="rId27" xr:uid="{00000000-0004-0000-0000-00001A000000}"/>
    <hyperlink ref="B61" r:id="rId28" xr:uid="{00000000-0004-0000-0000-00001B000000}"/>
    <hyperlink ref="B37" r:id="rId29" xr:uid="{00000000-0004-0000-0000-00001C000000}"/>
    <hyperlink ref="B63" r:id="rId30" xr:uid="{00000000-0004-0000-0000-00001D000000}"/>
    <hyperlink ref="B36" r:id="rId31" xr:uid="{00000000-0004-0000-0000-00001E000000}"/>
    <hyperlink ref="B76" r:id="rId32" xr:uid="{00000000-0004-0000-0000-00001F000000}"/>
    <hyperlink ref="B40" r:id="rId33" xr:uid="{00000000-0004-0000-0000-000020000000}"/>
    <hyperlink ref="B41" r:id="rId34" xr:uid="{00000000-0004-0000-0000-000021000000}"/>
    <hyperlink ref="B11" r:id="rId35" xr:uid="{00000000-0004-0000-0000-000022000000}"/>
    <hyperlink ref="B43" r:id="rId36" xr:uid="{00000000-0004-0000-0000-000023000000}"/>
    <hyperlink ref="B70" r:id="rId37" xr:uid="{00000000-0004-0000-0000-000024000000}"/>
    <hyperlink ref="B64" r:id="rId38" xr:uid="{00000000-0004-0000-0000-000025000000}"/>
    <hyperlink ref="B55" r:id="rId39" xr:uid="{00000000-0004-0000-0000-000026000000}"/>
    <hyperlink ref="B35" r:id="rId40" xr:uid="{00000000-0004-0000-0000-000027000000}"/>
    <hyperlink ref="B6" r:id="rId41" xr:uid="{00000000-0004-0000-0000-000028000000}"/>
    <hyperlink ref="B58" r:id="rId42" xr:uid="{00000000-0004-0000-0000-000029000000}"/>
    <hyperlink ref="B29" r:id="rId43" xr:uid="{00000000-0004-0000-0000-00002A000000}"/>
    <hyperlink ref="B31" r:id="rId44" xr:uid="{00000000-0004-0000-0000-00002B000000}"/>
    <hyperlink ref="B23" r:id="rId45" xr:uid="{00000000-0004-0000-0000-00002C000000}"/>
    <hyperlink ref="B5" r:id="rId46" xr:uid="{00000000-0004-0000-0000-00002D000000}"/>
    <hyperlink ref="B27" r:id="rId47" xr:uid="{00000000-0004-0000-0000-00002E000000}"/>
    <hyperlink ref="B30" r:id="rId48" xr:uid="{00000000-0004-0000-0000-00002F000000}"/>
    <hyperlink ref="B56" r:id="rId49" xr:uid="{00000000-0004-0000-0000-000030000000}"/>
    <hyperlink ref="B65" r:id="rId50" xr:uid="{00000000-0004-0000-0000-000031000000}"/>
    <hyperlink ref="B71" r:id="rId51" xr:uid="{00000000-0004-0000-0000-000032000000}"/>
    <hyperlink ref="B33" r:id="rId52" xr:uid="{00000000-0004-0000-0000-000033000000}"/>
    <hyperlink ref="B16" r:id="rId53" xr:uid="{00000000-0004-0000-0000-000034000000}"/>
    <hyperlink ref="B17" r:id="rId54" xr:uid="{00000000-0004-0000-0000-000035000000}"/>
    <hyperlink ref="B19" r:id="rId55" xr:uid="{00000000-0004-0000-0000-000036000000}"/>
    <hyperlink ref="B21" r:id="rId56" xr:uid="{00000000-0004-0000-0000-000037000000}"/>
    <hyperlink ref="B78" r:id="rId57" xr:uid="{00000000-0004-0000-0000-000038000000}"/>
    <hyperlink ref="B25" r:id="rId58" xr:uid="{00000000-0004-0000-0000-000039000000}"/>
    <hyperlink ref="B18" r:id="rId59" xr:uid="{00000000-0004-0000-0000-00003A000000}"/>
    <hyperlink ref="B50" r:id="rId60" xr:uid="{00000000-0004-0000-0000-00003B000000}"/>
    <hyperlink ref="B53" r:id="rId61" xr:uid="{00000000-0004-0000-0000-00003C000000}"/>
    <hyperlink ref="B7" r:id="rId62" xr:uid="{00000000-0004-0000-0000-00003D000000}"/>
    <hyperlink ref="B26" r:id="rId63" xr:uid="{00000000-0004-0000-0000-00003E000000}"/>
    <hyperlink ref="B62" r:id="rId64" xr:uid="{00000000-0004-0000-0000-00003F000000}"/>
    <hyperlink ref="B32" r:id="rId65" xr:uid="{00000000-0004-0000-0000-000040000000}"/>
    <hyperlink ref="B59" r:id="rId66" xr:uid="{00000000-0004-0000-0000-000041000000}"/>
  </hyperlinks>
  <pageMargins left="0.23622047244094502" right="0.23622047244094502" top="0.74803149606299202" bottom="0.74803149606299202" header="0.31496062992126" footer="0.31496062992126"/>
  <pageSetup paperSize="9" fitToHeight="0" orientation="landscape" r:id="rId67"/>
  <headerFooter>
    <oddFooter xml:space="preserve">&amp;CTerms and Conditions apply, 'Quote' prices are duty paid, delivered and exclude VAT. 'Sell @' prices include VAT.&amp;RPage &amp;P of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Details</vt:lpstr>
      <vt:lpstr>Details!Print_Titles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Welford</dc:creator>
  <cp:lastModifiedBy>Murray Scott</cp:lastModifiedBy>
  <dcterms:created xsi:type="dcterms:W3CDTF">2020-01-06T11:39:07Z</dcterms:created>
  <dcterms:modified xsi:type="dcterms:W3CDTF">2020-01-10T21:48:25Z</dcterms:modified>
</cp:coreProperties>
</file>