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Yates_S\Experiments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45635688</definedName>
  </definedNames>
  <calcPr calcId="162913"/>
</workbook>
</file>

<file path=xl/calcChain.xml><?xml version="1.0" encoding="utf-8"?>
<calcChain xmlns="http://schemas.openxmlformats.org/spreadsheetml/2006/main">
  <c r="M94" i="1" l="1"/>
  <c r="M92" i="1"/>
  <c r="M90" i="1"/>
  <c r="M88" i="1"/>
  <c r="M86" i="1"/>
  <c r="M84" i="1"/>
  <c r="M82" i="1"/>
  <c r="M80" i="1"/>
  <c r="M78" i="1"/>
  <c r="M76" i="1"/>
  <c r="M74" i="1"/>
  <c r="M72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</calcChain>
</file>

<file path=xl/sharedStrings.xml><?xml version="1.0" encoding="utf-8"?>
<sst xmlns="http://schemas.openxmlformats.org/spreadsheetml/2006/main" count="191" uniqueCount="111">
  <si>
    <t>Software Version</t>
  </si>
  <si>
    <t>2.03.1</t>
  </si>
  <si>
    <t>Experiment File Path:</t>
  </si>
  <si>
    <t>C:\Users\uptonlab\Desktop\dont_know_where_to_save_dcr031822.xpt</t>
  </si>
  <si>
    <t>Protocol File Path:</t>
  </si>
  <si>
    <t>C:\Users\Public\Documents\Protocols\Protocol_Basic Dual Luciferase 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</si>
  <si>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</si>
  <si>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</si>
  <si>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</si>
  <si>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</si>
  <si>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</si>
  <si>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</si>
  <si>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</si>
  <si>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</si>
  <si>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</si>
  <si>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</si>
  <si>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</si>
  <si>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</si>
  <si>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</si>
  <si>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</si>
  <si>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Well Mode</t>
  </si>
  <si>
    <t>Dispense</t>
  </si>
  <si>
    <t>100 µL, Dispenser 1, Rate 250 µL/sec</t>
  </si>
  <si>
    <t>All wells</t>
  </si>
  <si>
    <t>Shake</t>
  </si>
  <si>
    <t>Linear: 0:02 (MM:SS)</t>
  </si>
  <si>
    <t>Frequency: 567 cpm (3 mm)</t>
  </si>
  <si>
    <t>Read</t>
  </si>
  <si>
    <t>firefly</t>
  </si>
  <si>
    <t>Luminescence Endpoint</t>
  </si>
  <si>
    <t>Full Plate</t>
  </si>
  <si>
    <t>Integration Time: 0:10.00 (MM:SS.ss)</t>
  </si>
  <si>
    <t>Filter Set 1</t>
  </si>
  <si>
    <t>Emission: Full light</t>
  </si>
  <si>
    <t>Optics: Top, Gain: 135</t>
  </si>
  <si>
    <t>Read Speed: Normal, Delay: 0 msec</t>
  </si>
  <si>
    <t>Extended Dynamic Range</t>
  </si>
  <si>
    <t>Read Height: 1 mm</t>
  </si>
  <si>
    <t>Delay</t>
  </si>
  <si>
    <t>0:03.00 (MM:SS.ss)</t>
  </si>
  <si>
    <t>100 µL, Dispenser 2, Rate 250 µL/sec</t>
  </si>
  <si>
    <t>renilla</t>
  </si>
  <si>
    <t>End Mode</t>
  </si>
  <si>
    <t>Layout</t>
  </si>
  <si>
    <t>A</t>
  </si>
  <si>
    <t>Well ID</t>
  </si>
  <si>
    <t>Name</t>
  </si>
  <si>
    <t>B</t>
  </si>
  <si>
    <t>C</t>
  </si>
  <si>
    <t>D</t>
  </si>
  <si>
    <t>E</t>
  </si>
  <si>
    <t>F</t>
  </si>
  <si>
    <t>SPL12</t>
  </si>
  <si>
    <t>SPL11</t>
  </si>
  <si>
    <t>SPL10</t>
  </si>
  <si>
    <t>SPL9</t>
  </si>
  <si>
    <t>EV</t>
  </si>
  <si>
    <t>310s</t>
  </si>
  <si>
    <t>453s</t>
  </si>
  <si>
    <t>611s</t>
  </si>
  <si>
    <t>G</t>
  </si>
  <si>
    <t>SPL8</t>
  </si>
  <si>
    <t>SPL7</t>
  </si>
  <si>
    <t>SPL6</t>
  </si>
  <si>
    <t>SPL5</t>
  </si>
  <si>
    <t>310dd</t>
  </si>
  <si>
    <t>453dd</t>
  </si>
  <si>
    <t>611dd</t>
  </si>
  <si>
    <t>H</t>
  </si>
  <si>
    <t>SPL4</t>
  </si>
  <si>
    <t>SPL3</t>
  </si>
  <si>
    <t>SPL2</t>
  </si>
  <si>
    <t>SPL1</t>
  </si>
  <si>
    <t>EVg</t>
  </si>
  <si>
    <t>310g</t>
  </si>
  <si>
    <t>453g</t>
  </si>
  <si>
    <t>611g</t>
  </si>
  <si>
    <t>Results</t>
  </si>
  <si>
    <t>Well</t>
  </si>
  <si>
    <t>firefly:Lum</t>
  </si>
  <si>
    <t>renilla:Lum</t>
  </si>
  <si>
    <t>Count</t>
  </si>
  <si>
    <t>Mean</t>
  </si>
  <si>
    <t>Std Dev</t>
  </si>
  <si>
    <t>CV (%)</t>
  </si>
  <si>
    <t>H11</t>
  </si>
  <si>
    <t>H12</t>
  </si>
  <si>
    <t>H9</t>
  </si>
  <si>
    <t>H10</t>
  </si>
  <si>
    <t>H7</t>
  </si>
  <si>
    <t>H8</t>
  </si>
  <si>
    <t>H5</t>
  </si>
  <si>
    <t>H6</t>
  </si>
  <si>
    <t>G11</t>
  </si>
  <si>
    <t>G12</t>
  </si>
  <si>
    <t>G9</t>
  </si>
  <si>
    <t>G10</t>
  </si>
  <si>
    <t>G7</t>
  </si>
  <si>
    <t>G8</t>
  </si>
  <si>
    <t>G5</t>
  </si>
  <si>
    <t>G6</t>
  </si>
  <si>
    <t>F11</t>
  </si>
  <si>
    <t>F12</t>
  </si>
  <si>
    <t>F9</t>
  </si>
  <si>
    <t>F10</t>
  </si>
  <si>
    <t>F7</t>
  </si>
  <si>
    <t>F8</t>
  </si>
  <si>
    <t>F5</t>
  </si>
  <si>
    <t>F6</t>
  </si>
  <si>
    <t>ff/ren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</si>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</sst>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4"/>
  <sheetViews>
    <sheetView tabSelected="1" topLeftCell="A55" workbookViewId="0">
      <selection activeCell="M71" sqref="M7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89.2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44638</v>
      </c>
    </row>
    <row r="8" spans="1:2" x14ac:dyDescent="0.2">
      <c r="A8" s="1" t="s">
        <v>9</v>
      </c>
      <c r="B8" s="3">
        <v>0.43687499999999996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271224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x14ac:dyDescent="0.2">
      <c r="A15" s="1" t="s">
        <v>18</v>
      </c>
      <c r="B15" s="1" t="s">
        <v>19</v>
      </c>
    </row>
    <row r="16" spans="1:2" x14ac:dyDescent="0.2">
      <c r="A16" s="1" t="s">
        <v>20</v>
      </c>
      <c r="B16" s="1"/>
    </row>
    <row r="17" spans="1:2" ht="51" x14ac:dyDescent="0.2">
      <c r="A17" s="1" t="s">
        <v>21</v>
      </c>
      <c r="B17" s="1" t="s">
        <v>22</v>
      </c>
    </row>
    <row r="18" spans="1:2" x14ac:dyDescent="0.2">
      <c r="A18" s="1"/>
      <c r="B18" s="1" t="s">
        <v>23</v>
      </c>
    </row>
    <row r="19" spans="1:2" ht="25.5" x14ac:dyDescent="0.2">
      <c r="A19" s="1" t="s">
        <v>24</v>
      </c>
      <c r="B19" s="1" t="s">
        <v>25</v>
      </c>
    </row>
    <row r="20" spans="1:2" ht="38.25" x14ac:dyDescent="0.2">
      <c r="A20" s="1"/>
      <c r="B20" s="1" t="s">
        <v>26</v>
      </c>
    </row>
    <row r="21" spans="1:2" x14ac:dyDescent="0.2">
      <c r="A21" s="1" t="s">
        <v>27</v>
      </c>
      <c r="B21" s="1" t="s">
        <v>28</v>
      </c>
    </row>
    <row r="22" spans="1:2" ht="25.5" x14ac:dyDescent="0.2">
      <c r="A22" s="1"/>
      <c r="B22" s="1" t="s">
        <v>29</v>
      </c>
    </row>
    <row r="23" spans="1:2" x14ac:dyDescent="0.2">
      <c r="A23" s="1"/>
      <c r="B23" s="1" t="s">
        <v>30</v>
      </c>
    </row>
    <row r="24" spans="1:2" ht="38.25" x14ac:dyDescent="0.2">
      <c r="A24" s="1"/>
      <c r="B24" s="1" t="s">
        <v>31</v>
      </c>
    </row>
    <row r="25" spans="1:2" x14ac:dyDescent="0.2">
      <c r="A25" s="1"/>
      <c r="B25" s="1" t="s">
        <v>32</v>
      </c>
    </row>
    <row r="26" spans="1:2" ht="25.5" x14ac:dyDescent="0.2">
      <c r="A26" s="1"/>
      <c r="B26" s="1" t="s">
        <v>33</v>
      </c>
    </row>
    <row r="27" spans="1:2" ht="25.5" x14ac:dyDescent="0.2">
      <c r="A27" s="1"/>
      <c r="B27" s="1" t="s">
        <v>34</v>
      </c>
    </row>
    <row r="28" spans="1:2" ht="51" x14ac:dyDescent="0.2">
      <c r="A28" s="1"/>
      <c r="B28" s="1" t="s">
        <v>35</v>
      </c>
    </row>
    <row r="29" spans="1:2" ht="38.25" x14ac:dyDescent="0.2">
      <c r="A29" s="1"/>
      <c r="B29" s="1" t="s">
        <v>36</v>
      </c>
    </row>
    <row r="30" spans="1:2" ht="25.5" x14ac:dyDescent="0.2">
      <c r="A30" s="1"/>
      <c r="B30" s="1" t="s">
        <v>37</v>
      </c>
    </row>
    <row r="31" spans="1:2" ht="25.5" x14ac:dyDescent="0.2">
      <c r="A31" s="1" t="s">
        <v>38</v>
      </c>
      <c r="B31" s="1" t="s">
        <v>39</v>
      </c>
    </row>
    <row r="32" spans="1:2" ht="51" x14ac:dyDescent="0.2">
      <c r="A32" s="1" t="s">
        <v>21</v>
      </c>
      <c r="B32" s="1" t="s">
        <v>40</v>
      </c>
    </row>
    <row r="33" spans="1:2" x14ac:dyDescent="0.2">
      <c r="A33" s="1"/>
      <c r="B33" s="1" t="s">
        <v>23</v>
      </c>
    </row>
    <row r="34" spans="1:2" ht="25.5" x14ac:dyDescent="0.2">
      <c r="A34" s="1" t="s">
        <v>24</v>
      </c>
      <c r="B34" s="1" t="s">
        <v>25</v>
      </c>
    </row>
    <row r="35" spans="1:2" ht="38.25" x14ac:dyDescent="0.2">
      <c r="A35" s="1"/>
      <c r="B35" s="1" t="s">
        <v>26</v>
      </c>
    </row>
    <row r="36" spans="1:2" x14ac:dyDescent="0.2">
      <c r="A36" s="1" t="s">
        <v>27</v>
      </c>
      <c r="B36" s="1" t="s">
        <v>41</v>
      </c>
    </row>
    <row r="37" spans="1:2" ht="25.5" x14ac:dyDescent="0.2">
      <c r="A37" s="1"/>
      <c r="B37" s="1" t="s">
        <v>29</v>
      </c>
    </row>
    <row r="38" spans="1:2" x14ac:dyDescent="0.2">
      <c r="A38" s="1"/>
      <c r="B38" s="1" t="s">
        <v>30</v>
      </c>
    </row>
    <row r="39" spans="1:2" ht="38.25" x14ac:dyDescent="0.2">
      <c r="A39" s="1"/>
      <c r="B39" s="1" t="s">
        <v>31</v>
      </c>
    </row>
    <row r="40" spans="1:2" x14ac:dyDescent="0.2">
      <c r="A40" s="1"/>
      <c r="B40" s="1" t="s">
        <v>32</v>
      </c>
    </row>
    <row r="41" spans="1:2" ht="25.5" x14ac:dyDescent="0.2">
      <c r="A41" s="1"/>
      <c r="B41" s="1" t="s">
        <v>33</v>
      </c>
    </row>
    <row r="42" spans="1:2" ht="25.5" x14ac:dyDescent="0.2">
      <c r="A42" s="1"/>
      <c r="B42" s="1" t="s">
        <v>34</v>
      </c>
    </row>
    <row r="43" spans="1:2" ht="51" x14ac:dyDescent="0.2">
      <c r="A43" s="1"/>
      <c r="B43" s="1" t="s">
        <v>35</v>
      </c>
    </row>
    <row r="44" spans="1:2" ht="38.25" x14ac:dyDescent="0.2">
      <c r="A44" s="1"/>
      <c r="B44" s="1" t="s">
        <v>36</v>
      </c>
    </row>
    <row r="45" spans="1:2" ht="25.5" x14ac:dyDescent="0.2">
      <c r="A45" s="1"/>
      <c r="B45" s="1" t="s">
        <v>37</v>
      </c>
    </row>
    <row r="46" spans="1:2" x14ac:dyDescent="0.2">
      <c r="A46" s="1" t="s">
        <v>42</v>
      </c>
      <c r="B46" s="1"/>
    </row>
    <row r="48" spans="1:2" x14ac:dyDescent="0.2">
      <c r="A48" s="4" t="s">
        <v>43</v>
      </c>
      <c r="B48" s="1"/>
    </row>
    <row r="50" spans="2:15" x14ac:dyDescent="0.2">
      <c r="B50" s="5"/>
      <c r="C50" s="6">
        <v>1</v>
      </c>
      <c r="D50" s="6">
        <v>2</v>
      </c>
      <c r="E50" s="6">
        <v>3</v>
      </c>
      <c r="F50" s="6">
        <v>4</v>
      </c>
      <c r="G50" s="6">
        <v>5</v>
      </c>
      <c r="H50" s="6">
        <v>6</v>
      </c>
      <c r="I50" s="6">
        <v>7</v>
      </c>
      <c r="J50" s="6">
        <v>8</v>
      </c>
      <c r="K50" s="6">
        <v>9</v>
      </c>
      <c r="L50" s="6">
        <v>10</v>
      </c>
      <c r="M50" s="6">
        <v>11</v>
      </c>
      <c r="N50" s="6">
        <v>12</v>
      </c>
    </row>
    <row r="51" spans="2:15" x14ac:dyDescent="0.2">
      <c r="B51" s="13" t="s">
        <v>44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 t="s">
        <v>45</v>
      </c>
    </row>
    <row r="52" spans="2:15" x14ac:dyDescent="0.2">
      <c r="B52" s="1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8" t="s">
        <v>46</v>
      </c>
    </row>
    <row r="53" spans="2:15" x14ac:dyDescent="0.2">
      <c r="B53" s="13" t="s">
        <v>47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 t="s">
        <v>45</v>
      </c>
    </row>
    <row r="54" spans="2:15" x14ac:dyDescent="0.2">
      <c r="B54" s="1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8" t="s">
        <v>46</v>
      </c>
    </row>
    <row r="55" spans="2:15" x14ac:dyDescent="0.2">
      <c r="B55" s="13" t="s">
        <v>48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 t="s">
        <v>45</v>
      </c>
    </row>
    <row r="56" spans="2:15" x14ac:dyDescent="0.2">
      <c r="B56" s="1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8" t="s">
        <v>46</v>
      </c>
    </row>
    <row r="57" spans="2:15" x14ac:dyDescent="0.2">
      <c r="B57" s="13" t="s">
        <v>49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45</v>
      </c>
    </row>
    <row r="58" spans="2:15" x14ac:dyDescent="0.2">
      <c r="B58" s="1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8" t="s">
        <v>46</v>
      </c>
    </row>
    <row r="59" spans="2:15" x14ac:dyDescent="0.2">
      <c r="B59" s="13" t="s">
        <v>50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 t="s">
        <v>45</v>
      </c>
    </row>
    <row r="60" spans="2:15" x14ac:dyDescent="0.2">
      <c r="B60" s="1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8" t="s">
        <v>46</v>
      </c>
    </row>
    <row r="61" spans="2:15" x14ac:dyDescent="0.2">
      <c r="B61" s="13" t="s">
        <v>51</v>
      </c>
      <c r="C61" s="7"/>
      <c r="D61" s="7"/>
      <c r="E61" s="7"/>
      <c r="F61" s="7"/>
      <c r="G61" s="10" t="s">
        <v>52</v>
      </c>
      <c r="H61" s="10" t="s">
        <v>52</v>
      </c>
      <c r="I61" s="10" t="s">
        <v>53</v>
      </c>
      <c r="J61" s="10" t="s">
        <v>53</v>
      </c>
      <c r="K61" s="10" t="s">
        <v>54</v>
      </c>
      <c r="L61" s="10" t="s">
        <v>54</v>
      </c>
      <c r="M61" s="10" t="s">
        <v>55</v>
      </c>
      <c r="N61" s="10" t="s">
        <v>55</v>
      </c>
      <c r="O61" s="8" t="s">
        <v>45</v>
      </c>
    </row>
    <row r="62" spans="2:15" x14ac:dyDescent="0.2">
      <c r="B62" s="14"/>
      <c r="C62" s="9"/>
      <c r="D62" s="9"/>
      <c r="E62" s="9"/>
      <c r="F62" s="9"/>
      <c r="G62" s="11" t="s">
        <v>56</v>
      </c>
      <c r="H62" s="11" t="s">
        <v>56</v>
      </c>
      <c r="I62" s="11" t="s">
        <v>57</v>
      </c>
      <c r="J62" s="11" t="s">
        <v>57</v>
      </c>
      <c r="K62" s="11" t="s">
        <v>58</v>
      </c>
      <c r="L62" s="11" t="s">
        <v>58</v>
      </c>
      <c r="M62" s="11" t="s">
        <v>59</v>
      </c>
      <c r="N62" s="11" t="s">
        <v>59</v>
      </c>
      <c r="O62" s="8" t="s">
        <v>46</v>
      </c>
    </row>
    <row r="63" spans="2:15" x14ac:dyDescent="0.2">
      <c r="B63" s="13" t="s">
        <v>60</v>
      </c>
      <c r="C63" s="7"/>
      <c r="D63" s="7"/>
      <c r="E63" s="7"/>
      <c r="F63" s="7"/>
      <c r="G63" s="10" t="s">
        <v>61</v>
      </c>
      <c r="H63" s="10" t="s">
        <v>61</v>
      </c>
      <c r="I63" s="10" t="s">
        <v>62</v>
      </c>
      <c r="J63" s="10" t="s">
        <v>62</v>
      </c>
      <c r="K63" s="10" t="s">
        <v>63</v>
      </c>
      <c r="L63" s="10" t="s">
        <v>63</v>
      </c>
      <c r="M63" s="10" t="s">
        <v>64</v>
      </c>
      <c r="N63" s="10" t="s">
        <v>64</v>
      </c>
      <c r="O63" s="8" t="s">
        <v>45</v>
      </c>
    </row>
    <row r="64" spans="2:15" x14ac:dyDescent="0.2">
      <c r="B64" s="14"/>
      <c r="C64" s="9"/>
      <c r="D64" s="9"/>
      <c r="E64" s="9"/>
      <c r="F64" s="9"/>
      <c r="G64" s="11" t="s">
        <v>56</v>
      </c>
      <c r="H64" s="11" t="s">
        <v>56</v>
      </c>
      <c r="I64" s="11" t="s">
        <v>65</v>
      </c>
      <c r="J64" s="11" t="s">
        <v>65</v>
      </c>
      <c r="K64" s="11" t="s">
        <v>66</v>
      </c>
      <c r="L64" s="11" t="s">
        <v>66</v>
      </c>
      <c r="M64" s="11" t="s">
        <v>67</v>
      </c>
      <c r="N64" s="11" t="s">
        <v>67</v>
      </c>
      <c r="O64" s="8" t="s">
        <v>46</v>
      </c>
    </row>
    <row r="65" spans="1:15" x14ac:dyDescent="0.2">
      <c r="B65" s="13" t="s">
        <v>68</v>
      </c>
      <c r="C65" s="7"/>
      <c r="D65" s="7"/>
      <c r="E65" s="7"/>
      <c r="F65" s="7"/>
      <c r="G65" s="10" t="s">
        <v>69</v>
      </c>
      <c r="H65" s="10" t="s">
        <v>69</v>
      </c>
      <c r="I65" s="10" t="s">
        <v>70</v>
      </c>
      <c r="J65" s="10" t="s">
        <v>70</v>
      </c>
      <c r="K65" s="10" t="s">
        <v>71</v>
      </c>
      <c r="L65" s="10" t="s">
        <v>71</v>
      </c>
      <c r="M65" s="10" t="s">
        <v>72</v>
      </c>
      <c r="N65" s="10" t="s">
        <v>72</v>
      </c>
      <c r="O65" s="8" t="s">
        <v>45</v>
      </c>
    </row>
    <row r="66" spans="1:15" x14ac:dyDescent="0.2">
      <c r="B66" s="14"/>
      <c r="C66" s="9"/>
      <c r="D66" s="9"/>
      <c r="E66" s="9"/>
      <c r="F66" s="9"/>
      <c r="G66" s="11" t="s">
        <v>73</v>
      </c>
      <c r="H66" s="11" t="s">
        <v>73</v>
      </c>
      <c r="I66" s="11" t="s">
        <v>74</v>
      </c>
      <c r="J66" s="11" t="s">
        <v>74</v>
      </c>
      <c r="K66" s="11" t="s">
        <v>75</v>
      </c>
      <c r="L66" s="11" t="s">
        <v>75</v>
      </c>
      <c r="M66" s="11" t="s">
        <v>76</v>
      </c>
      <c r="N66" s="11" t="s">
        <v>76</v>
      </c>
      <c r="O66" s="8" t="s">
        <v>46</v>
      </c>
    </row>
    <row r="68" spans="1:15" x14ac:dyDescent="0.2">
      <c r="A68" s="4" t="s">
        <v>77</v>
      </c>
      <c r="B68" s="1"/>
    </row>
    <row r="70" spans="1:15" ht="25.5" x14ac:dyDescent="0.2">
      <c r="B70" s="6" t="s">
        <v>45</v>
      </c>
      <c r="C70" s="6" t="s">
        <v>46</v>
      </c>
      <c r="D70" s="6" t="s">
        <v>78</v>
      </c>
      <c r="E70" s="6" t="s">
        <v>79</v>
      </c>
      <c r="F70" s="6" t="s">
        <v>80</v>
      </c>
      <c r="G70" s="6" t="s">
        <v>81</v>
      </c>
      <c r="H70" s="6" t="s">
        <v>82</v>
      </c>
      <c r="I70" s="6" t="s">
        <v>83</v>
      </c>
      <c r="J70" s="6" t="s">
        <v>84</v>
      </c>
      <c r="L70" s="15" t="s">
        <v>109</v>
      </c>
      <c r="M70" s="15" t="s">
        <v>110</v>
      </c>
    </row>
    <row r="71" spans="1:15" x14ac:dyDescent="0.2">
      <c r="B71" s="12" t="s">
        <v>72</v>
      </c>
      <c r="C71" s="12" t="s">
        <v>76</v>
      </c>
      <c r="D71" s="12" t="s">
        <v>85</v>
      </c>
      <c r="E71" s="12">
        <v>82807</v>
      </c>
      <c r="F71" s="12">
        <v>15800</v>
      </c>
      <c r="G71" s="12">
        <v>2</v>
      </c>
      <c r="H71" s="12">
        <v>15949</v>
      </c>
      <c r="I71" s="12">
        <v>211</v>
      </c>
      <c r="J71" s="12">
        <v>1.321</v>
      </c>
      <c r="L71">
        <f>E71/F71</f>
        <v>5.240949367088608</v>
      </c>
    </row>
    <row r="72" spans="1:15" x14ac:dyDescent="0.2">
      <c r="B72" s="12"/>
      <c r="C72" s="12"/>
      <c r="D72" s="12" t="s">
        <v>86</v>
      </c>
      <c r="E72" s="12">
        <v>81638</v>
      </c>
      <c r="F72" s="12">
        <v>16098</v>
      </c>
      <c r="G72" s="12"/>
      <c r="H72" s="12"/>
      <c r="I72" s="12"/>
      <c r="J72" s="12"/>
      <c r="L72">
        <f t="shared" ref="L72:L94" si="0">E72/F72</f>
        <v>5.071313206609517</v>
      </c>
      <c r="M72">
        <f>AVERAGE(L71:L72)</f>
        <v>5.1561312868490621</v>
      </c>
    </row>
    <row r="73" spans="1:15" x14ac:dyDescent="0.2">
      <c r="B73" s="12" t="s">
        <v>71</v>
      </c>
      <c r="C73" s="12" t="s">
        <v>75</v>
      </c>
      <c r="D73" s="12" t="s">
        <v>87</v>
      </c>
      <c r="E73" s="12">
        <v>92448</v>
      </c>
      <c r="F73" s="12">
        <v>7801</v>
      </c>
      <c r="G73" s="12">
        <v>2</v>
      </c>
      <c r="H73" s="12">
        <v>7508</v>
      </c>
      <c r="I73" s="12">
        <v>415</v>
      </c>
      <c r="J73" s="12">
        <v>5.5289999999999999</v>
      </c>
      <c r="L73">
        <f t="shared" si="0"/>
        <v>11.850788360466607</v>
      </c>
    </row>
    <row r="74" spans="1:15" x14ac:dyDescent="0.2">
      <c r="B74" s="12"/>
      <c r="C74" s="12"/>
      <c r="D74" s="12" t="s">
        <v>88</v>
      </c>
      <c r="E74" s="12">
        <v>85413</v>
      </c>
      <c r="F74" s="12">
        <v>7214</v>
      </c>
      <c r="G74" s="12"/>
      <c r="H74" s="12"/>
      <c r="I74" s="12"/>
      <c r="J74" s="12"/>
      <c r="L74">
        <f t="shared" si="0"/>
        <v>11.839894649293042</v>
      </c>
      <c r="M74">
        <f>AVERAGE(L73:L74)</f>
        <v>11.845341504879825</v>
      </c>
    </row>
    <row r="75" spans="1:15" x14ac:dyDescent="0.2">
      <c r="B75" s="12" t="s">
        <v>70</v>
      </c>
      <c r="C75" s="12" t="s">
        <v>74</v>
      </c>
      <c r="D75" s="12" t="s">
        <v>89</v>
      </c>
      <c r="E75" s="12">
        <v>75647</v>
      </c>
      <c r="F75" s="12">
        <v>6299</v>
      </c>
      <c r="G75" s="12">
        <v>2</v>
      </c>
      <c r="H75" s="12">
        <v>5863</v>
      </c>
      <c r="I75" s="12">
        <v>617</v>
      </c>
      <c r="J75" s="12">
        <v>10.53</v>
      </c>
      <c r="L75">
        <f t="shared" si="0"/>
        <v>12.009366566121606</v>
      </c>
    </row>
    <row r="76" spans="1:15" x14ac:dyDescent="0.2">
      <c r="B76" s="12"/>
      <c r="C76" s="12"/>
      <c r="D76" s="12" t="s">
        <v>90</v>
      </c>
      <c r="E76" s="12">
        <v>65631</v>
      </c>
      <c r="F76" s="12">
        <v>5426</v>
      </c>
      <c r="G76" s="12"/>
      <c r="H76" s="12"/>
      <c r="I76" s="12"/>
      <c r="J76" s="12"/>
      <c r="L76">
        <f t="shared" si="0"/>
        <v>12.095650571323258</v>
      </c>
      <c r="M76">
        <f>AVERAGE(L75:L76)</f>
        <v>12.052508568722432</v>
      </c>
    </row>
    <row r="77" spans="1:15" x14ac:dyDescent="0.2">
      <c r="B77" s="12" t="s">
        <v>69</v>
      </c>
      <c r="C77" s="12" t="s">
        <v>73</v>
      </c>
      <c r="D77" s="12" t="s">
        <v>91</v>
      </c>
      <c r="E77" s="12">
        <v>366484</v>
      </c>
      <c r="F77" s="12">
        <v>53276</v>
      </c>
      <c r="G77" s="12">
        <v>2</v>
      </c>
      <c r="H77" s="12">
        <v>51826</v>
      </c>
      <c r="I77" s="12">
        <v>2051</v>
      </c>
      <c r="J77" s="12">
        <v>3.9580000000000002</v>
      </c>
      <c r="L77">
        <f t="shared" si="0"/>
        <v>6.8789698926345819</v>
      </c>
    </row>
    <row r="78" spans="1:15" x14ac:dyDescent="0.2">
      <c r="B78" s="12"/>
      <c r="C78" s="12"/>
      <c r="D78" s="12" t="s">
        <v>92</v>
      </c>
      <c r="E78" s="12">
        <v>354315</v>
      </c>
      <c r="F78" s="12">
        <v>50375</v>
      </c>
      <c r="G78" s="12"/>
      <c r="H78" s="12"/>
      <c r="I78" s="12"/>
      <c r="J78" s="12"/>
      <c r="L78">
        <f t="shared" si="0"/>
        <v>7.0335483870967739</v>
      </c>
      <c r="M78">
        <f>AVERAGE(L77:L78)</f>
        <v>6.9562591398656775</v>
      </c>
    </row>
    <row r="79" spans="1:15" x14ac:dyDescent="0.2">
      <c r="B79" s="12" t="s">
        <v>64</v>
      </c>
      <c r="C79" s="12" t="s">
        <v>67</v>
      </c>
      <c r="D79" s="12" t="s">
        <v>93</v>
      </c>
      <c r="E79" s="12">
        <v>25997</v>
      </c>
      <c r="F79" s="12">
        <v>3162</v>
      </c>
      <c r="G79" s="12">
        <v>2</v>
      </c>
      <c r="H79" s="12">
        <v>3194</v>
      </c>
      <c r="I79" s="12">
        <v>45</v>
      </c>
      <c r="J79" s="12">
        <v>1.417</v>
      </c>
      <c r="L79">
        <f t="shared" si="0"/>
        <v>8.22169512966477</v>
      </c>
    </row>
    <row r="80" spans="1:15" x14ac:dyDescent="0.2">
      <c r="B80" s="12"/>
      <c r="C80" s="12"/>
      <c r="D80" s="12" t="s">
        <v>94</v>
      </c>
      <c r="E80" s="12">
        <v>25074</v>
      </c>
      <c r="F80" s="12">
        <v>3226</v>
      </c>
      <c r="G80" s="12"/>
      <c r="H80" s="12"/>
      <c r="I80" s="12"/>
      <c r="J80" s="12"/>
      <c r="L80">
        <f t="shared" si="0"/>
        <v>7.7724736515809054</v>
      </c>
      <c r="M80">
        <f>AVERAGE(L79:L80)</f>
        <v>7.9970843906228382</v>
      </c>
    </row>
    <row r="81" spans="2:13" x14ac:dyDescent="0.2">
      <c r="B81" s="12" t="s">
        <v>63</v>
      </c>
      <c r="C81" s="12" t="s">
        <v>66</v>
      </c>
      <c r="D81" s="12" t="s">
        <v>95</v>
      </c>
      <c r="E81" s="12">
        <v>28279</v>
      </c>
      <c r="F81" s="12">
        <v>1583</v>
      </c>
      <c r="G81" s="12">
        <v>2</v>
      </c>
      <c r="H81" s="12">
        <v>1536</v>
      </c>
      <c r="I81" s="12">
        <v>66</v>
      </c>
      <c r="J81" s="12">
        <v>4.327</v>
      </c>
      <c r="L81">
        <f t="shared" si="0"/>
        <v>17.864181933038534</v>
      </c>
    </row>
    <row r="82" spans="2:13" x14ac:dyDescent="0.2">
      <c r="B82" s="12"/>
      <c r="C82" s="12"/>
      <c r="D82" s="12" t="s">
        <v>96</v>
      </c>
      <c r="E82" s="12">
        <v>25874</v>
      </c>
      <c r="F82" s="12">
        <v>1489</v>
      </c>
      <c r="G82" s="12"/>
      <c r="H82" s="12"/>
      <c r="I82" s="12"/>
      <c r="J82" s="12"/>
      <c r="L82">
        <f t="shared" si="0"/>
        <v>17.376762928139691</v>
      </c>
      <c r="M82">
        <f>AVERAGE(L81:L82)</f>
        <v>17.620472430589111</v>
      </c>
    </row>
    <row r="83" spans="2:13" x14ac:dyDescent="0.2">
      <c r="B83" s="12" t="s">
        <v>62</v>
      </c>
      <c r="C83" s="12" t="s">
        <v>65</v>
      </c>
      <c r="D83" s="12" t="s">
        <v>97</v>
      </c>
      <c r="E83" s="12">
        <v>19756</v>
      </c>
      <c r="F83" s="12">
        <v>1419</v>
      </c>
      <c r="G83" s="12">
        <v>2</v>
      </c>
      <c r="H83" s="12">
        <v>1414</v>
      </c>
      <c r="I83" s="12">
        <v>8</v>
      </c>
      <c r="J83" s="12">
        <v>0.55000000000000004</v>
      </c>
      <c r="L83">
        <f t="shared" si="0"/>
        <v>13.922480620155039</v>
      </c>
    </row>
    <row r="84" spans="2:13" x14ac:dyDescent="0.2">
      <c r="B84" s="12"/>
      <c r="C84" s="12"/>
      <c r="D84" s="12" t="s">
        <v>98</v>
      </c>
      <c r="E84" s="12">
        <v>19604</v>
      </c>
      <c r="F84" s="12">
        <v>1408</v>
      </c>
      <c r="G84" s="12"/>
      <c r="H84" s="12"/>
      <c r="I84" s="12"/>
      <c r="J84" s="12"/>
      <c r="L84">
        <f t="shared" si="0"/>
        <v>13.923295454545455</v>
      </c>
      <c r="M84">
        <f>AVERAGE(L83:L84)</f>
        <v>13.922888037350248</v>
      </c>
    </row>
    <row r="85" spans="2:13" x14ac:dyDescent="0.2">
      <c r="B85" s="12" t="s">
        <v>61</v>
      </c>
      <c r="C85" s="12" t="s">
        <v>56</v>
      </c>
      <c r="D85" s="12" t="s">
        <v>99</v>
      </c>
      <c r="E85" s="12">
        <v>46192</v>
      </c>
      <c r="F85" s="12">
        <v>7872</v>
      </c>
      <c r="G85" s="12">
        <v>2</v>
      </c>
      <c r="H85" s="12">
        <v>7442</v>
      </c>
      <c r="I85" s="12">
        <v>609</v>
      </c>
      <c r="J85" s="12">
        <v>8.1809999999999992</v>
      </c>
      <c r="L85">
        <f t="shared" si="0"/>
        <v>5.8678861788617889</v>
      </c>
    </row>
    <row r="86" spans="2:13" x14ac:dyDescent="0.2">
      <c r="B86" s="12"/>
      <c r="C86" s="12"/>
      <c r="D86" s="12" t="s">
        <v>100</v>
      </c>
      <c r="E86" s="12">
        <v>41241</v>
      </c>
      <c r="F86" s="12">
        <v>7011</v>
      </c>
      <c r="G86" s="12"/>
      <c r="H86" s="12"/>
      <c r="I86" s="12"/>
      <c r="J86" s="12"/>
      <c r="L86">
        <f t="shared" si="0"/>
        <v>5.8823277706461274</v>
      </c>
      <c r="M86">
        <f>AVERAGE(L85:L86)</f>
        <v>5.8751069747539582</v>
      </c>
    </row>
    <row r="87" spans="2:13" x14ac:dyDescent="0.2">
      <c r="B87" s="12" t="s">
        <v>55</v>
      </c>
      <c r="C87" s="12" t="s">
        <v>59</v>
      </c>
      <c r="D87" s="12" t="s">
        <v>101</v>
      </c>
      <c r="E87" s="12">
        <v>40867</v>
      </c>
      <c r="F87" s="12">
        <v>2446</v>
      </c>
      <c r="G87" s="12">
        <v>2</v>
      </c>
      <c r="H87" s="12">
        <v>2384</v>
      </c>
      <c r="I87" s="12">
        <v>88</v>
      </c>
      <c r="J87" s="12">
        <v>3.7080000000000002</v>
      </c>
      <c r="L87">
        <f t="shared" si="0"/>
        <v>16.707686017988554</v>
      </c>
    </row>
    <row r="88" spans="2:13" x14ac:dyDescent="0.2">
      <c r="B88" s="12"/>
      <c r="C88" s="12"/>
      <c r="D88" s="12" t="s">
        <v>102</v>
      </c>
      <c r="E88" s="12">
        <v>39224</v>
      </c>
      <c r="F88" s="12">
        <v>2321</v>
      </c>
      <c r="G88" s="12"/>
      <c r="H88" s="12"/>
      <c r="I88" s="12"/>
      <c r="J88" s="12"/>
      <c r="L88">
        <f t="shared" si="0"/>
        <v>16.899612236105128</v>
      </c>
      <c r="M88">
        <f>AVERAGE(L87:L88)</f>
        <v>16.803649127046839</v>
      </c>
    </row>
    <row r="89" spans="2:13" x14ac:dyDescent="0.2">
      <c r="B89" s="12" t="s">
        <v>54</v>
      </c>
      <c r="C89" s="12" t="s">
        <v>58</v>
      </c>
      <c r="D89" s="12" t="s">
        <v>103</v>
      </c>
      <c r="E89" s="12">
        <v>36432</v>
      </c>
      <c r="F89" s="12">
        <v>2108</v>
      </c>
      <c r="G89" s="12">
        <v>2</v>
      </c>
      <c r="H89" s="12">
        <v>2101</v>
      </c>
      <c r="I89" s="12">
        <v>11</v>
      </c>
      <c r="J89" s="12">
        <v>0.505</v>
      </c>
      <c r="L89">
        <f t="shared" si="0"/>
        <v>17.282732447817835</v>
      </c>
    </row>
    <row r="90" spans="2:13" x14ac:dyDescent="0.2">
      <c r="B90" s="12"/>
      <c r="C90" s="12"/>
      <c r="D90" s="12" t="s">
        <v>104</v>
      </c>
      <c r="E90" s="12">
        <v>35572</v>
      </c>
      <c r="F90" s="12">
        <v>2093</v>
      </c>
      <c r="G90" s="12"/>
      <c r="H90" s="12"/>
      <c r="I90" s="12"/>
      <c r="J90" s="12"/>
      <c r="L90">
        <f t="shared" si="0"/>
        <v>16.995699952221692</v>
      </c>
      <c r="M90">
        <f>AVERAGE(L89:L90)</f>
        <v>17.139216200019764</v>
      </c>
    </row>
    <row r="91" spans="2:13" x14ac:dyDescent="0.2">
      <c r="B91" s="12" t="s">
        <v>53</v>
      </c>
      <c r="C91" s="12" t="s">
        <v>57</v>
      </c>
      <c r="D91" s="12" t="s">
        <v>105</v>
      </c>
      <c r="E91" s="12">
        <v>30016</v>
      </c>
      <c r="F91" s="12">
        <v>1698</v>
      </c>
      <c r="G91" s="12">
        <v>2</v>
      </c>
      <c r="H91" s="12">
        <v>1719</v>
      </c>
      <c r="I91" s="12">
        <v>29</v>
      </c>
      <c r="J91" s="12">
        <v>1.6870000000000001</v>
      </c>
      <c r="L91">
        <f t="shared" si="0"/>
        <v>17.677267373380449</v>
      </c>
    </row>
    <row r="92" spans="2:13" x14ac:dyDescent="0.2">
      <c r="B92" s="12"/>
      <c r="C92" s="12"/>
      <c r="D92" s="12" t="s">
        <v>106</v>
      </c>
      <c r="E92" s="12">
        <v>28900</v>
      </c>
      <c r="F92" s="12">
        <v>1739</v>
      </c>
      <c r="G92" s="12"/>
      <c r="H92" s="12"/>
      <c r="I92" s="12"/>
      <c r="J92" s="12"/>
      <c r="L92">
        <f t="shared" si="0"/>
        <v>16.618746405980449</v>
      </c>
      <c r="M92">
        <f>AVERAGE(L91:L92)</f>
        <v>17.148006889680449</v>
      </c>
    </row>
    <row r="93" spans="2:13" x14ac:dyDescent="0.2">
      <c r="B93" s="12" t="s">
        <v>52</v>
      </c>
      <c r="C93" s="12" t="s">
        <v>56</v>
      </c>
      <c r="D93" s="12" t="s">
        <v>107</v>
      </c>
      <c r="E93" s="12">
        <v>50630</v>
      </c>
      <c r="F93" s="12">
        <v>5443</v>
      </c>
      <c r="G93" s="12">
        <v>2</v>
      </c>
      <c r="H93" s="12">
        <v>5573</v>
      </c>
      <c r="I93" s="12">
        <v>183</v>
      </c>
      <c r="J93" s="12">
        <v>3.2869999999999999</v>
      </c>
      <c r="L93">
        <f t="shared" si="0"/>
        <v>9.3018555943413563</v>
      </c>
    </row>
    <row r="94" spans="2:13" x14ac:dyDescent="0.2">
      <c r="B94" s="12"/>
      <c r="C94" s="12"/>
      <c r="D94" s="12" t="s">
        <v>108</v>
      </c>
      <c r="E94" s="12">
        <v>47129</v>
      </c>
      <c r="F94" s="12">
        <v>5702</v>
      </c>
      <c r="G94" s="12"/>
      <c r="H94" s="12"/>
      <c r="I94" s="12"/>
      <c r="J94" s="12"/>
      <c r="L94">
        <f t="shared" si="0"/>
        <v>8.2653454928095407</v>
      </c>
      <c r="M94">
        <f>AVERAGE(L93:L94)</f>
        <v>8.7836005435754494</v>
      </c>
    </row>
  </sheetData>
  <mergeCells count="8">
    <mergeCell ref="B63:B64"/>
    <mergeCell ref="B65:B66"/>
    <mergeCell ref="B51:B52"/>
    <mergeCell ref="B53:B54"/>
    <mergeCell ref="B55:B56"/>
    <mergeCell ref="B57:B58"/>
    <mergeCell ref="B59:B60"/>
    <mergeCell ref="B61:B6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Upton Lab</dc:creator>
  <cp:lastModifiedBy>Upton Lab</cp:lastModifiedBy>
  <dcterms:created xsi:type="dcterms:W3CDTF">2011-01-18T20:51:17Z</dcterms:created>
  <dcterms:modified xsi:type="dcterms:W3CDTF">2022-03-18T16:31:37Z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