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rohan/Desktop/Analysis Projects/Crowdfunding Analysis/"/>
    </mc:Choice>
  </mc:AlternateContent>
  <xr:revisionPtr revIDLastSave="0" documentId="13_ncr:1_{DA90A3E4-4E77-E14A-9C4C-09248A77C3BF}" xr6:coauthVersionLast="47" xr6:coauthVersionMax="47" xr10:uidLastSave="{00000000-0000-0000-0000-000000000000}"/>
  <bookViews>
    <workbookView xWindow="20" yWindow="760" windowWidth="30240" windowHeight="18880" activeTab="1" xr2:uid="{00000000-000D-0000-FFFF-FFFF00000000}"/>
  </bookViews>
  <sheets>
    <sheet name="Theater Outcomes by Launch Date" sheetId="9" r:id="rId1"/>
    <sheet name="Outcomes based on Goals" sheetId="10" r:id="rId2"/>
    <sheet name="Kickstarter" sheetId="1" r:id="rId3"/>
    <sheet name="Category Statistics" sheetId="5" r:id="rId4"/>
    <sheet name="Subcategory Statistics" sheetId="6" r:id="rId5"/>
  </sheets>
  <definedNames>
    <definedName name="_xlnm._FilterDatabase" localSheetId="2" hidden="1">Kickstarter!$E$1:$E$4115</definedName>
  </definedNames>
  <calcPr calcId="191029"/>
  <pivotCaches>
    <pivotCache cacheId="12" r:id="rId6"/>
    <pivotCache cacheId="3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0" l="1"/>
  <c r="H4" i="10"/>
  <c r="H5" i="10"/>
  <c r="H6" i="10"/>
  <c r="H7" i="10"/>
  <c r="H8" i="10"/>
  <c r="H9" i="10"/>
  <c r="H10" i="10"/>
  <c r="H11" i="10"/>
  <c r="H12" i="10"/>
  <c r="H13" i="10"/>
  <c r="H2" i="10"/>
  <c r="G3" i="10"/>
  <c r="G4" i="10"/>
  <c r="G5" i="10"/>
  <c r="G6" i="10"/>
  <c r="G7" i="10"/>
  <c r="G8" i="10"/>
  <c r="G9" i="10"/>
  <c r="G10" i="10"/>
  <c r="G11" i="10"/>
  <c r="G12" i="10"/>
  <c r="G13" i="10"/>
  <c r="G2" i="10"/>
  <c r="F3" i="10"/>
  <c r="F4" i="10"/>
  <c r="F5" i="10"/>
  <c r="F6" i="10"/>
  <c r="F7" i="10"/>
  <c r="F8" i="10"/>
  <c r="F9" i="10"/>
  <c r="F10" i="10"/>
  <c r="F11" i="10"/>
  <c r="F12" i="10"/>
  <c r="F13" i="10"/>
  <c r="F2" i="10"/>
  <c r="E3" i="10"/>
  <c r="E4" i="10"/>
  <c r="E5" i="10"/>
  <c r="E6" i="10"/>
  <c r="E7" i="10"/>
  <c r="E8" i="10"/>
  <c r="E9" i="10"/>
  <c r="E10" i="10"/>
  <c r="E11" i="10"/>
  <c r="E12" i="10"/>
  <c r="E13" i="10"/>
  <c r="E2" i="10"/>
  <c r="D13" i="10"/>
  <c r="D12" i="10"/>
  <c r="D11" i="10"/>
  <c r="D10" i="10"/>
  <c r="D9" i="10"/>
  <c r="D8" i="10"/>
  <c r="D7" i="10"/>
  <c r="D6" i="10"/>
  <c r="D5" i="10"/>
  <c r="D4" i="10"/>
  <c r="D3" i="10"/>
  <c r="D2" i="10"/>
  <c r="C13" i="10"/>
  <c r="C12" i="10"/>
  <c r="C11" i="10"/>
  <c r="C10" i="10"/>
  <c r="C9" i="10"/>
  <c r="C8" i="10"/>
  <c r="C7" i="10"/>
  <c r="C6" i="10"/>
  <c r="C5" i="10"/>
  <c r="C4" i="10"/>
  <c r="C3" i="10"/>
  <c r="C2" i="10"/>
  <c r="B13" i="10" l="1"/>
  <c r="B12" i="10" l="1"/>
  <c r="B10" i="10"/>
  <c r="B8" i="10"/>
  <c r="B6" i="10"/>
  <c r="B11" i="10"/>
  <c r="B9" i="10"/>
  <c r="B7" i="10"/>
  <c r="B5" i="10"/>
  <c r="B4" i="10"/>
  <c r="B3" i="10"/>
  <c r="B2" i="10"/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<sst xmlns="http://schemas.openxmlformats.org/spreadsheetml/2006/main" count="33049" uniqueCount="8401">
  <si>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</si>
  <si>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</si>
  <si>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</si>
  <si>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</si>
  <si>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</si>
  <si>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</si>
  <si>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</si>
  <si>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</si>
  <si>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</si>
  <si>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</si>
  <si>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</si>
  <si>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</si>
  <si>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</si>
  <si>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</si>
  <si>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</si>
  <si>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</si>
  <si>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</si>
  <si>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</si>
  <si>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</si>
  <si>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</si>
  <si>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</si>
  <si>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</si>
  <si>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</si>
  <si>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</si>
  <si>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</si>
  <si>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</si>
  <si>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</si>
  <si>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</si>
  <si>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</si>
  <si>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</si>
  <si>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</si>
  <si>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</si>
  <si>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</si>
  <si>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</si>
  <si>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</si>
  <si>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</si>
  <si>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</si>
  <si>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</si>
  <si>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</si>
  <si>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</si>
  <si>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</si>
  <si>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</si>
  <si>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</si>
  <si>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</si>
  <si>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</si>
  <si>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</si>
  <si>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</si>
  <si>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</si>
  <si>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</si>
  <si>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</si>
  <si>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</si>
  <si>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</si>
  <si>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</si>
  <si>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</si>
  <si>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</si>
  <si>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</si>
  <si>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</si>
  <si>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</si>
  <si>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</si>
  <si>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</si>
  <si>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</si>
  <si>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</si>
  <si>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</si>
  <si>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</si>
  <si>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</si>
  <si>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</si>
  <si>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</si>
  <si>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</si>
  <si>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</si>
  <si>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</si>
  <si>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</si>
  <si>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</si>
  <si>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</si>
  <si>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</si>
  <si>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</si>
  <si>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</si>
  <si>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</si>
  <si>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</si>
  <si>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</si>
  <si>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</si>
  <si>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</si>
  <si>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</si>
  <si>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</si>
  <si>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</si>
  <si>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</si>
  <si>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</si>
  <si>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</si>
  <si>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</si>
  <si>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</si>
  <si>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</si>
  <si>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</si>
  <si>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</si>
  <si>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</si>
  <si>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</si>
  <si>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</si>
  <si>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</si>
  <si>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</si>
  <si>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</si>
  <si>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</si>
  <si>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</si>
  <si>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</si>
  <si>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</si>
  <si>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</si>
  <si>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</si>
  <si>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</si>
  <si>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</si>
  <si>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</si>
  <si>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</si>
  <si>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</si>
  <si>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</si>
  <si>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</si>
  <si>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</si>
  <si>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</si>
  <si>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</si>
  <si>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</si>
  <si>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</si>
  <si>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</si>
  <si>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</si>
  <si>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</si>
  <si>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</si>
  <si>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</si>
  <si>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</si>
  <si>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</si>
  <si>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</si>
  <si>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</si>
  <si>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</si>
  <si>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</si>
  <si>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</si>
  <si>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</si>
  <si>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</si>
  <si>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</si>
  <si>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</si>
  <si>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</si>
  <si>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</si>
  <si>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</si>
  <si>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</si>
  <si>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</si>
  <si>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</si>
  <si>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</si>
  <si>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</si>
  <si>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</si>
  <si>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</si>
  <si>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</si>
  <si>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</si>
  <si>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</si>
  <si>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</si>
  <si>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</si>
  <si>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</si>
  <si>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</si>
  <si>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</si>
  <si>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</si>
  <si>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</si>
  <si>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</si>
  <si>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</si>
  <si>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</si>
  <si>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</si>
  <si>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</si>
  <si>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</si>
  <si>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</si>
  <si>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</si>
  <si>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</si>
  <si>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</si>
  <si>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</si>
  <si>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</si>
  <si>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</si>
  <si>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</si>
  <si>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</si>
  <si>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</si>
  <si>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</si>
  <si>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</si>
  <si>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</si>
  <si>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</si>
  <si>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</si>
  <si>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</si>
  <si>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</si>
  <si>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</si>
  <si>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</si>
  <si>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</si>
  <si>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</si>
  <si>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</si>
  <si>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</si>
  <si>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</si>
  <si>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</si>
  <si>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</si>
  <si>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</si>
  <si>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</si>
  <si>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</si>
  <si>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</si>
  <si>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</si>
  <si>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</si>
  <si>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</si>
  <si>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</si>
  <si>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</si>
  <si>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</si>
  <si>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</si>
  <si>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</si>
  <si>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</si>
  <si>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</si>
  <si>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</si>
  <si>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</si>
  <si>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</si>
  <si>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</si>
  <si>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</si>
  <si>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</si>
  <si>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</si>
  <si>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</si>
  <si>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</si>
  <si>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</si>
  <si>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</si>
  <si>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</si>
  <si>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</si>
  <si>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</si>
  <si>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</si>
  <si>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</si>
  <si>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</si>
  <si>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</si>
  <si>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</si>
  <si>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</si>
  <si>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</si>
  <si>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</si>
  <si>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</si>
  <si>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</si>
  <si>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</si>
  <si>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</si>
  <si>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</si>
  <si>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</si>
  <si>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</si>
  <si>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</si>
  <si>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</si>
  <si>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</si>
  <si>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</si>
  <si>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</si>
  <si>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</si>
  <si>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</si>
  <si>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</si>
  <si>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</si>
  <si>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</si>
  <si>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</si>
  <si>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</si>
  <si>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</si>
  <si>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</si>
  <si>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</si>
  <si>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</si>
  <si>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</si>
  <si>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</si>
  <si>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</si>
  <si>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</si>
  <si>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</si>
  <si>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</si>
  <si>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</si>
  <si>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</si>
  <si>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</si>
  <si>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</si>
  <si>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</si>
  <si>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</si>
  <si>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</si>
  <si>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</si>
  <si>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</si>
  <si>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</si>
  <si>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</si>
  <si>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</si>
  <si>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</si>
  <si>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</si>
  <si>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</si>
  <si>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</si>
  <si>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</si>
  <si>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</si>
  <si>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</si>
  <si>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</si>
  <si>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</si>
  <si>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</si>
  <si>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</si>
  <si>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</si>
  <si>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</si>
  <si>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</si>
  <si>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</si>
  <si>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</si>
  <si>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</si>
  <si>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</si>
  <si>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</si>
  <si>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</si>
  <si>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</si>
  <si>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</si>
  <si>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</si>
  <si>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</si>
  <si>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</si>
  <si>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</si>
  <si>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</si>
  <si>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</si>
  <si>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</si>
  <si>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</si>
  <si>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</si>
  <si>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</si>
  <si>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</si>
  <si>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</si>
  <si>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</si>
  <si>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</si>
  <si>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</si>
  <si>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</si>
  <si>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</si>
  <si>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</si>
  <si>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</si>
  <si>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</si>
  <si>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</si>
  <si>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</si>
  <si>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</si>
  <si>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</si>
  <si>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</si>
  <si>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</si>
  <si>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</si>
  <si>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</si>
  <si>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</si>
  <si>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</si>
  <si>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</si>
  <si>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</si>
  <si>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</si>
  <si>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</si>
  <si>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</si>
  <si>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</si>
  <si>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</si>
  <si>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</si>
  <si>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</si>
  <si>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</si>
  <si>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</si>
  <si>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</si>
  <si>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</si>
  <si>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</si>
  <si>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</si>
  <si>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</si>
  <si>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</si>
  <si>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</si>
  <si>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</si>
  <si>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</si>
  <si>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</si>
  <si>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</si>
  <si>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</si>
  <si>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</si>
  <si>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</si>
  <si>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</si>
  <si>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</si>
  <si>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</si>
  <si>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</si>
  <si>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</si>
  <si>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</si>
  <si>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</si>
  <si>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</si>
  <si>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</si>
  <si>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</si>
  <si>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</si>
  <si>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</si>
  <si>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</si>
  <si>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</si>
  <si>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</si>
  <si>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</si>
  <si>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</si>
  <si>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</si>
  <si>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</si>
  <si>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</si>
  <si>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</si>
  <si>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</si>
  <si>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</si>
  <si>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</si>
  <si>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</si>
  <si>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</si>
  <si>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</si>
  <si>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</si>
  <si>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</si>
  <si>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</si>
  <si>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</si>
  <si>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</si>
  <si>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</si>
  <si>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</si>
  <si>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</si>
  <si>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</si>
  <si>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</si>
  <si>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</si>
  <si>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</si>
  <si>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</si>
  <si>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</si>
  <si>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</si>
  <si>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</si>
  <si>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</si>
  <si>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</si>
  <si>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</si>
  <si>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</si>
  <si>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</si>
  <si>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</si>
  <si>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</si>
  <si>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</si>
  <si>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</si>
  <si>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</si>
  <si>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</si>
  <si>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</si>
  <si>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</si>
  <si>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</si>
  <si>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</si>
  <si>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</si>
  <si>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</si>
  <si>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</si>
  <si>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</si>
  <si>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</si>
  <si>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</si>
  <si>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</si>
  <si>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</si>
  <si>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</si>
  <si>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</si>
  <si>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</si>
  <si>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</si>
  <si>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</si>
  <si>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</si>
  <si>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</si>
  <si>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</si>
  <si>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</si>
  <si>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</si>
  <si>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</si>
  <si>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</si>
  <si>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</si>
  <si>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</si>
  <si>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</si>
  <si>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</si>
  <si>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</si>
  <si>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</si>
  <si>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</si>
  <si>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</si>
  <si>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</si>
  <si>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</si>
  <si>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</si>
  <si>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</si>
  <si>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</si>
  <si>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</si>
  <si>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</si>
  <si>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</si>
  <si>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</si>
  <si>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</si>
  <si>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</si>
  <si>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</si>
  <si>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</si>
  <si>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</si>
  <si>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</si>
  <si>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</si>
  <si>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</si>
  <si>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</si>
  <si>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</si>
  <si>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</si>
  <si>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</si>
  <si>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</si>
  <si>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</si>
  <si>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</si>
  <si>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</si>
  <si>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</si>
  <si>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</si>
  <si>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</si>
  <si>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</si>
  <si>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</si>
  <si>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</si>
  <si>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</si>
  <si>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</si>
  <si>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</si>
  <si>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</si>
  <si>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</si>
  <si>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</si>
  <si>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</si>
  <si>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</si>
  <si>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</si>
  <si>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</si>
  <si>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</si>
  <si>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</si>
  <si>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</si>
  <si>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</si>
  <si>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</si>
  <si>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</si>
  <si>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</si>
  <si>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</si>
  <si>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</si>
  <si>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</si>
  <si>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</si>
  <si>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</si>
  <si>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</si>
  <si>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</si>
  <si>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</si>
  <si>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</si>
  <si>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</si>
  <si>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</si>
  <si>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</si>
  <si>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</si>
  <si>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</si>
  <si>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</si>
  <si>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</si>
  <si>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</si>
  <si>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</si>
  <si>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</si>
  <si>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</si>
  <si>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</si>
  <si>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</si>
  <si>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</si>
  <si>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</si>
  <si>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</si>
  <si>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</si>
  <si>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</si>
  <si>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</si>
  <si>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</si>
  <si>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</si>
  <si>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</si>
  <si>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</si>
  <si>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</si>
  <si>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</si>
  <si>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</si>
  <si>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</si>
  <si>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</si>
  <si>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</si>
  <si>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</si>
  <si>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</si>
  <si>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</si>
  <si>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</si>
  <si>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</si>
  <si>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</si>
  <si>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</si>
  <si>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</si>
  <si>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</si>
  <si>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</si>
  <si>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</si>
  <si>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</si>
  <si>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</si>
  <si>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</si>
  <si>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</si>
  <si>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</si>
  <si>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</si>
  <si>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</si>
  <si>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</si>
  <si>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</si>
  <si>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</si>
  <si>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</si>
  <si>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</si>
  <si>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</si>
  <si>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</si>
  <si>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</si>
  <si>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</si>
  <si>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</si>
  <si>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</si>
  <si>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</si>
  <si>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</si>
  <si>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</si>
  <si>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</si>
  <si>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</si>
  <si>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</si>
  <si>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</si>
  <si>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</si>
  <si>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</si>
  <si>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</si>
  <si>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</si>
  <si>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</si>
  <si>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</si>
  <si>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</si>
  <si>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</si>
  <si>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</si>
  <si>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</si>
  <si>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</si>
  <si>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</si>
  <si>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</si>
  <si>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</si>
  <si>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</si>
  <si>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</si>
  <si>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</si>
  <si>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</si>
  <si>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</si>
  <si>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</si>
  <si>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</si>
  <si>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</si>
  <si>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</si>
  <si>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</si>
  <si>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</si>
  <si>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</si>
  <si>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</si>
  <si>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</si>
  <si>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</si>
  <si>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</si>
  <si>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</si>
  <si>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</si>
  <si>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</si>
  <si>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</si>
  <si>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</si>
  <si>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</si>
  <si>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</si>
  <si>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</si>
  <si>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</si>
  <si>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</si>
  <si>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</si>
  <si>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</si>
  <si>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</si>
  <si>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</si>
  <si>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</si>
  <si>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</si>
  <si>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</si>
  <si>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</si>
  <si>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</si>
  <si>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</si>
  <si>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</si>
  <si>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</si>
  <si>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</si>
  <si>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</si>
  <si>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</si>
  <si>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</si>
  <si>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</si>
  <si>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</si>
  <si>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</si>
  <si>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</si>
  <si>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</si>
  <si>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</si>
  <si>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</si>
  <si>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</si>
  <si>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</si>
  <si>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</si>
  <si>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</si>
  <si>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</si>
  <si>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</si>
  <si>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</si>
  <si>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</si>
  <si>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</si>
  <si>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</si>
  <si>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</si>
  <si>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</si>
  <si>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</si>
  <si>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</si>
  <si>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</si>
  <si>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</si>
  <si>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</si>
  <si>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</si>
  <si>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</si>
  <si>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</si>
  <si>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</si>
  <si>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</si>
  <si>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</si>
  <si>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</si>
  <si>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</si>
  <si>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</si>
  <si>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</si>
  <si>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</si>
  <si>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</si>
  <si>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</si>
  <si>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</si>
  <si>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</si>
  <si>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</si>
  <si>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</si>
  <si>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</si>
  <si>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</si>
  <si>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</si>
  <si>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</si>
  <si>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</si>
  <si>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</si>
  <si>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</si>
  <si>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</si>
  <si>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</si>
  <si>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</si>
  <si>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</si>
  <si>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</si>
  <si>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</si>
  <si>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</si>
  <si>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</si>
  <si>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</si>
  <si>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</si>
  <si>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</si>
  <si>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</si>
  <si>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</si>
  <si>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</si>
  <si>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</si>
  <si>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</si>
  <si>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</si>
  <si>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</si>
  <si>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</si>
  <si>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</si>
  <si>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</si>
  <si>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</si>
  <si>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</si>
  <si>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</si>
  <si>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</si>
  <si>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</si>
  <si>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</si>
  <si>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</si>
  <si>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</si>
  <si>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</si>
  <si>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</si>
  <si>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</si>
  <si>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</si>
  <si>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</si>
  <si>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</si>
  <si>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</si>
  <si>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</si>
  <si>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</si>
  <si>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</si>
  <si>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</si>
  <si>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</si>
  <si>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</si>
  <si>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</si>
  <si>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</si>
  <si>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</si>
  <si>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</si>
  <si>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</si>
  <si>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</si>
  <si>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</si>
  <si>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</si>
  <si>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</si>
  <si>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</si>
  <si>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</si>
  <si>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</si>
  <si>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</si>
  <si>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</si>
  <si>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</si>
  <si>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</si>
  <si>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</si>
  <si>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</si>
  <si>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</si>
  <si>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</si>
  <si>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</si>
  <si>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</si>
  <si>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</si>
  <si>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</si>
  <si>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</si>
  <si>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</si>
  <si>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</si>
  <si>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</si>
  <si>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</si>
  <si>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</si>
  <si>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</si>
  <si>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</si>
  <si>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</si>
  <si>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</si>
  <si>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</si>
  <si>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</si>
  <si>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</si>
  <si>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</si>
  <si>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</si>
  <si>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</si>
  <si>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</si>
  <si>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</si>
  <si>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</si>
  <si>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</si>
  <si>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</si>
  <si>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</si>
  <si>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</si>
  <si>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</si>
  <si>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</si>
  <si>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</si>
  <si>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</si>
  <si>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</si>
  <si>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</si>
  <si>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</si>
  <si>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</si>
  <si>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</si>
  <si>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</si>
  <si>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</si>
  <si>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</si>
  <si>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</si>
  <si>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</si>
  <si>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</si>
  <si>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</si>
  <si>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</si>
  <si>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</si>
  <si>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</si>
  <si>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</si>
  <si>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</si>
  <si>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</si>
  <si>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</si>
  <si>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</si>
  <si>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</si>
  <si>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</si>
  <si>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</si>
  <si>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</si>
  <si>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</si>
  <si>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</si>
  <si>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</si>
  <si>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</si>
  <si>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</si>
  <si>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</si>
  <si>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</si>
  <si>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</si>
  <si>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</si>
  <si>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</si>
  <si>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</si>
  <si>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</si>
  <si>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</si>
  <si>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</si>
  <si>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</si>
  <si>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</si>
  <si>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</si>
  <si>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</si>
  <si>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</si>
  <si>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</si>
  <si>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</si>
  <si>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</si>
  <si>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</si>
  <si>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</si>
  <si>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</si>
  <si>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</si>
  <si>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</si>
  <si>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</si>
  <si>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</si>
  <si>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</si>
  <si>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</si>
  <si>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</si>
  <si>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</si>
  <si>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</si>
  <si>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</si>
  <si>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</si>
  <si>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</si>
  <si>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</si>
  <si>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</si>
  <si>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</si>
  <si>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</si>
  <si>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</si>
  <si>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</si>
  <si>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</si>
  <si>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</si>
  <si>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</si>
  <si>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</si>
  <si>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</si>
  <si>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</si>
  <si>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</si>
  <si>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</si>
  <si>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</si>
  <si>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</si>
  <si>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</si>
  <si>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</si>
  <si>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</si>
  <si>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</si>
  <si>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</si>
  <si>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</si>
  <si>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</si>
  <si>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</si>
  <si>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</si>
  <si>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</si>
  <si>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</si>
  <si>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</si>
  <si>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</si>
  <si>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</si>
  <si>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</si>
  <si>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</si>
  <si>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</si>
  <si>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</si>
  <si>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</si>
  <si>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</si>
  <si>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</si>
  <si>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</si>
  <si>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</si>
  <si>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</si>
  <si>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</si>
  <si>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</si>
  <si>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</si>
  <si>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</si>
  <si>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</si>
  <si>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</si>
  <si>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</si>
  <si>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</si>
  <si>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</si>
  <si>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</si>
  <si>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</si>
  <si>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</si>
  <si>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</si>
  <si>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</si>
  <si>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</si>
  <si>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</si>
  <si>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</si>
  <si>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</si>
  <si>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</si>
  <si>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</si>
  <si>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</si>
  <si>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</si>
  <si>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</si>
  <si>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</si>
  <si>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</si>
  <si>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</si>
  <si>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</si>
  <si>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</si>
  <si>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</si>
  <si>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</si>
  <si>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</si>
  <si>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</si>
  <si>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</si>
  <si>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</si>
  <si>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</si>
  <si>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</si>
  <si>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</si>
  <si>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</si>
  <si>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</si>
  <si>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</si>
  <si>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</si>
  <si>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</si>
  <si>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</si>
  <si>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</si>
  <si>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</si>
  <si>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</si>
  <si>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</si>
  <si>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</si>
  <si>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</si>
  <si>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</si>
  <si>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</si>
  <si>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</si>
  <si>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</si>
  <si>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</si>
  <si>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</si>
  <si>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</si>
  <si>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</si>
  <si>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</si>
  <si>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</si>
  <si>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</si>
  <si>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</si>
  <si>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</si>
  <si>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</si>
  <si>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</si>
  <si>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</si>
  <si>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</si>
  <si>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</si>
  <si>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</si>
  <si>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</si>
  <si>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</si>
  <si>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</si>
  <si>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</si>
  <si>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</si>
  <si>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</si>
  <si>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</si>
  <si>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</si>
  <si>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</si>
  <si>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</si>
  <si>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</si>
  <si>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</si>
  <si>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</si>
  <si>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</si>
  <si>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</si>
  <si>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</si>
  <si>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</si>
  <si>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</si>
  <si>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</si>
  <si>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</si>
  <si>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</si>
  <si>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</si>
  <si>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</si>
  <si>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</si>
  <si>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</si>
  <si>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</si>
  <si>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</si>
  <si>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</si>
  <si>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</si>
  <si>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</si>
  <si>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</si>
  <si>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</si>
  <si>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</si>
  <si>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</si>
  <si>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</si>
  <si>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</si>
  <si>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</si>
  <si>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</si>
  <si>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</si>
  <si>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</si>
  <si>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</si>
  <si>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</si>
  <si>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</si>
  <si>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</si>
  <si>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</si>
  <si>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</si>
  <si>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</si>
  <si>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</si>
  <si>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</si>
  <si>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</si>
  <si>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</si>
  <si>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</si>
  <si>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</si>
  <si>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</si>
  <si>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</si>
  <si>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</si>
  <si>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</si>
  <si>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</si>
  <si>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</si>
  <si>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</si>
  <si>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</si>
  <si>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</si>
  <si>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</si>
  <si>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</si>
  <si>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</si>
  <si>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</si>
  <si>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</si>
  <si>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</si>
  <si>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</si>
  <si>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</si>
  <si>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</si>
  <si>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</si>
  <si>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</si>
  <si>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</si>
  <si>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</si>
  <si>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</si>
  <si>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</si>
  <si>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</si>
  <si>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</si>
  <si>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</si>
  <si>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</si>
  <si>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</si>
  <si>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</si>
  <si>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</si>
  <si>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</si>
  <si>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</si>
  <si>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</si>
  <si>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</si>
  <si>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</si>
  <si>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</si>
  <si>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</si>
  <si>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</si>
  <si>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</si>
  <si>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</si>
  <si>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</si>
  <si>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</si>
  <si>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</si>
  <si>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</si>
  <si>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</si>
  <si>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</si>
  <si>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</si>
  <si>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</si>
  <si>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</si>
  <si>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</si>
  <si>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</si>
  <si>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</si>
  <si>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</si>
  <si>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</si>
  <si>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</si>
  <si>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</si>
  <si>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</si>
  <si>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</si>
  <si>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</si>
  <si>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</si>
  <si>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</si>
  <si>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</si>
  <si>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</si>
  <si>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</si>
  <si>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</si>
  <si>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</si>
  <si>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</si>
  <si>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</si>
  <si>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</si>
  <si>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</si>
  <si>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</si>
  <si>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</si>
  <si>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</si>
  <si>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</si>
  <si>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</si>
  <si>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</si>
  <si>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</si>
  <si>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</si>
  <si>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</si>
  <si>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</si>
  <si>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</si>
  <si>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</si>
  <si>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</si>
  <si>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</si>
  <si>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</si>
  <si>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</si>
  <si>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</si>
  <si>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</si>
  <si>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</si>
  <si>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</si>
  <si>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</si>
  <si>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</si>
  <si>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</si>
  <si>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</si>
  <si>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</si>
  <si>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</si>
  <si>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</si>
  <si>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</si>
  <si>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</si>
  <si>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</si>
  <si>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</si>
  <si>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</si>
  <si>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</si>
  <si>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</si>
  <si>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</si>
  <si>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</si>
  <si>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</si>
  <si>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</si>
  <si>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</si>
  <si>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</si>
  <si>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</si>
  <si>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</si>
  <si>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</si>
  <si>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</si>
  <si>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</si>
  <si>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</si>
  <si>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</si>
  <si>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</si>
  <si>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</si>
  <si>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</si>
  <si>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</si>
  <si>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</si>
  <si>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</si>
  <si>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</si>
  <si>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</si>
  <si>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</si>
  <si>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</si>
  <si>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</si>
  <si>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</si>
  <si>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</si>
  <si>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</si>
  <si>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</si>
  <si>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</si>
  <si>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</si>
  <si>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</si>
  <si>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</si>
  <si>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</si>
  <si>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</si>
  <si>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</si>
  <si>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</si>
  <si>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</si>
  <si>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</si>
  <si>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</si>
  <si>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</si>
  <si>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</si>
  <si>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</si>
  <si>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</si>
  <si>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</si>
  <si>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</si>
  <si>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</si>
  <si>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</si>
  <si>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</si>
  <si>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</si>
  <si>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</si>
  <si>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</si>
  <si>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</si>
  <si>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</si>
  <si>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</si>
  <si>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</si>
  <si>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</si>
  <si>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</si>
  <si>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</si>
  <si>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</si>
  <si>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</si>
  <si>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</si>
  <si>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</si>
  <si>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</si>
  <si>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</si>
  <si>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</si>
  <si>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</si>
  <si>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</si>
  <si>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</si>
  <si>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</si>
  <si>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</si>
  <si>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</si>
  <si>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</si>
  <si>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</si>
  <si>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</si>
  <si>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</si>
  <si>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</si>
  <si>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</si>
  <si>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</si>
  <si>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</si>
  <si>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</si>
  <si>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</si>
  <si>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</si>
  <si>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</si>
  <si>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</si>
  <si>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</si>
  <si>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</si>
  <si>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</si>
  <si>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</si>
  <si>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</si>
  <si>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</si>
  <si>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</si>
  <si>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</si>
  <si>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</si>
  <si>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</si>
  <si>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</si>
  <si>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</si>
  <si>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</si>
  <si>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</si>
  <si>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</si>
  <si>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</si>
  <si>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</si>
  <si>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</si>
  <si>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</si>
  <si>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</si>
  <si>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</si>
  <si>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</si>
  <si>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</si>
  <si>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</si>
  <si>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</si>
  <si>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</si>
  <si>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</si>
  <si>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</si>
  <si>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</si>
  <si>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</si>
  <si>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</si>
  <si>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</si>
  <si>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</si>
  <si>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</si>
  <si>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</si>
  <si>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</si>
  <si>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</si>
  <si>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</si>
  <si>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</si>
  <si>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</si>
  <si>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</si>
  <si>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</si>
  <si>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</si>
  <si>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</si>
  <si>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</si>
  <si>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</si>
  <si>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</si>
  <si>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</si>
  <si>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</si>
  <si>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</si>
  <si>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</si>
  <si>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</si>
  <si>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</si>
  <si>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</si>
  <si>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</si>
  <si>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</si>
  <si>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</si>
  <si>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</si>
  <si>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</si>
  <si>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</si>
  <si>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</si>
  <si>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</si>
  <si>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</si>
  <si>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</si>
  <si>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</si>
  <si>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</si>
  <si>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</si>
  <si>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</si>
  <si>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</si>
  <si>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</si>
  <si>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</si>
  <si>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</si>
  <si>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</si>
  <si>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</si>
  <si>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</si>
  <si>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</si>
  <si>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</si>
  <si>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</si>
  <si>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</si>
  <si>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</si>
  <si>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</si>
  <si>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</si>
  <si>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</si>
  <si>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</si>
  <si>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</si>
  <si>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</si>
  <si>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</si>
  <si>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</si>
  <si>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</si>
  <si>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</si>
  <si>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</si>
  <si>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</si>
  <si>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</si>
  <si>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</si>
  <si>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</si>
  <si>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</si>
  <si>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</si>
  <si>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</si>
  <si>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</si>
  <si>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</si>
  <si>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</si>
  <si>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</si>
  <si>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</si>
  <si>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</si>
  <si>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</si>
  <si>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</si>
  <si>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</si>
  <si>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</si>
  <si>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</si>
  <si>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</si>
  <si>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</si>
  <si>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</si>
  <si>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</si>
  <si>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</si>
  <si>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</si>
  <si>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</si>
  <si>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</si>
  <si>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</si>
  <si>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</si>
  <si>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</si>
  <si>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</si>
  <si>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</si>
  <si>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</si>
  <si>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</si>
  <si>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</si>
  <si>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</si>
  <si>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</si>
  <si>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</si>
  <si>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</si>
  <si>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</si>
  <si>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</si>
  <si>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</si>
  <si>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</si>
  <si>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</si>
  <si>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</si>
  <si>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</si>
  <si>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</si>
  <si>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</si>
  <si>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</si>
  <si>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</si>
  <si>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</si>
  <si>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</si>
  <si>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</si>
  <si>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</si>
  <si>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</si>
  <si>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</si>
  <si>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</si>
  <si>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</si>
  <si>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</si>
  <si>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</si>
  <si>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</si>
  <si>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</si>
  <si>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</si>
  <si>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</si>
  <si>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</si>
  <si>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</si>
  <si>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</si>
  <si>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</si>
  <si>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</si>
  <si>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</si>
  <si>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</si>
  <si>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</si>
  <si>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</si>
  <si>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</si>
  <si>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</si>
  <si>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</si>
  <si>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</si>
  <si>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</si>
  <si>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</si>
  <si>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</si>
  <si>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</si>
  <si>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</si>
  <si>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</si>
  <si>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</si>
  <si>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</si>
  <si>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</si>
  <si>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</si>
  <si>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</si>
  <si>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</si>
  <si>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</si>
  <si>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</si>
  <si>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</si>
  <si>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</si>
  <si>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</si>
  <si>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</si>
  <si>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</si>
  <si>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</si>
  <si>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</si>
  <si>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</si>
  <si>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</si>
  <si>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</si>
  <si>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</si>
  <si>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</si>
  <si>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</si>
  <si>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</si>
  <si>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</si>
  <si>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</si>
  <si>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</si>
  <si>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</si>
  <si>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</si>
  <si>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</si>
  <si>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</si>
  <si>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</si>
  <si>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</si>
  <si>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</si>
  <si>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</si>
  <si>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</si>
  <si>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</si>
  <si>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</si>
  <si>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</si>
  <si>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</si>
  <si>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</si>
  <si>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</si>
  <si>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</si>
  <si>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</si>
  <si>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</si>
  <si>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</si>
  <si>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</si>
  <si>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</si>
  <si>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</si>
  <si>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</si>
  <si>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</si>
  <si>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</si>
  <si>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</si>
  <si>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</si>
  <si>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</si>
  <si>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</si>
  <si>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</si>
  <si>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</si>
  <si>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</si>
  <si>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</si>
  <si>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</si>
  <si>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</si>
  <si>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</si>
  <si>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</si>
  <si>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</si>
  <si>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</si>
  <si>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</si>
  <si>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</si>
  <si>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</si>
  <si>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</si>
  <si>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</si>
  <si>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</si>
  <si>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</si>
  <si>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</si>
  <si>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</si>
  <si>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</si>
  <si>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</si>
  <si>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</si>
  <si>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</si>
  <si>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</si>
  <si>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</si>
  <si>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</si>
  <si>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</si>
  <si>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</si>
  <si>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</si>
  <si>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</si>
  <si>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</si>
  <si>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</si>
  <si>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</si>
  <si>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</si>
  <si>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</si>
  <si>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</si>
  <si>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</si>
  <si>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</si>
  <si>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</si>
  <si>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</si>
  <si>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</si>
  <si>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</si>
  <si>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</si>
  <si>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</si>
  <si>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</si>
  <si>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</si>
  <si>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</si>
  <si>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</si>
  <si>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</si>
  <si>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</si>
  <si>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</si>
  <si>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</si>
  <si>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</si>
  <si>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</si>
  <si>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</si>
  <si>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</si>
  <si>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</si>
  <si>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</si>
  <si>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</si>
  <si>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</si>
  <si>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</si>
  <si>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</si>
  <si>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</si>
  <si>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</si>
  <si>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</si>
  <si>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</si>
  <si>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</si>
  <si>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</si>
  <si>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</si>
  <si>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</si>
  <si>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</si>
  <si>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</si>
  <si>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</si>
  <si>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</si>
  <si>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</si>
  <si>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</si>
  <si>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</si>
  <si>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</si>
  <si>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</si>
  <si>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</si>
  <si>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</si>
  <si>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</si>
  <si>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</si>
  <si>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</si>
  <si>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</si>
  <si>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</si>
  <si>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</si>
  <si>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</si>
  <si>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</si>
  <si>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</si>
  <si>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</si>
  <si>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</si>
  <si>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</si>
  <si>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</si>
  <si>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</si>
  <si>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</si>
  <si>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</si>
  <si>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</si>
  <si>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</si>
  <si>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</si>
  <si>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</si>
  <si>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</si>
  <si>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</si>
  <si>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</si>
  <si>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</si>
  <si>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</si>
  <si>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</si>
  <si>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</si>
  <si>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</si>
  <si>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</si>
  <si>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</si>
  <si>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</si>
  <si>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</si>
  <si>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</si>
  <si>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</si>
  <si>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</si>
  <si>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</si>
  <si>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</si>
  <si>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</si>
  <si>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</si>
  <si>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</si>
  <si>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</si>
  <si>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</si>
  <si>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</si>
  <si>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</si>
  <si>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</si>
  <si>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</si>
  <si>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</si>
  <si>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</si>
  <si>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</si>
  <si>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</si>
  <si>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</si>
  <si>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</si>
  <si>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</si>
  <si>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</si>
  <si>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</si>
  <si>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</si>
  <si>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</si>
  <si>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</si>
  <si>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</si>
  <si>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</si>
  <si>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</si>
  <si>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</si>
  <si>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</si>
  <si>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</si>
  <si>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</si>
  <si>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</si>
  <si>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</si>
  <si>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</si>
  <si>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</si>
  <si>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</si>
  <si>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</si>
  <si>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</si>
  <si>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</si>
  <si>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</si>
  <si>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</si>
  <si>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</si>
  <si>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</si>
  <si>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</si>
  <si>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</si>
  <si>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</si>
  <si>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</si>
  <si>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</si>
  <si>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</si>
  <si>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</si>
  <si>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</si>
  <si>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</si>
  <si>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</si>
  <si>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</si>
  <si>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</si>
  <si>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</si>
  <si>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</si>
  <si>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</si>
  <si>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</si>
  <si>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</si>
  <si>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</si>
  <si>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</si>
  <si>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</si>
  <si>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</si>
  <si>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</si>
  <si>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</si>
  <si>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</si>
  <si>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</si>
  <si>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</si>
  <si>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</si>
  <si>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</si>
  <si>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</si>
  <si>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</si>
  <si>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</si>
  <si>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</si>
  <si>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</si>
  <si>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</si>
  <si>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</si>
  <si>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</si>
  <si>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</si>
  <si>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</si>
  <si>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</si>
  <si>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</si>
  <si>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</si>
  <si>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</si>
  <si>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</si>
  <si>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</si>
  <si>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</si>
  <si>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</si>
  <si>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</si>
  <si>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</si>
  <si>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</si>
  <si>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</si>
  <si>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</si>
  <si>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</si>
  <si>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</si>
  <si>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</si>
  <si>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</si>
  <si>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</si>
  <si>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</si>
  <si>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</si>
  <si>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</si>
  <si>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</si>
  <si>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</si>
  <si>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</si>
  <si>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</si>
  <si>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</si>
  <si>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</si>
  <si>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</si>
  <si>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</si>
  <si>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</si>
  <si>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</si>
  <si>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</si>
  <si>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</si>
  <si>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</si>
  <si>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</si>
  <si>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</si>
  <si>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</si>
  <si>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</si>
  <si>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</si>
  <si>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</si>
  <si>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</si>
  <si>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</si>
  <si>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</si>
  <si>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</si>
  <si>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</si>
  <si>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</si>
  <si>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</si>
  <si>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</si>
  <si>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</si>
  <si>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</si>
  <si>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</si>
  <si>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</si>
  <si>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</si>
  <si>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</si>
  <si>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</si>
  <si>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</si>
  <si>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</si>
  <si>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</si>
  <si>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</si>
  <si>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</si>
  <si>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</si>
  <si>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</si>
  <si>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</si>
  <si>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</si>
  <si>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</si>
  <si>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</si>
  <si>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</si>
  <si>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</si>
  <si>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</si>
  <si>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</si>
  <si>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</si>
  <si>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</si>
  <si>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</si>
  <si>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</si>
  <si>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</si>
  <si>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</si>
  <si>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</si>
  <si>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</si>
  <si>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</si>
  <si>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</si>
  <si>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</si>
  <si>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</si>
  <si>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</si>
  <si>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</si>
  <si>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</si>
  <si>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</si>
  <si>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</si>
  <si>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</si>
  <si>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</si>
  <si>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</si>
  <si>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</si>
  <si>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</si>
  <si>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</si>
  <si>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</si>
  <si>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</si>
  <si>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</si>
  <si>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</si>
  <si>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</si>
  <si>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</si>
  <si>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</si>
  <si>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</si>
  <si>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</si>
  <si>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</si>
  <si>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</si>
  <si>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</si>
  <si>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</si>
  <si>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</si>
  <si>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</si>
  <si>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</si>
  <si>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</si>
  <si>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</si>
  <si>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</si>
  <si>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</si>
  <si>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</si>
  <si>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</si>
  <si>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</si>
  <si>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</si>
  <si>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</si>
  <si>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</si>
  <si>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</si>
  <si>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</si>
  <si>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</si>
  <si>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</si>
  <si>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</si>
  <si>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</si>
  <si>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</si>
  <si>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</si>
  <si>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</si>
  <si>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</si>
  <si>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</si>
  <si>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</si>
  <si>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</si>
  <si>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</si>
  <si>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</si>
  <si>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</si>
  <si>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</si>
  <si>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</si>
  <si>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</si>
  <si>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</si>
  <si>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</si>
  <si>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</si>
  <si>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</si>
  <si>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</si>
  <si>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</si>
  <si>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</si>
  <si>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</si>
  <si>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</si>
  <si>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</si>
  <si>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</si>
  <si>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</si>
  <si>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</si>
  <si>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</si>
  <si>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</si>
  <si>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</si>
  <si>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</si>
  <si>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</si>
  <si>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</si>
  <si>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</si>
  <si>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</si>
  <si>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</si>
  <si>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</si>
  <si>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</si>
  <si>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</si>
  <si>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</si>
  <si>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</si>
  <si>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</si>
  <si>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</si>
  <si>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</si>
  <si>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</si>
  <si>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</si>
  <si>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</si>
  <si>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</si>
  <si>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</si>
  <si>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</si>
  <si>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</si>
  <si>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</si>
  <si>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</si>
  <si>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</si>
  <si>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</si>
  <si>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</si>
  <si>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</si>
  <si>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</si>
  <si>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</si>
  <si>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</si>
  <si>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</si>
  <si>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</si>
  <si>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</si>
  <si>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</si>
  <si>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</si>
  <si>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</si>
  <si>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</si>
  <si>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</si>
  <si>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</si>
  <si>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</si>
  <si>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</si>
  <si>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</si>
  <si>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</si>
  <si>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</si>
  <si>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</si>
  <si>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</si>
  <si>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</si>
  <si>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</si>
  <si>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</si>
  <si>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</si>
  <si>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</si>
  <si>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</si>
  <si>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</si>
  <si>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</si>
  <si>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</si>
  <si>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</si>
  <si>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</si>
  <si>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</si>
  <si>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</si>
  <si>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</si>
  <si>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</si>
  <si>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</si>
  <si>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</si>
  <si>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</si>
  <si>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</si>
  <si>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</si>
  <si>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</si>
  <si>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</si>
  <si>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</si>
  <si>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</si>
  <si>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</si>
  <si>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</si>
  <si>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</si>
  <si>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</si>
  <si>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</si>
  <si>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</si>
  <si>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</si>
  <si>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</si>
  <si>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</si>
  <si>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</si>
  <si>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</si>
  <si>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</si>
  <si>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</si>
  <si>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</si>
  <si>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</si>
  <si>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</si>
  <si>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</si>
  <si>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</si>
  <si>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</si>
  <si>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</si>
  <si>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</si>
  <si>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</si>
  <si>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</si>
  <si>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</si>
  <si>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</si>
  <si>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</si>
  <si>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</si>
  <si>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</si>
  <si>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</si>
  <si>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</si>
  <si>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</si>
  <si>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</si>
  <si>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</si>
  <si>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</si>
  <si>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</si>
  <si>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</si>
  <si>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</si>
  <si>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</si>
  <si>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</si>
  <si>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</si>
  <si>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</si>
  <si>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</si>
  <si>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</si>
  <si>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</si>
  <si>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</si>
  <si>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</si>
  <si>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</si>
  <si>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</si>
  <si>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</si>
  <si>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</si>
  <si>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</si>
  <si>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</si>
  <si>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</si>
  <si>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</si>
  <si>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</si>
  <si>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</si>
  <si>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</si>
  <si>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</si>
  <si>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</si>
  <si>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</si>
  <si>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</si>
  <si>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</si>
  <si>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</si>
  <si>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</si>
  <si>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</si>
  <si>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</si>
  <si>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</si>
  <si>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</si>
  <si>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</si>
  <si>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</si>
  <si>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</si>
  <si>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</si>
  <si>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</si>
  <si>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</si>
  <si>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</si>
  <si>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</si>
  <si>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</si>
  <si>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</si>
  <si>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</si>
  <si>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</si>
  <si>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</si>
  <si>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</si>
  <si>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</si>
  <si>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</si>
  <si>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</si>
  <si>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</si>
  <si>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</si>
  <si>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</si>
  <si>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</si>
  <si>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</si>
  <si>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</si>
  <si>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</si>
  <si>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</si>
  <si>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</si>
  <si>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</si>
  <si>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</si>
  <si>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</si>
  <si>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</si>
  <si>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</si>
  <si>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</si>
  <si>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</si>
  <si>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</si>
  <si>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</si>
  <si>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</si>
  <si>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</si>
  <si>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</si>
  <si>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</si>
  <si>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</si>
  <si>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</si>
  <si>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</si>
  <si>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</si>
  <si>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</si>
  <si>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</si>
  <si>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</si>
  <si>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</si>
  <si>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</si>
  <si>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</si>
  <si>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</si>
  <si>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</si>
  <si>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</si>
  <si>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</si>
  <si>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</si>
  <si>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</si>
  <si>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</si>
  <si>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</si>
  <si>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</si>
  <si>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</si>
  <si>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</si>
  <si>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</si>
  <si>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</si>
  <si>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</si>
  <si>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</si>
  <si>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</si>
  <si>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</si>
  <si>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</si>
  <si>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</si>
  <si>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</si>
  <si>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</si>
  <si>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</si>
  <si>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</si>
  <si>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</si>
  <si>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</si>
  <si>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</si>
  <si>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</si>
  <si>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</si>
  <si>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</si>
  <si>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</si>
  <si>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</si>
  <si>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</si>
  <si>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</si>
  <si>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</si>
  <si>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</si>
  <si>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</si>
  <si>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</si>
  <si>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</si>
  <si>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</si>
  <si>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</si>
  <si>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</si>
  <si>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</si>
  <si>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</si>
  <si>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</si>
  <si>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</si>
  <si>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</si>
  <si>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</si>
  <si>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</si>
  <si>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</si>
  <si>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</si>
  <si>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</si>
  <si>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</si>
  <si>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</si>
  <si>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</si>
  <si>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</si>
  <si>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</si>
  <si>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</si>
  <si>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</si>
  <si>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</si>
  <si>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</si>
  <si>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</si>
  <si>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</si>
  <si>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</si>
  <si>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</si>
  <si>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</si>
  <si>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</si>
  <si>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</si>
  <si>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</si>
  <si>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</si>
  <si>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</si>
  <si>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</si>
  <si>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</si>
  <si>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</si>
  <si>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</si>
  <si>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</si>
  <si>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</si>
  <si>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</si>
  <si>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</si>
  <si>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</si>
  <si>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</si>
  <si>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</si>
  <si>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</si>
  <si>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</si>
  <si>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</si>
  <si>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</si>
  <si>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</si>
  <si>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</si>
  <si>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</si>
  <si>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</si>
  <si>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</si>
  <si>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</si>
  <si>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</si>
  <si>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</si>
  <si>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</si>
  <si>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</si>
  <si>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</si>
  <si>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</si>
  <si>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</si>
  <si>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</si>
  <si>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</si>
  <si>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</si>
  <si>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</si>
  <si>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</si>
  <si>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</si>
  <si>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</si>
  <si>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</si>
  <si>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</si>
  <si>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</si>
  <si>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</si>
  <si>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</si>
  <si>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</si>
  <si>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</si>
  <si>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</si>
  <si>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</si>
  <si>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</si>
  <si>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</si>
  <si>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</si>
  <si>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</si>
  <si>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</si>
  <si>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</si>
  <si>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</si>
  <si>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</si>
  <si>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</si>
  <si>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</si>
  <si>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</si>
  <si>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</si>
  <si>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</si>
  <si>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</si>
  <si>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</si>
  <si>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</si>
  <si>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</si>
  <si>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</si>
  <si>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</si>
  <si>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</si>
  <si>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</si>
  <si>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</si>
  <si>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</si>
  <si>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</si>
  <si>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</si>
  <si>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</si>
  <si>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</si>
  <si>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</si>
  <si>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</si>
  <si>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</si>
  <si>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</si>
  <si>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</si>
  <si>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</si>
  <si>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</si>
  <si>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</si>
  <si>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</si>
  <si>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</si>
  <si>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</si>
  <si>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</si>
  <si>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</si>
  <si>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</si>
  <si>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</si>
  <si>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</si>
  <si>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</si>
  <si>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</si>
  <si>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</si>
  <si>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</si>
  <si>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</si>
  <si>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</si>
  <si>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</si>
  <si>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</si>
  <si>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</si>
  <si>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</si>
  <si>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</si>
  <si>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</si>
  <si>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</si>
  <si>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</si>
  <si>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</si>
  <si>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</si>
  <si>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</si>
  <si>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</si>
  <si>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</si>
  <si>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</si>
  <si>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</si>
  <si>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</si>
  <si>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</si>
  <si>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</si>
  <si>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</si>
  <si>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</si>
  <si>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</si>
  <si>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</si>
  <si>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</si>
  <si>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</si>
  <si>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</si>
  <si>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</si>
  <si>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</si>
  <si>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</si>
  <si>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</si>
  <si>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</si>
  <si>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</si>
  <si>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</si>
  <si>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</si>
  <si>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</si>
  <si>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</si>
  <si>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</si>
  <si>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</si>
  <si>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</si>
  <si>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</si>
  <si>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</si>
  <si>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</si>
  <si>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</si>
  <si>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</si>
  <si>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</si>
  <si>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</si>
  <si>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</si>
  <si>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</si>
  <si>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</si>
  <si>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</si>
  <si>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</si>
  <si>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</si>
  <si>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</si>
  <si>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</si>
  <si>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</si>
  <si>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</si>
  <si>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</si>
  <si>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</si>
  <si>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</si>
  <si>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</si>
  <si>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</si>
  <si>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</si>
  <si>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</si>
  <si>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</si>
  <si>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</si>
  <si>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</si>
  <si>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</si>
  <si>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</si>
  <si>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</si>
  <si>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</si>
  <si>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</si>
  <si>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</si>
  <si>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</si>
  <si>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</si>
  <si>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</si>
  <si>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</si>
  <si>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</si>
  <si>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</si>
  <si>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</si>
  <si>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</si>
  <si>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</si>
  <si>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</si>
  <si>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</si>
  <si>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</si>
  <si>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</si>
  <si>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</si>
  <si>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</si>
  <si>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</si>
  <si>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</si>
  <si>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</si>
  <si>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</si>
  <si>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</si>
  <si>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</si>
  <si>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</si>
  <si>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</si>
  <si>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</si>
  <si>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</si>
  <si>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</si>
  <si>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</si>
  <si>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</si>
  <si>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</si>
  <si>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</si>
  <si>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</si>
  <si>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</si>
  <si>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</si>
  <si>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</si>
  <si>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</si>
  <si>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</si>
  <si>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</si>
  <si>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</si>
  <si>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</si>
  <si>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</si>
  <si>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</si>
  <si>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</si>
  <si>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</si>
  <si>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</si>
  <si>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</si>
  <si>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</si>
  <si>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</si>
  <si>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</si>
  <si>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</si>
  <si>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</si>
  <si>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</si>
  <si>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</si>
  <si>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</si>
  <si>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</si>
  <si>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</si>
  <si>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</si>
  <si>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</si>
  <si>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</si>
  <si>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</si>
  <si>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</si>
  <si>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</si>
  <si>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</si>
  <si>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</si>
  <si>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</si>
  <si>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</si>
  <si>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</si>
  <si>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</si>
  <si>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</si>
  <si>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</si>
  <si>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</si>
  <si>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</si>
  <si>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</si>
  <si>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</si>
  <si>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</si>
  <si>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</si>
  <si>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</si>
  <si>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</si>
  <si>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</si>
  <si>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</si>
  <si>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</si>
  <si>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</si>
  <si>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</si>
  <si>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</si>
  <si>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</si>
  <si>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</si>
  <si>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</si>
  <si>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</si>
  <si>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</si>
  <si>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</si>
  <si>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</si>
  <si>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</si>
  <si>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</si>
  <si>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</si>
  <si>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</si>
  <si>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</si>
  <si>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</si>
  <si>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</si>
  <si>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</si>
  <si>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</si>
  <si>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</si>
  <si>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</si>
  <si>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</si>
  <si>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</si>
  <si>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</si>
  <si>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</si>
  <si>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</si>
  <si>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</si>
  <si>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</si>
  <si>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</si>
  <si>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</si>
  <si>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</si>
  <si>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</si>
  <si>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</si>
  <si>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</si>
  <si>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</si>
  <si>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</si>
  <si>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</si>
  <si>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</si>
  <si>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</si>
  <si>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</si>
  <si>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</si>
  <si>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</si>
  <si>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</si>
  <si>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</si>
  <si>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</si>
  <si>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</si>
  <si>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</si>
  <si>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</si>
  <si>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</si>
  <si>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</si>
  <si>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</si>
  <si>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</si>
  <si>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</si>
  <si>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</si>
  <si>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</si>
  <si>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</si>
  <si>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</si>
  <si>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</si>
  <si>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</si>
  <si>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</si>
  <si>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</si>
  <si>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</si>
  <si>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</si>
  <si>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</si>
  <si>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</si>
  <si>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</si>
  <si>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</si>
  <si>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</si>
  <si>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</si>
  <si>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</si>
  <si>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</si>
  <si>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</si>
  <si>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</si>
  <si>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</si>
  <si>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</si>
  <si>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</si>
  <si>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</si>
  <si>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</si>
  <si>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</si>
  <si>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</si>
  <si>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</si>
  <si>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</si>
  <si>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</si>
  <si>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</si>
  <si>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</si>
  <si>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</si>
  <si>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</si>
  <si>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</si>
  <si>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</si>
  <si>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</si>
  <si>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</si>
  <si>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</si>
  <si>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</si>
  <si>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</si>
  <si>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</si>
  <si>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</si>
  <si>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</si>
  <si>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</si>
  <si>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</si>
  <si>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</si>
  <si>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</si>
  <si>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</si>
  <si>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</si>
  <si>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</si>
  <si>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</si>
  <si>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</si>
  <si>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</si>
  <si>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</si>
  <si>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</si>
  <si>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</si>
  <si>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</si>
  <si>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</si>
  <si>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</si>
  <si>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</si>
  <si>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</si>
  <si>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</si>
  <si>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</si>
  <si>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</si>
  <si>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</si>
  <si>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</si>
  <si>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</si>
  <si>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</si>
  <si>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</si>
  <si>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</si>
  <si>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</si>
  <si>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</si>
  <si>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</si>
  <si>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</si>
  <si>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</si>
  <si>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</si>
  <si>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</si>
  <si>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</si>
  <si>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</si>
  <si>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</si>
  <si>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</si>
  <si>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</si>
  <si>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</si>
  <si>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</si>
  <si>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</si>
  <si>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</si>
  <si>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</si>
  <si>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</si>
  <si>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</si>
  <si>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</si>
  <si>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</si>
  <si>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</si>
  <si>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</si>
  <si>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</si>
  <si>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</si>
  <si>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</si>
  <si>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</si>
  <si>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</si>
  <si>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</si>
  <si>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</si>
  <si>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</si>
  <si>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</si>
  <si>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</si>
  <si>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</si>
  <si>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</si>
  <si>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</si>
  <si>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</si>
  <si>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</si>
  <si>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</si>
  <si>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</si>
  <si>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</si>
  <si>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</si>
  <si>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</si>
  <si>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</si>
  <si>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</si>
  <si>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</si>
  <si>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</si>
  <si>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</si>
  <si>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</si>
  <si>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</si>
  <si>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</si>
  <si>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</si>
  <si>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</si>
  <si>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</si>
  <si>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</si>
  <si>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</si>
  <si>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</si>
  <si>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</si>
  <si>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</si>
  <si>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</si>
  <si>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</si>
  <si>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</si>
  <si>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</si>
  <si>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</si>
  <si>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</si>
  <si>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</si>
  <si>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</si>
  <si>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</si>
  <si>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</si>
  <si>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</si>
  <si>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</si>
  <si>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</si>
  <si>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</si>
  <si>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</si>
  <si>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</si>
  <si>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</si>
  <si>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</si>
  <si>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</si>
  <si>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</si>
  <si>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</si>
  <si>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</si>
  <si>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</si>
  <si>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</si>
  <si>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</si>
  <si>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</si>
  <si>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</si>
  <si>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</si>
  <si>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</si>
  <si>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</si>
  <si>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</si>
  <si>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</si>
  <si>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</si>
  <si>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</si>
  <si>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</si>
  <si>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</si>
  <si>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</si>
  <si>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</si>
  <si>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</si>
  <si>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</si>
  <si>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</si>
  <si>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</si>
  <si>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</si>
  <si>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</si>
  <si>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</si>
  <si>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</si>
  <si>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</si>
  <si>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</si>
  <si>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</si>
  <si>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</si>
  <si>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</si>
  <si>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</si>
  <si>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</si>
  <si>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</si>
  <si>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</si>
  <si>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</si>
  <si>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</si>
  <si>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</si>
  <si>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</si>
  <si>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</si>
  <si>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</si>
  <si>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</si>
  <si>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</si>
  <si>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</si>
  <si>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</si>
  <si>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</si>
  <si>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</si>
  <si>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</si>
  <si>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</si>
  <si>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</si>
  <si>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</si>
  <si>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</si>
  <si>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</si>
  <si>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</si>
  <si>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</si>
  <si>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</si>
  <si>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</si>
  <si>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</si>
  <si>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</si>
  <si>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</si>
  <si>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</si>
  <si>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</si>
  <si>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</si>
  <si>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</si>
  <si>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</si>
  <si>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</si>
  <si>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</si>
  <si>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</si>
  <si>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</si>
  <si>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</si>
  <si>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</si>
  <si>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</si>
  <si>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</si>
  <si>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</si>
  <si>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</si>
  <si>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</si>
  <si>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</si>
  <si>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</si>
  <si>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</si>
  <si>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</si>
  <si>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</si>
  <si>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</si>
  <si>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</si>
  <si>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</si>
  <si>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</si>
  <si>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</si>
  <si>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</si>
  <si>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</si>
  <si>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</si>
  <si>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</si>
  <si>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</si>
  <si>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</si>
  <si>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</si>
  <si>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</si>
  <si>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</si>
  <si>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</si>
  <si>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</si>
  <si>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</si>
  <si>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</si>
  <si>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</si>
  <si>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</si>
  <si>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</si>
  <si>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</si>
  <si>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</si>
  <si>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</si>
  <si>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</si>
  <si>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</si>
  <si>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</si>
  <si>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</si>
  <si>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</si>
  <si>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</si>
  <si>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</si>
  <si>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</si>
  <si>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</si>
  <si>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</si>
  <si>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</si>
  <si>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</si>
  <si>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</si>
  <si>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</si>
  <si>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</si>
  <si>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</si>
  <si>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</si>
  <si>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</si>
  <si>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</si>
  <si>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</si>
  <si>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</si>
  <si>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</si>
  <si>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</si>
  <si>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</si>
  <si>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</si>
  <si>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</si>
  <si>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</si>
  <si>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</si>
  <si>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</si>
  <si>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</si>
  <si>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</si>
  <si>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</si>
  <si>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</si>
  <si>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</si>
  <si>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</si>
  <si>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</si>
  <si>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</si>
  <si>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</si>
  <si>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</si>
  <si>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</si>
  <si>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</si>
  <si>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</si>
  <si>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</si>
  <si>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</si>
  <si>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</si>
  <si>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</si>
  <si>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</si>
  <si>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</si>
  <si>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</si>
  <si>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</si>
  <si>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</si>
  <si>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</si>
  <si>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</si>
  <si>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</si>
  <si>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</si>
  <si>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</si>
  <si>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</si>
  <si>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</si>
  <si>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</si>
  <si>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</si>
  <si>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</si>
  <si>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</si>
  <si>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</si>
  <si>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</si>
  <si>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</si>
  <si>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</si>
  <si>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</si>
  <si>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</si>
  <si>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</si>
  <si>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</si>
  <si>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</si>
  <si>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</si>
  <si>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</si>
  <si>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</si>
  <si>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</si>
  <si>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</si>
  <si>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</si>
  <si>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</si>
  <si>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</si>
  <si>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</si>
  <si>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</si>
  <si>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</si>
  <si>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</si>
  <si>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</si>
  <si>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</si>
  <si>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</si>
  <si>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</si>
  <si>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</si>
  <si>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</si>
  <si>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</si>
  <si>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</si>
  <si>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</si>
  <si>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</si>
  <si>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</si>
  <si>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</si>
  <si>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</si>
  <si>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</si>
  <si>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</si>
  <si>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</si>
  <si>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</si>
  <si>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</si>
  <si>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</si>
  <si>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</si>
  <si>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</si>
  <si>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</si>
  <si>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</si>
  <si>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</si>
  <si>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</si>
  <si>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</si>
  <si>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</si>
  <si>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</si>
  <si>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</si>
  <si>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</si>
  <si>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</si>
  <si>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</si>
  <si>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</si>
  <si>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</si>
  <si>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</si>
  <si>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</si>
  <si>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</si>
  <si>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</si>
  <si>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</si>
  <si>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</si>
  <si>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</si>
  <si>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</si>
  <si>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</si>
  <si>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</si>
  <si>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</si>
  <si>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</si>
  <si>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</si>
  <si>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</si>
  <si>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</si>
  <si>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</si>
  <si>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</si>
  <si>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</si>
  <si>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</si>
  <si>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</si>
  <si>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</si>
  <si>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</si>
  <si>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</si>
  <si>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</si>
  <si>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</si>
  <si>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</si>
  <si>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</si>
  <si>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</si>
  <si>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</si>
  <si>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</si>
  <si>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</si>
  <si>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</si>
  <si>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</si>
  <si>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</si>
  <si>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</si>
  <si>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</si>
  <si>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</si>
  <si>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</si>
  <si>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</si>
  <si>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</si>
  <si>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</si>
  <si>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</si>
  <si>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</si>
  <si>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</si>
  <si>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</si>
  <si>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</si>
  <si>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</si>
  <si>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</si>
  <si>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</si>
  <si>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</si>
  <si>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</si>
  <si>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</si>
  <si>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</si>
  <si>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</si>
  <si>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</si>
  <si>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</si>
  <si>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</si>
  <si>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</si>
  <si>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</si>
  <si>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</si>
  <si>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</si>
  <si>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</si>
  <si>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</si>
  <si>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</si>
  <si>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</si>
  <si>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</si>
  <si>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</si>
  <si>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</si>
  <si>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</si>
  <si>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</si>
  <si>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</si>
  <si>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</si>
  <si>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</si>
  <si>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</si>
  <si>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</si>
  <si>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</si>
  <si>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</si>
  <si>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</si>
  <si>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</si>
  <si>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</si>
  <si>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</si>
  <si>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</si>
  <si>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</si>
  <si>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</si>
  <si>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</si>
  <si>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</si>
  <si>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</si>
  <si>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</si>
  <si>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</si>
  <si>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</si>
  <si>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</si>
  <si>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</si>
  <si>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</si>
  <si>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</si>
  <si>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</si>
  <si>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</si>
  <si>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</si>
  <si>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</si>
  <si>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</si>
  <si>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</si>
  <si>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</si>
  <si>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</si>
  <si>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</si>
  <si>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</si>
  <si>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</si>
  <si>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</si>
  <si>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</si>
  <si>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</si>
  <si>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</si>
  <si>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</si>
  <si>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</si>
  <si>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</si>
  <si>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</si>
  <si>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</si>
  <si>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</si>
  <si>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</si>
  <si>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</si>
  <si>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</si>
  <si>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</si>
  <si>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</si>
  <si>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</si>
  <si>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</si>
  <si>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</si>
  <si>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</si>
  <si>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</si>
  <si>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</si>
  <si>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</si>
  <si>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</si>
  <si>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</si>
  <si>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</si>
  <si>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</si>
  <si>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</si>
  <si>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</si>
  <si>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</si>
  <si>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</si>
  <si>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</si>
  <si>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</si>
  <si>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</si>
  <si>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</si>
  <si>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</si>
  <si>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</si>
  <si>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</si>
  <si>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</si>
  <si>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</si>
  <si>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</si>
  <si>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</si>
  <si>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</si>
  <si>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</si>
  <si>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</si>
  <si>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</si>
  <si>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</si>
  <si>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</si>
  <si>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</si>
  <si>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</si>
  <si>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</si>
  <si>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</si>
  <si>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</si>
  <si>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</si>
  <si>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</si>
  <si>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</si>
  <si>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</si>
  <si>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</si>
  <si>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</si>
  <si>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</si>
  <si>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</si>
  <si>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</si>
  <si>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</si>
  <si>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</si>
  <si>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</si>
  <si>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</si>
  <si>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</si>
  <si>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</si>
  <si>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</si>
  <si>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</si>
  <si>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</si>
  <si>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</si>
  <si>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</si>
  <si>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</si>
  <si>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</si>
  <si>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</si>
  <si>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</si>
  <si>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</si>
  <si>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</si>
  <si>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</si>
  <si>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</si>
  <si>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</si>
  <si>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</si>
  <si>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</si>
  <si>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</si>
  <si>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</si>
  <si>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</si>
  <si>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</si>
  <si>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</si>
  <si>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</si>
  <si>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</si>
  <si>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</si>
  <si>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</si>
  <si>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</si>
  <si>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</si>
  <si>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</si>
  <si>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</si>
  <si>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</si>
  <si>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</si>
  <si>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</si>
  <si>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</si>
  <si>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</si>
  <si>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</si>
  <si>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</si>
  <si>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</si>
  <si>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</si>
  <si>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</si>
  <si>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</si>
  <si>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</si>
  <si>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</si>
  <si>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</si>
  <si>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</si>
  <si>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</si>
  <si>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</si>
  <si>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</si>
  <si>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</si>
  <si>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</si>
  <si>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</si>
  <si>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</si>
  <si>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</si>
  <si>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</si>
  <si>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</si>
  <si>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</si>
  <si>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</si>
  <si>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</si>
  <si>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</si>
  <si>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</si>
  <si>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</si>
  <si>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</si>
  <si>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</si>
  <si>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</si>
  <si>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</si>
  <si>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</si>
  <si>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</si>
  <si>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</si>
  <si>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</si>
  <si>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</si>
  <si>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</si>
  <si>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</si>
  <si>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</si>
  <si>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</si>
  <si>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</si>
  <si>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</si>
  <si>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</si>
  <si>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</si>
  <si>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</si>
  <si>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</si>
  <si>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</si>
  <si>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</si>
  <si>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</si>
  <si>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</si>
  <si>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</si>
  <si>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</si>
  <si>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</si>
  <si>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</si>
  <si>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</si>
  <si>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</si>
  <si>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</si>
  <si>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</si>
  <si>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</si>
  <si>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</si>
  <si>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</si>
  <si>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</si>
  <si>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</si>
  <si>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</si>
  <si>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</si>
  <si>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</si>
  <si>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</si>
  <si>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</si>
  <si>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</si>
  <si>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</si>
  <si>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</si>
  <si>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</si>
  <si>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</si>
  <si>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</si>
  <si>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</si>
  <si>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</si>
  <si>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</si>
  <si>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</si>
  <si>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</si>
  <si>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</si>
  <si>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</si>
  <si>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</si>
  <si>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</si>
  <si>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</si>
  <si>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</si>
  <si>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</si>
  <si>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</si>
  <si>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</si>
  <si>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</si>
  <si>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</si>
  <si>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</si>
  <si>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</si>
  <si>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</si>
  <si>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</si>
  <si>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</si>
  <si>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</si>
  <si>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</si>
  <si>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</si>
  <si>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</si>
  <si>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</si>
  <si>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</si>
  <si>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</si>
  <si>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</si>
  <si>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</si>
  <si>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</si>
  <si>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</si>
  <si>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</si>
  <si>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</si>
  <si>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</si>
  <si>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</si>
  <si>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</si>
  <si>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</si>
  <si>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</si>
  <si>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</si>
  <si>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</si>
  <si>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</si>
  <si>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</si>
  <si>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</si>
  <si>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</si>
  <si>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</si>
  <si>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</si>
  <si>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</si>
  <si>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</si>
  <si>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</si>
  <si>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</si>
  <si>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</si>
  <si>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</si>
  <si>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</si>
  <si>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</si>
  <si>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</si>
  <si>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</si>
  <si>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</si>
  <si>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</si>
  <si>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</si>
  <si>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</si>
  <si>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</si>
  <si>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</si>
  <si>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</si>
  <si>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</si>
  <si>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</si>
  <si>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</si>
  <si>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</si>
  <si>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</si>
  <si>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</si>
  <si>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</si>
  <si>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</si>
  <si>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</si>
  <si>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</si>
  <si>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</si>
  <si>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</si>
  <si>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</si>
  <si>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</si>
  <si>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</si>
  <si>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</si>
  <si>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</si>
  <si>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</si>
  <si>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</si>
  <si>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</si>
  <si>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</si>
  <si>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</si>
  <si>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</si>
  <si>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</si>
  <si>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</si>
  <si>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</si>
  <si>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</si>
  <si>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</si>
  <si>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</si>
  <si>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</si>
  <si>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</si>
  <si>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</si>
  <si>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</si>
  <si>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</si>
  <si>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</si>
  <si>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</si>
  <si>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</si>
  <si>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</si>
  <si>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</si>
  <si>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</si>
  <si>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</si>
  <si>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</si>
  <si>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</si>
  <si>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</si>
  <si>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</si>
  <si>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</si>
  <si>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</si>
  <si>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</si>
  <si>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</si>
  <si>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</si>
  <si>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</si>
  <si>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</si>
  <si>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</si>
  <si>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</si>
  <si>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</si>
  <si>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</si>
  <si>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</si>
  <si>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</si>
  <si>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</si>
  <si>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</si>
  <si>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</si>
  <si>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</si>
  <si>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</si>
  <si>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</si>
  <si>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</si>
  <si>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</si>
  <si>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</si>
  <si>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</si>
  <si>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</si>
  <si>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</si>
  <si>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</si>
  <si>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</si>
  <si>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</si>
  <si>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</si>
  <si>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</si>
  <si>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</si>
  <si>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</si>
  <si>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</si>
  <si>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</si>
  <si>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</si>
  <si>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</si>
  <si>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</si>
  <si>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</si>
  <si>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</si>
  <si>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</si>
  <si>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</si>
  <si>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</si>
  <si>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</si>
  <si>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</si>
  <si>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</si>
  <si>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</si>
  <si>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</si>
  <si>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</si>
  <si>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</si>
  <si>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</si>
  <si>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</si>
  <si>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</si>
  <si>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</si>
  <si>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</si>
  <si>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</si>
  <si>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</si>
  <si>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</si>
  <si>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</si>
  <si>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</si>
  <si>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</si>
  <si>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</si>
  <si>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</si>
  <si>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</si>
  <si>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</si>
  <si>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</si>
  <si>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</si>
  <si>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</si>
  <si>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</si>
  <si>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</si>
  <si>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</si>
  <si>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</si>
  <si>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</si>
  <si>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</si>
  <si>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</si>
  <si>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</si>
  <si>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</si>
  <si>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</si>
  <si>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</si>
  <si>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</si>
  <si>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</si>
  <si>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</si>
  <si>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</si>
  <si>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</si>
  <si>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</si>
  <si>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</si>
  <si>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</si>
  <si>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</si>
  <si>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</si>
  <si>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</si>
  <si>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</si>
  <si>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</si>
  <si>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</si>
  <si>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</si>
  <si>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</si>
  <si>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</si>
  <si>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</si>
  <si>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</si>
  <si>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</si>
  <si>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</si>
  <si>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</si>
  <si>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</si>
  <si>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</si>
  <si>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</si>
  <si>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</si>
  <si>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</si>
  <si>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</si>
  <si>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</si>
  <si>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</si>
  <si>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</si>
  <si>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</si>
  <si>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</si>
  <si>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</si>
  <si>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</si>
  <si>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</si>
  <si>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</si>
  <si>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</si>
  <si>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</si>
  <si>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</si>
  <si>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</si>
  <si>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</si>
  <si>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</si>
  <si>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</si>
  <si>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</si>
  <si>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</si>
  <si>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</si>
  <si>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</si>
  <si>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</si>
  <si>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</si>
  <si>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</si>
  <si>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</si>
  <si>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</si>
  <si>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</si>
  <si>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</si>
  <si>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</si>
  <si>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</si>
  <si>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</si>
  <si>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</si>
  <si>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</si>
  <si>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</si>
  <si>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</si>
  <si>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</si>
  <si>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</si>
  <si>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</si>
  <si>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</si>
  <si>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</si>
  <si>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</si>
  <si>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</si>
  <si>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</si>
  <si>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</si>
  <si>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</si>
  <si>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</si>
  <si>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</si>
  <si>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</si>
  <si>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</si>
  <si>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</si>
  <si>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</si>
  <si>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</si>
  <si>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</si>
  <si>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</si>
  <si>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</si>
  <si>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</si>
  <si>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</si>
  <si>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</si>
  <si>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</si>
  <si>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</si>
  <si>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</si>
  <si>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</si>
  <si>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</si>
  <si>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</si>
  <si>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</si>
  <si>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</si>
  <si>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</si>
  <si>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</si>
  <si>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</si>
  <si>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</si>
  <si>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</si>
  <si>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</si>
  <si>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</si>
  <si>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</si>
  <si>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</si>
  <si>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</si>
  <si>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</si>
  <si>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</si>
  <si>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</si>
  <si>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</si>
  <si>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</si>
  <si>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</si>
  <si>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</si>
  <si>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</si>
  <si>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</si>
  <si>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</si>
  <si>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</si>
  <si>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</si>
  <si>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</si>
  <si>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</si>
  <si>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</si>
  <si>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</si>
  <si>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</si>
  <si>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</si>
  <si>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</si>
  <si>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</si>
  <si>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</si>
  <si>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</si>
  <si>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</si>
  <si>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</si>
  <si>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</si>
  <si>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</si>
  <si>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</si>
  <si>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</si>
  <si>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</si>
  <si>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</si>
  <si>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</si>
  <si>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</si>
  <si>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</si>
  <si>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</si>
  <si>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</si>
  <si>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</si>
  <si>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</si>
  <si>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</si>
  <si>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</si>
  <si>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</si>
  <si>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</si>
  <si>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</si>
  <si>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</si>
  <si>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</si>
  <si>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</si>
  <si>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</si>
  <si>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</si>
  <si>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</si>
  <si>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</si>
  <si>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</si>
  <si>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</si>
  <si>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</si>
  <si>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</si>
  <si>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</si>
  <si>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</si>
  <si>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</si>
  <si>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</si>
  <si>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</si>
  <si>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</si>
  <si>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</si>
  <si>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</si>
  <si>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</si>
  <si>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</si>
  <si>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</si>
  <si>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</si>
  <si>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</si>
  <si>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</si>
  <si>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</si>
  <si>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</si>
  <si>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</si>
  <si>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</si>
  <si>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</si>
  <si>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</si>
  <si>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</si>
  <si>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</si>
  <si>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</si>
  <si>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</si>
  <si>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</si>
  <si>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</si>
  <si>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</si>
  <si>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</si>
  <si>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</si>
  <si>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</si>
  <si>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</si>
  <si>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</si>
  <si>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</si>
  <si>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</si>
  <si>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</si>
  <si>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</si>
  <si>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</si>
  <si>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</si>
  <si>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</si>
  <si>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</si>
  <si>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</si>
  <si>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</si>
  <si>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</si>
  <si>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</si>
  <si>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</si>
  <si>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</si>
  <si>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</si>
  <si>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</si>
  <si>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</si>
  <si>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</si>
  <si>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</si>
  <si>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</si>
  <si>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</si>
  <si>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</si>
  <si>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</si>
  <si>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</si>
  <si>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</si>
  <si>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</si>
  <si>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</si>
  <si>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</si>
  <si>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</si>
  <si>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</si>
  <si>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</si>
  <si>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</si>
  <si>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</si>
  <si>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</si>
  <si>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</si>
  <si>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</si>
  <si>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</si>
  <si>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</si>
  <si>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</si>
  <si>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</si>
  <si>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</si>
  <si>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</si>
  <si>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</si>
  <si>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</si>
  <si>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</si>
  <si>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</si>
  <si>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</si>
  <si>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</si>
  <si>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</si>
  <si>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</si>
  <si>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</si>
  <si>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</si>
  <si>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</si>
  <si>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</si>
  <si>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</si>
  <si>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</si>
  <si>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</si>
  <si>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</si>
  <si>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</si>
  <si>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</si>
  <si>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</si>
  <si>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</si>
  <si>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</si>
  <si>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</si>
  <si>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</si>
  <si>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</si>
  <si>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</si>
  <si>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</si>
  <si>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</si>
  <si>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</si>
  <si>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</si>
  <si>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</si>
  <si>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</si>
  <si>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</si>
  <si>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</si>
  <si>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</si>
  <si>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</si>
  <si>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</si>
  <si>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</si>
  <si>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</si>
  <si>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</si>
  <si>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</si>
  <si>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</si>
  <si>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</si>
  <si>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</si>
  <si>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</si>
  <si>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</si>
  <si>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</si>
  <si>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</si>
  <si>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</si>
  <si>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</si>
  <si>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</si>
  <si>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</si>
  <si>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</si>
  <si>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</si>
  <si>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</si>
  <si>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</si>
  <si>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</si>
  <si>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</si>
  <si>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</si>
  <si>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</si>
  <si>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</si>
  <si>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</si>
  <si>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</si>
  <si>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</si>
  <si>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</si>
  <si>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</si>
  <si>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</si>
  <si>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</si>
  <si>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</si>
  <si>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</si>
  <si>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</si>
  <si>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</si>
  <si>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</si>
  <si>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</si>
  <si>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</si>
  <si>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</si>
  <si>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</si>
  <si>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</si>
  <si>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</si>
  <si>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</si>
  <si>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</si>
  <si>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</si>
  <si>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</si>
  <si>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</si>
  <si>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</si>
  <si>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</si>
  <si>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</si>
  <si>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</si>
  <si>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</si>
  <si>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</si>
  <si>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</si>
  <si>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</si>
  <si>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</si>
  <si>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</si>
  <si>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</si>
  <si>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</si>
  <si>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</si>
  <si>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</si>
  <si>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</si>
  <si>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</si>
  <si>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</si>
  <si>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</si>
  <si>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</si>
  <si>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</si>
  <si>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</si>
  <si>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</si>
  <si>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</si>
  <si>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</si>
  <si>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</si>
  <si>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</si>
  <si>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</si>
  <si>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</si>
  <si>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</si>
  <si>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</si>
  <si>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</si>
  <si>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</si>
  <si>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</si>
  <si>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</si>
  <si>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</si>
  <si>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</si>
  <si>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</si>
  <si>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</si>
  <si>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</si>
  <si>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</si>
  <si>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</si>
  <si>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</si>
  <si>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</si>
  <si>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</si>
  <si>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</si>
  <si>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</si>
  <si>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</si>
  <si>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</si>
  <si>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</si>
  <si>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</si>
  <si>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</si>
  <si>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</si>
  <si>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</si>
  <si>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</si>
  <si>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</si>
  <si>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</si>
  <si>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</si>
  <si>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</si>
  <si>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</si>
  <si>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</si>
  <si>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</si>
  <si>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</si>
  <si>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</si>
  <si>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</si>
  <si>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</si>
  <si>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</si>
  <si>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</si>
  <si>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</si>
  <si>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</si>
  <si>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</si>
  <si>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</si>
  <si>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</si>
  <si>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</si>
  <si>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</si>
  <si>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</si>
  <si>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</si>
  <si>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</si>
  <si>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</si>
  <si>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</si>
  <si>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</si>
  <si>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</si>
  <si>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</si>
  <si>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</si>
  <si>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</si>
  <si>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</si>
  <si>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</si>
  <si>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</si>
  <si>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</si>
  <si>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</si>
  <si>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</si>
  <si>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</si>
  <si>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</si>
  <si>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</si>
  <si>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</si>
  <si>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</si>
  <si>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</si>
  <si>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</si>
  <si>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</si>
  <si>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</si>
  <si>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</si>
  <si>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</si>
  <si>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</si>
  <si>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</si>
  <si>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</si>
  <si>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</si>
  <si>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</si>
  <si>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</si>
  <si>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</si>
  <si>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</si>
  <si>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</si>
  <si>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</si>
  <si>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</si>
  <si>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</si>
  <si>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</si>
  <si>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</si>
  <si>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</si>
  <si>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</si>
  <si>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</si>
  <si>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</si>
  <si>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</si>
  <si>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</si>
  <si>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</si>
  <si>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</si>
  <si>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</si>
  <si>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</si>
  <si>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</si>
  <si>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</si>
  <si>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</si>
  <si>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</si>
  <si>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</si>
  <si>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</si>
  <si>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</si>
  <si>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</si>
  <si>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</si>
  <si>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</si>
  <si>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</si>
  <si>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</si>
  <si>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</si>
  <si>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</si>
  <si>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</si>
  <si>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</si>
  <si>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</si>
  <si>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</si>
  <si>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</si>
  <si>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</si>
  <si>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</si>
  <si>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</si>
  <si>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</si>
  <si>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</si>
  <si>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</si>
  <si>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</si>
  <si>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</si>
  <si>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</si>
  <si>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</si>
  <si>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</si>
  <si>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</si>
  <si>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</si>
  <si>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</si>
  <si>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</si>
  <si>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</si>
  <si>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</si>
  <si>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</si>
  <si>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</si>
  <si>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</si>
  <si>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</si>
  <si>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</si>
  <si>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</si>
  <si>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</si>
  <si>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</si>
  <si>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</si>
  <si>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</si>
  <si>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</si>
  <si>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</si>
  <si>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</si>
  <si>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</si>
  <si>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</si>
  <si>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</si>
  <si>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</si>
  <si>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</si>
  <si>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</si>
  <si>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</si>
  <si>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</si>
  <si>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</si>
  <si>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</si>
  <si>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</si>
  <si>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</si>
  <si>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</si>
  <si>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</si>
  <si>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</si>
  <si>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</si>
  <si>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</si>
  <si>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</si>
  <si>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</si>
  <si>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</si>
  <si>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</si>
  <si>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</si>
  <si>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</si>
  <si>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</si>
  <si>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</si>
  <si>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</si>
  <si>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</si>
  <si>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</si>
  <si>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</si>
  <si>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</si>
  <si>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</si>
  <si>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</si>
  <si>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</si>
  <si>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</si>
  <si>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</si>
  <si>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</si>
  <si>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</si>
  <si>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</si>
  <si>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</si>
  <si>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</si>
  <si>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</si>
  <si>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</si>
  <si>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</si>
  <si>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</si>
  <si>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</si>
  <si>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</si>
  <si>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</si>
  <si>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</si>
  <si>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</si>
  <si>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</si>
  <si>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</si>
  <si>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</si>
  <si>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</si>
  <si>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</si>
  <si>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</si>
  <si>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</si>
  <si>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</si>
  <si>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</si>
  <si>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</si>
  <si>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</si>
  <si>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</si>
  <si>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</si>
  <si>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</si>
  <si>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</si>
  <si>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</si>
  <si>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</si>
  <si>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</si>
  <si>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</si>
  <si>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</si>
  <si>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</si>
  <si>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</si>
  <si>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</si>
  <si>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</si>
  <si>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</si>
  <si>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</si>
  <si>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</si>
  <si>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</si>
  <si>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</si>
  <si>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</si>
  <si>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</si>
  <si>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</si>
  <si>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</si>
  <si>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</si>
  <si>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</si>
  <si>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</si>
  <si>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</si>
  <si>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</si>
  <si>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</si>
  <si>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</si>
  <si>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</si>
  <si>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</si>
  <si>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</si>
  <si>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</si>
  <si>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</si>
  <si>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</si>
  <si>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</si>
  <si>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</si>
  <si>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</si>
  <si>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</si>
  <si>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</si>
  <si>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</si>
  <si>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</si>
  <si>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</si>
  <si>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</si>
  <si>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</si>
  <si>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</si>
  <si>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</si>
  <si>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</si>
  <si>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</si>
  <si>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</si>
  <si>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</si>
  <si>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</si>
  <si>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</si>
  <si>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</si>
  <si>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</si>
  <si>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</si>
  <si>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</si>
  <si>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</si>
  <si>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</si>
  <si>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</si>
  <si>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</si>
  <si>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</si>
  <si>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</si>
  <si>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</si>
  <si>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</si>
  <si>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</si>
  <si>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</si>
  <si>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</si>
  <si>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</si>
  <si>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</si>
  <si>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</si>
  <si>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</si>
  <si>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</si>
  <si>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</si>
  <si>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</si>
  <si>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</si>
  <si>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</si>
  <si>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</si>
  <si>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</si>
  <si>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</si>
  <si>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</si>
  <si>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</si>
  <si>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</si>
  <si>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</si>
  <si>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</si>
  <si>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</si>
  <si>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</si>
  <si>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</si>
  <si>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</si>
  <si>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</si>
  <si>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</si>
  <si>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</si>
  <si>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</si>
  <si>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</si>
  <si>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</si>
  <si>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</si>
  <si>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</si>
  <si>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</si>
  <si>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</si>
  <si>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</si>
  <si>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</si>
  <si>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</si>
  <si>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</si>
  <si>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</si>
  <si>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</si>
  <si>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</si>
  <si>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</si>
  <si>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</si>
  <si>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</si>
  <si>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</si>
  <si>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</si>
  <si>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</si>
  <si>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</si>
  <si>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</si>
  <si>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</si>
  <si>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</si>
  <si>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</si>
  <si>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</si>
  <si>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</si>
  <si>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</si>
  <si>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</si>
  <si>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</si>
  <si>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</si>
  <si>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</si>
  <si>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</si>
  <si>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</si>
  <si>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</si>
  <si>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</si>
  <si>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</si>
  <si>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</si>
  <si>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</si>
  <si>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</si>
  <si>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</si>
  <si>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</si>
  <si>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</si>
  <si>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</si>
  <si>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</si>
  <si>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</si>
  <si>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</si>
  <si>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</si>
  <si>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</si>
  <si>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</si>
  <si>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</si>
  <si>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</si>
  <si>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</si>
  <si>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</si>
  <si>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</si>
  <si>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</si>
  <si>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</si>
  <si>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</si>
  <si>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</si>
  <si>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</si>
  <si>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</si>
  <si>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</si>
  <si>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</si>
  <si>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</si>
  <si>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</si>
  <si>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</si>
  <si>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</si>
  <si>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</si>
  <si>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</si>
  <si>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</si>
  <si>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</si>
  <si>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</si>
  <si>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</si>
  <si>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</si>
  <si>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</si>
  <si>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</si>
  <si>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</si>
  <si>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</si>
  <si>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</si>
  <si>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</si>
  <si>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</si>
  <si>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</si>
  <si>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</si>
  <si>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</si>
  <si>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</si>
  <si>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</si>
  <si>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</si>
  <si>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</si>
  <si>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</si>
  <si>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</si>
  <si>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</si>
  <si>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</si>
  <si>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</si>
  <si>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</si>
  <si>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</si>
  <si>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</si>
  <si>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</si>
  <si>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</si>
  <si>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</si>
  <si>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</si>
  <si>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</si>
  <si>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</si>
  <si>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</si>
  <si>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</si>
  <si>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</si>
  <si>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</si>
  <si>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</si>
  <si>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</si>
  <si>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</si>
  <si>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</si>
  <si>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</si>
  <si>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</si>
  <si>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</si>
  <si>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</si>
  <si>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</si>
  <si>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</si>
  <si>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</si>
  <si>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</si>
  <si>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</si>
  <si>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</si>
  <si>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</si>
  <si>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</si>
  <si>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</si>
  <si>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</si>
  <si>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</si>
  <si>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</si>
  <si>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</si>
  <si>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</si>
  <si>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</si>
  <si>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</si>
  <si>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</si>
  <si>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</si>
  <si>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</si>
  <si>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</si>
  <si>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</si>
  <si>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</si>
  <si>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</si>
  <si>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</si>
  <si>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</si>
  <si>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</si>
  <si>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</si>
  <si>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</si>
  <si>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</si>
  <si>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</si>
  <si>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</si>
  <si>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</si>
  <si>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</si>
  <si>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</si>
  <si>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</si>
  <si>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</si>
  <si>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</si>
  <si>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</si>
  <si>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</si>
  <si>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</si>
  <si>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</si>
  <si>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</si>
  <si>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</si>
  <si>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</si>
  <si>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</si>
  <si>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</si>
  <si>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</si>
  <si>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</si>
  <si>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</si>
  <si>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</si>
  <si>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</si>
  <si>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</si>
  <si>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</si>
  <si>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</si>
  <si>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</si>
  <si>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</si>
  <si>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</si>
  <si>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</si>
  <si>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</si>
  <si>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</si>
  <si>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</si>
  <si>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</si>
  <si>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</si>
  <si>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</si>
  <si>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</si>
  <si>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</si>
  <si>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</si>
  <si>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</si>
  <si>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</si>
  <si>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</si>
  <si>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</si>
  <si>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</si>
  <si>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</si>
  <si>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</si>
  <si>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</si>
  <si>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</si>
  <si>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</si>
  <si>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</si>
  <si>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</si>
  <si>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</si>
  <si>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</si>
  <si>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</si>
  <si>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</si>
  <si>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</si>
  <si>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</si>
  <si>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</si>
  <si>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</si>
  <si>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</si>
  <si>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</si>
  <si>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</si>
  <si>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</si>
  <si>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</si>
  <si>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</si>
  <si>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</si>
  <si>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</si>
  <si>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</si>
  <si>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</si>
  <si>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</si>
  <si>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</si>
  <si>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</si>
  <si>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</si>
  <si>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</si>
  <si>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</si>
  <si>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</si>
  <si>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</si>
  <si>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</si>
  <si>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</si>
  <si>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</si>
  <si>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</si>
  <si>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</si>
  <si>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</si>
  <si>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</si>
  <si>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</si>
  <si>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</si>
  <si>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</si>
  <si>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</si>
  <si>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</si>
  <si>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</si>
  <si>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</si>
  <si>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</si>
  <si>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</si>
  <si>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</si>
  <si>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</si>
  <si>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</si>
  <si>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</si>
  <si>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</si>
  <si>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</si>
  <si>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</si>
  <si>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</si>
  <si>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</si>
  <si>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</si>
  <si>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</si>
  <si>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</si>
  <si>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</si>
  <si>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</si>
  <si>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</si>
  <si>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</si>
  <si>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</si>
  <si>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</si>
  <si>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</si>
  <si>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</si>
  <si>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</si>
  <si>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</si>
  <si>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</si>
  <si>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</si>
  <si>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</si>
  <si>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</si>
  <si>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</si>
  <si>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</si>
  <si>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</si>
  <si>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</si>
  <si>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</si>
  <si>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</si>
  <si>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</si>
  <si>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</si>
  <si>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</si>
  <si>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</si>
  <si>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</si>
  <si>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</si>
  <si>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</si>
  <si>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</si>
  <si>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</si>
  <si>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</si>
  <si>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</si>
  <si>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</si>
  <si>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</si>
  <si>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</si>
  <si>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</si>
  <si>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</si>
  <si>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</si>
  <si>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</si>
  <si>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</si>
  <si>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</si>
  <si>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</si>
  <si>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</si>
  <si>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</si>
  <si>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</si>
  <si>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</si>
  <si>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</si>
  <si>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</si>
  <si>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</si>
  <si>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</si>
  <si>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</si>
  <si>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</si>
  <si>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</si>
  <si>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</si>
  <si>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</si>
  <si>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</si>
  <si>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</si>
  <si>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</si>
  <si>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</si>
  <si>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</si>
  <si>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</si>
  <si>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</si>
  <si>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</si>
  <si>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</si>
  <si>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</si>
  <si>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</si>
  <si>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</si>
  <si>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</si>
  <si>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</si>
  <si>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</si>
  <si>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</si>
  <si>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</si>
  <si>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</si>
  <si>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</si>
  <si>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</si>
  <si>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</si>
  <si>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</si>
  <si>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</si>
  <si>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</si>
  <si>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</si>
  <si>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</si>
  <si>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</si>
  <si>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</si>
  <si>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</si>
  <si>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</si>
  <si>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</si>
  <si>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</si>
  <si>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</si>
  <si>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</si>
  <si>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</si>
  <si>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</si>
  <si>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</si>
  <si>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</si>
  <si>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</si>
  <si>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</si>
  <si>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</si>
  <si>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</si>
  <si>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</si>
  <si>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</si>
  <si>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</si>
  <si>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</si>
  <si>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</si>
  <si>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</si>
  <si>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</si>
  <si>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</si>
  <si>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</si>
  <si>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</si>
  <si>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</si>
  <si>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</si>
  <si>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</si>
  <si>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</si>
  <si>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</si>
  <si>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</si>
  <si>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</si>
  <si>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</si>
  <si>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</si>
  <si>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</si>
  <si>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</si>
  <si>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</si>
  <si>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</si>
  <si>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</si>
  <si>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</si>
  <si>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</si>
  <si>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</si>
  <si>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</si>
  <si>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</si>
  <si>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</si>
  <si>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</si>
  <si>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</si>
  <si>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</si>
  <si>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</si>
  <si>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</si>
  <si>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</si>
  <si>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</si>
  <si>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</si>
  <si>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</si>
  <si>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</si>
  <si>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</si>
  <si>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</si>
  <si>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</si>
  <si>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</si>
  <si>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</si>
  <si>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</si>
  <si>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</si>
  <si>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</si>
  <si>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</si>
  <si>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</si>
  <si>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</si>
  <si>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</si>
  <si>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</si>
  <si>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</si>
  <si>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</si>
  <si>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</si>
  <si>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</si>
  <si>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</si>
  <si>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</si>
  <si>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</si>
  <si>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</si>
  <si>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</si>
  <si>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</si>
  <si>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</si>
  <si>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</si>
  <si>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</si>
  <si>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</si>
  <si>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</si>
  <si>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</si>
  <si>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</si>
  <si>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</si>
  <si>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</si>
  <si>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</si>
  <si>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</si>
  <si>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</si>
  <si>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</si>
  <si>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</si>
  <si>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</si>
  <si>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</si>
  <si>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</si>
  <si>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</si>
  <si>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</si>
  <si>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</si>
  <si>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</si>
  <si>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</si>
  <si>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</si>
  <si>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</si>
  <si>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</si>
  <si>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</si>
  <si>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</si>
  <si>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</si>
  <si>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</si>
  <si>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</si>
  <si>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</si>
  <si>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</si>
  <si>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</si>
  <si>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</si>
  <si>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</si>
  <si>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</si>
  <si>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</si>
  <si>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</si>
  <si>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</si>
  <si>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</si>
  <si>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</si>
  <si>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</si>
  <si>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</si>
  <si>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</si>
  <si>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</si>
  <si>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</si>
  <si>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</si>
  <si>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</si>
  <si>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</si>
  <si>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</si>
  <si>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</si>
  <si>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</si>
  <si>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</si>
  <si>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</si>
  <si>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</si>
  <si>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</si>
  <si>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</si>
  <si>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</si>
  <si>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</si>
  <si>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</si>
  <si>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</si>
  <si>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</si>
  <si>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</si>
  <si>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</si>
  <si>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</si>
  <si>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</si>
  <si>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</si>
  <si>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</si>
  <si>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</si>
  <si>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</si>
  <si>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</si>
  <si>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</si>
  <si>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</si>
  <si>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</si>
  <si>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</si>
  <si>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</si>
  <si>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</si>
  <si>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</si>
  <si>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</si>
  <si>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</si>
  <si>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</si>
  <si>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</si>
  <si>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</si>
  <si>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</si>
  <si>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</si>
  <si>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</si>
  <si>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</si>
  <si>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</si>
  <si>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</si>
  <si>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</si>
  <si>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</si>
  <si>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</si>
  <si>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</si>
  <si>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</si>
  <si>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</si>
  <si>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</si>
  <si>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</si>
  <si>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</si>
  <si>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</si>
  <si>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</si>
  <si>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</si>
  <si>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</si>
  <si>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</si>
  <si>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</si>
  <si>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</si>
  <si>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</si>
  <si>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</si>
  <si>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</si>
  <si>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</si>
  <si>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</si>
  <si>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</si>
  <si>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</si>
  <si>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</si>
  <si>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</si>
  <si>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</si>
  <si>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</si>
  <si>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</si>
  <si>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</si>
  <si>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</si>
  <si>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</si>
  <si>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</si>
  <si>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</si>
  <si>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</si>
  <si>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</si>
  <si>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</si>
  <si>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</si>
  <si>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</si>
  <si>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</si>
  <si>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</si>
  <si>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</si>
  <si>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</si>
  <si>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</si>
  <si>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</si>
  <si>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</si>
  <si>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</si>
  <si>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</si>
  <si>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</si>
  <si>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</si>
  <si>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</si>
  <si>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</si>
  <si>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</si>
  <si>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</si>
  <si>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</si>
  <si>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</si>
  <si>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</si>
  <si>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</si>
  <si>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</si>
  <si>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</si>
  <si>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</si>
  <si>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</si>
  <si>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</si>
  <si>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</si>
  <si>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</si>
  <si>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</si>
  <si>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</si>
  <si>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</si>
  <si>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</si>
  <si>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</si>
  <si>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</si>
  <si>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</si>
  <si>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</si>
  <si>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</si>
  <si>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</si>
  <si>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</si>
  <si>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</si>
  <si>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</si>
  <si>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</si>
  <si>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</si>
  <si>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</si>
  <si>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</si>
  <si>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</si>
  <si>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</si>
  <si>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</si>
  <si>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</si>
  <si>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</si>
  <si>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</si>
  <si>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</si>
  <si>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</si>
  <si>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</si>
  <si>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</si>
  <si>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</si>
  <si>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</si>
  <si>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</si>
  <si>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</si>
  <si>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</si>
  <si>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</si>
  <si>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</si>
  <si>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</si>
  <si>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</si>
  <si>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</si>
  <si>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</si>
  <si>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</si>
  <si>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</si>
  <si>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</si>
  <si>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</si>
  <si>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</si>
  <si>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</si>
  <si>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</si>
  <si>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</si>
  <si>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</si>
  <si>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</si>
  <si>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</si>
  <si>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</si>
  <si>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</si>
  <si>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</si>
  <si>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</si>
  <si>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</si>
  <si>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</si>
  <si>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</si>
  <si>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</si>
  <si>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</si>
  <si>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</si>
  <si>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</si>
  <si>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</si>
  <si>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</si>
  <si>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</si>
  <si>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</si>
  <si>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</si>
  <si>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</si>
  <si>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</si>
  <si>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</si>
  <si>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</si>
  <si>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</si>
  <si>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</si>
  <si>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</si>
  <si>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</si>
  <si>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</si>
  <si>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</si>
  <si>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</si>
  <si>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</si>
  <si>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</si>
  <si>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</si>
  <si>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</si>
  <si>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</si>
  <si>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</si>
  <si>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</si>
  <si>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</si>
  <si>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</si>
  <si>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</si>
  <si>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</si>
  <si>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</si>
  <si>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</si>
  <si>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</si>
  <si>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</si>
  <si>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</si>
  <si>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</si>
  <si>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</si>
  <si>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</si>
  <si>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</si>
  <si>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</si>
  <si>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</si>
  <si>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</si>
  <si>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</si>
  <si>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</si>
  <si>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</si>
  <si>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</si>
  <si>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</si>
  <si>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</si>
  <si>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</si>
  <si>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</si>
  <si>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</si>
  <si>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</si>
  <si>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</si>
  <si>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</si>
  <si>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</si>
  <si>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</si>
  <si>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</si>
  <si>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</si>
  <si>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</si>
  <si>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</si>
  <si>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</si>
  <si>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</si>
  <si>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</si>
  <si>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</si>
  <si>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</si>
  <si>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</si>
  <si>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</si>
  <si>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</si>
  <si>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</si>
  <si>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</si>
  <si>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</si>
  <si>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</si>
  <si>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</si>
  <si>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</si>
  <si>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</si>
  <si>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</si>
  <si>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</si>
  <si>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</si>
  <si>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</si>
  <si>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</si>
  <si>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</si>
  <si>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</si>
  <si>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</si>
  <si>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</si>
  <si>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</si>
  <si>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</si>
  <si>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</si>
  <si>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</si>
  <si>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</si>
  <si>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</si>
  <si>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</si>
  <si>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</si>
  <si>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</si>
  <si>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</si>
  <si>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</si>
  <si>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</si>
  <si>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</si>
  <si>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</si>
  <si>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</si>
  <si>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</si>
  <si>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</si>
  <si>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</si>
  <si>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</si>
  <si>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</si>
  <si>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</si>
  <si>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</si>
  <si>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</si>
  <si>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</si>
  <si>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</si>
  <si>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</si>
  <si>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</si>
  <si>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</si>
  <si>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</si>
  <si>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</si>
  <si>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</si>
  <si>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</si>
  <si>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</si>
  <si>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</si>
  <si>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</si>
  <si>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</si>
  <si>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</si>
  <si>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</si>
  <si>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</si>
  <si>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</si>
  <si>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</si>
  <si>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</si>
  <si>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</si>
  <si>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</si>
  <si>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</si>
  <si>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</si>
  <si>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</si>
  <si>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</si>
  <si>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</si>
  <si>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</si>
  <si>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</si>
  <si>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</si>
  <si>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</si>
  <si>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</si>
  <si>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</si>
  <si>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</si>
  <si>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</si>
  <si>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</si>
  <si>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</si>
  <si>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</si>
  <si>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</si>
  <si>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</si>
  <si>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</si>
  <si>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</si>
  <si>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</si>
  <si>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</si>
  <si>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</si>
  <si>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</si>
  <si>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</si>
  <si>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</si>
  <si>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</si>
  <si>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</si>
  <si>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</si>
  <si>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</si>
  <si>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</si>
  <si>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</si>
  <si>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</si>
  <si>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</si>
  <si>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</si>
  <si>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</si>
  <si>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</si>
  <si>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</si>
  <si>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</si>
  <si>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</si>
  <si>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</si>
  <si>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</si>
  <si>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</si>
  <si>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</si>
  <si>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</si>
  <si>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</si>
  <si>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</si>
  <si>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</si>
  <si>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</si>
  <si>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</si>
  <si>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</si>
  <si>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</si>
  <si>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</si>
  <si>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</si>
  <si>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</si>
  <si>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</si>
  <si>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</si>
  <si>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</si>
  <si>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</si>
  <si>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</si>
  <si>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</si>
  <si>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</si>
  <si>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</si>
  <si>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</si>
  <si>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</si>
  <si>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</si>
  <si>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</si>
  <si>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</si>
  <si>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</si>
  <si>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</si>
  <si>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</si>
  <si>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</si>
  <si>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</si>
  <si>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</si>
  <si>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</si>
  <si>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</si>
  <si>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</si>
  <si>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</si>
  <si>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</si>
  <si>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</si>
  <si>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</si>
  <si>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</si>
  <si>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</si>
  <si>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</si>
  <si>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</si>
  <si>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</si>
  <si>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</si>
  <si>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</si>
  <si>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</si>
  <si>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</si>
  <si>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</si>
  <si>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</si>
  <si>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</si>
  <si>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</si>
  <si>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</si>
  <si>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</si>
  <si>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</si>
  <si>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</si>
  <si>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</si>
  <si>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</si>
  <si>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</si>
  <si>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</si>
  <si>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</si>
  <si>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</si>
  <si>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</si>
  <si>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</si>
  <si>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</si>
  <si>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</si>
  <si>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</si>
  <si>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</si>
  <si>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</si>
  <si>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</si>
  <si>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</si>
  <si>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</si>
  <si>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</si>
  <si>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</si>
  <si>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</si>
  <si>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</si>
  <si>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</si>
  <si>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</si>
  <si>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</si>
  <si>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</si>
  <si>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</si>
  <si>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</si>
  <si>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</si>
  <si>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</si>
  <si>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</si>
  <si>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</si>
  <si>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</si>
  <si>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</si>
  <si>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</si>
  <si>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</si>
  <si>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</si>
  <si>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</si>
  <si>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</si>
  <si>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</si>
  <si>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</si>
  <si>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</si>
  <si>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</si>
  <si>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</si>
  <si>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</si>
  <si>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</si>
  <si>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</si>
  <si>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</si>
  <si>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</si>
  <si>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</si>
  <si>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</si>
  <si>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</si>
  <si>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</si>
  <si>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</si>
  <si>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</si>
  <si>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</si>
  <si>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</si>
  <si>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</si>
  <si>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</si>
  <si>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</si>
  <si>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</si>
  <si>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</si>
  <si>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</si>
  <si>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</si>
  <si>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</si>
  <si>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</si>
  <si>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</si>
  <si>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</si>
  <si>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</si>
  <si>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</si>
  <si>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</si>
  <si>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</si>
  <si>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</si>
  <si>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</si>
  <si>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</si>
  <si>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</si>
  <si>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</si>
  <si>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</si>
  <si>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</si>
  <si>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</si>
  <si>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</si>
  <si>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</si>
  <si>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</si>
  <si>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</si>
  <si>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</si>
  <si>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</si>
  <si>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</si>
  <si>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</si>
  <si>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</si>
  <si>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</si>
  <si>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</si>
  <si>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</si>
  <si>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</si>
  <si>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</si>
  <si>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</si>
  <si>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</si>
  <si>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</si>
  <si>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</si>
  <si>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</si>
  <si>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</si>
  <si>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</si>
  <si>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</si>
  <si>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</si>
  <si>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</si>
  <si>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</si>
  <si>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</si>
  <si>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</si>
  <si>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</si>
  <si>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</si>
  <si>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</si>
  <si>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</si>
  <si>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</si>
  <si>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</si>
  <si>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</si>
  <si>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</si>
  <si>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</si>
  <si>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</si>
  <si>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</si>
  <si>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</si>
  <si>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</si>
  <si>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</si>
  <si>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</si>
  <si>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</si>
  <si>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</si>
  <si>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</si>
  <si>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</si>
  <si>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</si>
  <si>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</si>
  <si>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</si>
  <si>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</si>
  <si>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</si>
  <si>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</si>
  <si>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</si>
  <si>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</si>
  <si>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</si>
  <si>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</si>
  <si>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</si>
  <si>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</si>
  <si>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</si>
  <si>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</si>
  <si>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</si>
  <si>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</si>
  <si>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</si>
  <si>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</si>
  <si>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</si>
  <si>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</si>
  <si>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</si>
  <si>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</si>
  <si>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</si>
  <si>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</si>
  <si>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</si>
  <si>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</si>
  <si>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</si>
  <si>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</si>
  <si>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</si>
  <si>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</si>
  <si>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</si>
  <si>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</si>
  <si>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</si>
  <si>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</si>
  <si>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</si>
  <si>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</si>
  <si>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</si>
  <si>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</si>
  <si>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</si>
  <si>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</si>
  <si>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</si>
  <si>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</si>
  <si>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</si>
  <si>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</si>
  <si>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</si>
  <si>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</si>
  <si>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</si>
  <si>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</si>
  <si>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</si>
  <si>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</si>
  <si>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</si>
  <si>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</si>
  <si>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</si>
  <si>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</si>
  <si>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</si>
  <si>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</si>
  <si>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</si>
  <si>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</si>
  <si>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</si>
  <si>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</si>
  <si>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</si>
  <si>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</si>
  <si>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</si>
  <si>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</si>
  <si>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</si>
  <si>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</si>
  <si>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</si>
  <si>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</si>
  <si>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</si>
  <si>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</si>
  <si>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</si>
  <si>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</si>
  <si>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</si>
  <si>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</si>
  <si>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</si>
  <si>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</si>
  <si>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</si>
  <si>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</si>
  <si>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</si>
  <si>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</si>
  <si>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</si>
  <si>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</si>
  <si>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</si>
  <si>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</si>
  <si>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</si>
  <si>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</si>
  <si>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</si>
  <si>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</si>
  <si>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</si>
  <si>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</si>
  <si>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</si>
  <si>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</si>
  <si>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</si>
  <si>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</si>
  <si>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</si>
  <si>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</si>
  <si>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</si>
  <si>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</si>
  <si>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</si>
  <si>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</si>
  <si>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</si>
  <si>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</si>
  <si>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</si>
  <si>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</si>
  <si>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</si>
  <si>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</si>
  <si>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</si>
  <si>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</si>
  <si>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</si>
  <si>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</si>
  <si>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</si>
  <si>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</si>
  <si>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</si>
  <si>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</si>
  <si>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</si>
  <si>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</si>
  <si>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</si>
  <si>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</si>
  <si>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</si>
  <si>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</si>
  <si>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</si>
  <si>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</si>
  <si>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</si>
  <si>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</si>
  <si>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</si>
  <si>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</si>
  <si>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</si>
  <si>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</si>
  <si>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</si>
  <si>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</si>
  <si>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</si>
  <si>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</si>
  <si>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</si>
  <si>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</si>
  <si>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</si>
  <si>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</si>
  <si>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</si>
  <si>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</si>
  <si>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</si>
  <si>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</si>
  <si>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</si>
  <si>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</si>
  <si>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</si>
  <si>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</si>
  <si>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</si>
  <si>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</si>
  <si>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</si>
  <si>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</si>
  <si>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</si>
  <si>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</si>
  <si>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</si>
  <si>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</si>
  <si>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</si>
  <si>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</si>
  <si>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</si>
  <si>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</si>
  <si>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</si>
  <si>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</si>
  <si>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</si>
  <si>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</si>
  <si>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</si>
  <si>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</si>
  <si>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</si>
  <si>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</si>
  <si>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</si>
  <si>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</si>
  <si>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</si>
  <si>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</si>
  <si>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</si>
  <si>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</si>
  <si>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</si>
  <si>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</si>
  <si>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</si>
  <si>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</si>
  <si>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</si>
  <si>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</si>
  <si>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</si>
  <si>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</si>
  <si>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</si>
  <si>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</si>
  <si>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</si>
  <si>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</si>
  <si>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</si>
  <si>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</si>
  <si>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</si>
  <si>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</si>
  <si>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</si>
  <si>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</si>
  <si>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</si>
  <si>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</si>
  <si>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</si>
  <si>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</si>
  <si>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</si>
  <si>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</si>
  <si>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</si>
  <si>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</si>
  <si>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</si>
  <si>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</si>
  <si>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</si>
  <si>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</si>
  <si>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</si>
  <si>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</si>
  <si>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</si>
  <si>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</si>
  <si>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</si>
  <si>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</si>
  <si>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</si>
  <si>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</si>
  <si>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</si>
  <si>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</si>
  <si>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</si>
  <si>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</si>
  <si>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</si>
  <si>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</si>
  <si>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</si>
  <si>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</si>
  <si>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</si>
  <si>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</si>
  <si>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</si>
  <si>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</si>
  <si>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</si>
  <si>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</si>
  <si>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</si>
  <si>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</si>
  <si>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</si>
  <si>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</si>
  <si>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</si>
  <si>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</si>
  <si>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</si>
  <si>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</si>
  <si>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</si>
  <si>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</si>
  <si>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</si>
  <si>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</si>
  <si>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</si>
  <si>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</si>
  <si>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</si>
  <si>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</si>
  <si>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</si>
  <si>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</si>
  <si>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</si>
  <si>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</si>
  <si>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</si>
  <si>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</si>
  <si>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</si>
  <si>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</si>
  <si>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</si>
  <si>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</si>
  <si>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</si>
  <si>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</si>
  <si>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</si>
  <si>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</si>
  <si>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</si>
  <si>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</si>
  <si>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</si>
  <si>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</si>
  <si>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</si>
  <si>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</si>
  <si>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</si>
  <si>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</si>
  <si>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</si>
  <si>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</si>
  <si>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</si>
  <si>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</si>
  <si>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</si>
  <si>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</si>
  <si>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</si>
  <si>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</si>
  <si>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</si>
  <si>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</si>
  <si>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</si>
  <si>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</si>
  <si>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</si>
  <si>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</si>
  <si>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</si>
  <si>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</si>
  <si>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</si>
  <si>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</si>
  <si>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</si>
  <si>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</si>
  <si>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</si>
  <si>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</si>
  <si>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</si>
  <si>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</si>
  <si>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</si>
  <si>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</si>
  <si>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</si>
  <si>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</si>
  <si>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</si>
  <si>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</si>
  <si>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</si>
  <si>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</si>
  <si>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</si>
  <si>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</si>
  <si>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</si>
  <si>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</si>
  <si>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</si>
  <si>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</si>
  <si>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</si>
  <si>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</si>
  <si>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</si>
  <si>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</si>
  <si>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</si>
  <si>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</si>
  <si>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</si>
  <si>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</si>
  <si>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</si>
  <si>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</si>
  <si>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</si>
  <si>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</si>
  <si>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</si>
  <si>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</si>
  <si>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</si>
  <si>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</si>
  <si>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</si>
  <si>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</si>
  <si>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</si>
  <si>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</si>
  <si>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</si>
  <si>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</si>
  <si>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</si>
  <si>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</si>
  <si>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</si>
  <si>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</si>
  <si>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</si>
  <si>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</si>
  <si>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</si>
  <si>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</si>
  <si>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</si>
  <si>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</si>
  <si>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</si>
  <si>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</si>
  <si>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</si>
  <si>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</si>
  <si>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</si>
  <si>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</si>
  <si>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</si>
  <si>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</si>
  <si>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</si>
  <si>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</si>
  <si>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</si>
  <si>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</si>
  <si>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</si>
  <si>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</si>
  <si>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</si>
  <si>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</si>
  <si>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</si>
  <si>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</si>
  <si>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</si>
  <si>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</si>
  <si>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</si>
  <si>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</si>
  <si>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</si>
  <si>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</si>
  <si>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</si>
  <si>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</si>
  <si>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</si>
  <si>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</si>
  <si>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</si>
  <si>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</si>
  <si>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</si>
  <si>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</si>
  <si>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</si>
  <si>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</si>
  <si>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</si>
  <si>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</si>
  <si>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</si>
  <si>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</si>
  <si>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</si>
  <si>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</si>
  <si>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</si>
  <si>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</si>
  <si>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</si>
  <si>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</si>
  <si>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</si>
  <si>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</si>
  <si>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</si>
  <si>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</si>
  <si>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</si>
  <si>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</si>
  <si>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</si>
  <si>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</si>
  <si>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</si>
  <si>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</si>
  <si>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</si>
  <si>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</si>
  <si>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</si>
  <si>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</si>
  <si>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</si>
  <si>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</si>
  <si>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</si>
  <si>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</si>
  <si>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</si>
  <si>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</si>
  <si>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</si>
  <si>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</si>
  <si>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</si>
  <si>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</si>
  <si>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</si>
  <si>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</si>
  <si>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</si>
  <si>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</si>
  <si>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</si>
  <si>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</si>
  <si>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</si>
  <si>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</si>
  <si>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</si>
  <si>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</si>
  <si>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</si>
  <si>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</si>
  <si>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</si>
  <si>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</si>
  <si>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</si>
  <si>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</si>
  <si>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</si>
  <si>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</si>
  <si>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</si>
  <si>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</si>
  <si>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</si>
  <si>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</si>
  <si>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</si>
  <si>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</si>
  <si>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</si>
  <si>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</si>
  <si>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</si>
  <si>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</si>
  <si>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</si>
  <si>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</si>
  <si>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</si>
  <si>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</si>
  <si>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</si>
  <si>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</si>
  <si>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</si>
  <si>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</si>
  <si>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</si>
  <si>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</si>
  <si>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</si>
  <si>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</si>
  <si>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</si>
  <si>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</si>
  <si>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</si>
  <si>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</si>
  <si>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</si>
  <si>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</si>
  <si>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</si>
  <si>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</si>
  <si>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</si>
  <si>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</si>
  <si>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</si>
  <si>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</si>
  <si>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</si>
  <si>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</si>
  <si>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</si>
  <si>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</si>
  <si>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</si>
  <si>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</si>
  <si>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</si>
  <si>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</si>
  <si>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</si>
  <si>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</si>
  <si>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</si>
  <si>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</si>
  <si>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</si>
  <si>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</si>
  <si>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</si>
  <si>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</si>
  <si>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</si>
  <si>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</si>
  <si>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</si>
  <si>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</si>
  <si>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</si>
  <si>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</si>
  <si>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</si>
  <si>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</si>
  <si>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</si>
  <si>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</si>
  <si>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</si>
  <si>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</si>
  <si>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</si>
  <si>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</si>
  <si>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</si>
  <si>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</si>
  <si>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</si>
  <si>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</si>
  <si>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</si>
  <si>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</si>
  <si>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</si>
  <si>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</si>
  <si>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</si>
  <si>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</si>
  <si>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</si>
  <si>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</si>
  <si>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</si>
  <si>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</si>
  <si>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</si>
  <si>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</si>
  <si>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</si>
  <si>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</si>
  <si>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</si>
  <si>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</si>
  <si>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</si>
  <si>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</si>
  <si>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</si>
  <si>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</si>
  <si>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</si>
  <si>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</si>
  <si>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</si>
  <si>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</si>
  <si>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</si>
  <si>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</si>
  <si>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</si>
  <si>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</si>
  <si>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</si>
  <si>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</si>
  <si>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</si>
  <si>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</si>
  <si>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</si>
  <si>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</si>
  <si>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</si>
  <si>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</si>
  <si>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</si>
  <si>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</si>
  <si>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</si>
  <si>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</si>
  <si>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</si>
  <si>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</si>
  <si>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</si>
  <si>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</si>
  <si>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</si>
  <si>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</si>
  <si>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</si>
  <si>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</si>
  <si>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</si>
  <si>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</si>
  <si>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</si>
  <si>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</si>
  <si>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</si>
  <si>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</si>
  <si>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</si>
  <si>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</si>
  <si>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</si>
  <si>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</si>
  <si>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</si>
  <si>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</si>
  <si>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</si>
  <si>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</si>
  <si>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</si>
  <si>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</si>
  <si>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</si>
  <si>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</si>
  <si>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</si>
  <si>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</si>
  <si>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</si>
  <si>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</si>
  <si>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</si>
  <si>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</si>
  <si>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</si>
  <si>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</si>
  <si>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</si>
  <si>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</si>
  <si>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</si>
  <si>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</si>
  <si>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</si>
  <si>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</si>
  <si>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</si>
  <si>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</si>
  <si>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</si>
  <si>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</si>
  <si>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</si>
  <si>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</si>
  <si>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</si>
  <si>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</si>
  <si>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</si>
  <si>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</si>
  <si>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</si>
  <si>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</si>
  <si>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</si>
  <si>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</si>
  <si>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</si>
  <si>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</si>
  <si>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</si>
  <si>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</si>
  <si>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</si>
  <si>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</si>
  <si>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</si>
  <si>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</si>
  <si>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</si>
  <si>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</si>
  <si>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</si>
  <si>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</si>
  <si>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</si>
  <si>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</si>
  <si>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</si>
  <si>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</si>
  <si>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</si>
  <si>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</si>
  <si>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</si>
  <si>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</si>
  <si>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</si>
  <si>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</si>
  <si>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</si>
  <si>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</si>
  <si>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</si>
  <si>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</si>
  <si>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</si>
  <si>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</si>
  <si>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</si>
  <si>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</si>
  <si>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</si>
  <si>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</si>
  <si>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</si>
  <si>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</si>
  <si>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</si>
  <si>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</si>
  <si>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</si>
  <si>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</si>
  <si>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</si>
  <si>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</si>
  <si>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</si>
  <si>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</si>
  <si>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</si>
  <si>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</si>
  <si>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</si>
  <si>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</si>
  <si>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</si>
  <si>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</si>
  <si>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</si>
  <si>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</si>
  <si>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</si>
  <si>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</si>
  <si>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</si>
  <si>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</si>
  <si>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</si>
  <si>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</si>
  <si>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</si>
  <si>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</si>
  <si>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</si>
  <si>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</si>
  <si>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</si>
  <si>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</si>
  <si>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</si>
  <si>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</si>
  <si>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</si>
  <si>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</si>
  <si>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</si>
  <si>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</si>
  <si>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</si>
  <si>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</si>
  <si>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</si>
  <si>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</si>
  <si>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</si>
  <si>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</si>
  <si>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</si>
  <si>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</si>
  <si>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</si>
  <si>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</si>
  <si>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</si>
  <si>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</si>
  <si>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</si>
  <si>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</si>
  <si>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</si>
  <si>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</si>
  <si>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</si>
  <si>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</si>
  <si>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</si>
  <si>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</si>
  <si>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</si>
  <si>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</si>
  <si>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</si>
  <si>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</si>
  <si>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</si>
  <si>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</si>
  <si>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</si>
  <si>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</si>
  <si>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</si>
  <si>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</si>
  <si>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</si>
  <si>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</si>
  <si>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</si>
  <si>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</si>
  <si>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</si>
  <si>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</si>
  <si>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</si>
  <si>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</si>
  <si>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</si>
  <si>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</si>
  <si>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</si>
  <si>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</si>
  <si>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</si>
  <si>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</si>
  <si>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</si>
  <si>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</si>
  <si>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</si>
  <si>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</si>
  <si>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</si>
  <si>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</si>
  <si>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</si>
  <si>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</si>
  <si>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</si>
  <si>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</si>
  <si>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</si>
  <si>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</si>
  <si>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</si>
  <si>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</si>
  <si>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</si>
  <si>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</si>
  <si>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</si>
  <si>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</si>
  <si>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</si>
  <si>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</si>
  <si>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</si>
  <si>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</si>
  <si>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</si>
  <si>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</si>
  <si>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</si>
  <si>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</si>
  <si>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</si>
  <si>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</si>
  <si>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</si>
  <si>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</si>
  <si>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</si>
  <si>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</si>
  <si>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</si>
  <si>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</si>
  <si>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</si>
  <si>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</si>
  <si>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</si>
  <si>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</si>
  <si>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</si>
  <si>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</si>
  <si>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</si>
  <si>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</si>
  <si>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</si>
  <si>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</si>
  <si>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</si>
  <si>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</si>
  <si>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</si>
  <si>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</si>
  <si>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</si>
  <si>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</si>
  <si>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</si>
  <si>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</si>
  <si>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</si>
  <si>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</si>
  <si>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</si>
  <si>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</si>
  <si>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</si>
  <si>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</si>
  <si>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</si>
  <si>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</si>
  <si>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</si>
  <si>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</si>
  <si>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</si>
  <si>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</si>
  <si>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</si>
  <si>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</si>
  <si>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</si>
  <si>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</si>
  <si>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</si>
  <si>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</si>
  <si>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</si>
  <si>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</si>
  <si>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</si>
  <si>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</si>
  <si>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</si>
  <si>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</si>
  <si>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</si>
  <si>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</si>
  <si>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</si>
  <si>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</si>
  <si>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</si>
  <si>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</si>
  <si>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</si>
  <si>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</si>
  <si>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</si>
  <si>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</si>
  <si>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</si>
  <si>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</si>
  <si>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</si>
  <si>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</si>
  <si>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</si>
  <si>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</si>
  <si>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</si>
  <si>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</si>
  <si>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</si>
  <si>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</si>
  <si>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</si>
  <si>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</si>
  <si>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</si>
  <si>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</si>
  <si>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</si>
  <si>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</si>
  <si>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</si>
  <si>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</si>
  <si>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</si>
  <si>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</si>
  <si>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</si>
  <si>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</si>
  <si>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</si>
  <si>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</si>
  <si>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</si>
  <si>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</si>
  <si>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</si>
  <si>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</si>
  <si>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</si>
  <si>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</si>
  <si>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</si>
  <si>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</si>
  <si>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</si>
  <si>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</si>
  <si>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</si>
  <si>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</si>
  <si>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</si>
  <si>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</si>
  <si>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</si>
  <si>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</si>
  <si>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</si>
  <si>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</si>
  <si>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</si>
  <si>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</si>
  <si>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</si>
  <si>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</si>
  <si>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</si>
  <si>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</si>
  <si>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</si>
  <si>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</si>
  <si>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</si>
  <si>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</si>
  <si>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</si>
  <si>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</si>
  <si>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</si>
  <si>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</si>
  <si>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</si>
  <si>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</si>
  <si>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</si>
  <si>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</si>
  <si>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</si>
  <si>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</si>
  <si>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</si>
  <si>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</si>
  <si>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</si>
  <si>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</si>
  <si>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</si>
  <si>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</si>
  <si>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</si>
  <si>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</si>
  <si>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</si>
  <si>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</si>
  <si>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</si>
  <si>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</si>
  <si>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</si>
  <si>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</si>
  <si>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</si>
  <si>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</si>
  <si>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</si>
  <si>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</si>
  <si>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</si>
  <si>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</si>
  <si>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</si>
  <si>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</si>
  <si>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</si>
  <si>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</si>
  <si>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</si>
  <si>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</si>
  <si>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</si>
  <si>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</si>
  <si>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</si>
  <si>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</si>
  <si>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</si>
  <si>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</si>
  <si>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</si>
  <si>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</si>
  <si>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</si>
  <si>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</si>
  <si>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</si>
  <si>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</si>
  <si>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</si>
  <si>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</si>
  <si>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</si>
  <si>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</si>
  <si>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</si>
  <si>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</si>
  <si>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</si>
  <si>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</si>
  <si>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</si>
  <si>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</si>
  <si>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</si>
  <si>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</si>
  <si>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</si>
  <si>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</si>
  <si>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</si>
  <si>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</si>
  <si>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</si>
  <si>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</si>
  <si>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</si>
  <si>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</si>
  <si>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</si>
  <si>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</si>
  <si>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</si>
  <si>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</si>
  <si>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</si>
  <si>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</si>
  <si>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</si>
  <si>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</si>
  <si>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</si>
  <si>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</si>
  <si>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</si>
  <si>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</si>
  <si>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</si>
  <si>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</si>
  <si>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</si>
  <si>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</si>
  <si>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</si>
  <si>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</si>
  <si>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</si>
  <si>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</si>
  <si>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</si>
  <si>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</si>
  <si>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</si>
  <si>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</si>
  <si>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</si>
  <si>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</si>
  <si>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</si>
  <si>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</si>
  <si>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</si>
  <si>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</si>
  <si>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</si>
  <si>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</si>
  <si>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</si>
  <si>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</si>
  <si>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</si>
  <si>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</si>
  <si>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</si>
  <si>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</si>
  <si>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</si>
  <si>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</si>
  <si>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</si>
  <si>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</si>
  <si>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</si>
  <si>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</si>
  <si>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</si>
  <si>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</si>
  <si>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</si>
  <si>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</si>
  <si>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</si>
  <si>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</si>
  <si>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</si>
  <si>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</si>
  <si>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</si>
  <si>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</si>
  <si>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</si>
  <si>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</si>
  <si>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</si>
  <si>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</si>
  <si>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</si>
  <si>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</si>
  <si>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</si>
  <si>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</si>
  <si>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</si>
  <si>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</si>
  <si>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</si>
  <si>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</si>
  <si>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</si>
  <si>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</si>
  <si>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</si>
  <si>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</si>
  <si>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</si>
  <si>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</si>
  <si>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</si>
  <si>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</si>
  <si>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</si>
  <si>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</si>
  <si>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</si>
  <si>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</si>
  <si>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</si>
  <si>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</si>
  <si>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</si>
  <si>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</si>
  <si>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</si>
  <si>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</si>
  <si>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</si>
  <si>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</si>
  <si>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</si>
  <si>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</si>
  <si>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</si>
  <si>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</si>
  <si>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</si>
  <si>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</si>
  <si>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</si>
  <si>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</si>
  <si>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</si>
  <si>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</si>
  <si>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</si>
  <si>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</si>
  <si>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</si>
  <si>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</si>
  <si>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</si>
  <si>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</si>
  <si>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</si>
  <si>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</si>
  <si>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</si>
  <si>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</si>
  <si>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</si>
  <si>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</si>
  <si>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</si>
  <si>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</si>
  <si>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</si>
  <si>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</si>
  <si>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</si>
  <si>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</si>
  <si>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</si>
  <si>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</si>
  <si>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</si>
  <si>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</si>
  <si>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</si>
  <si>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</si>
  <si>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</si>
  <si>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</si>
  <si>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</si>
  <si>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</si>
  <si>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</si>
  <si>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</si>
  <si>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</si>
  <si>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</si>
  <si>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</si>
  <si>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</si>
  <si>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</si>
  <si>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</si>
  <si>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</si>
  <si>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</si>
  <si>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</si>
  <si>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</si>
  <si>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</si>
  <si>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</si>
  <si>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</si>
  <si>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</si>
  <si>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</si>
  <si>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</si>
  <si>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</si>
  <si>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</si>
  <si>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</si>
  <si>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</si>
  <si>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</si>
  <si>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</si>
  <si>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</si>
  <si>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</si>
  <si>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</si>
  <si>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</si>
  <si>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</si>
  <si>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</si>
  <si>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</si>
  <si>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</si>
  <si>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</si>
  <si>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</si>
  <si>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</si>
  <si>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</si>
  <si>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</si>
  <si>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</si>
  <si>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</si>
  <si>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</si>
  <si>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</si>
  <si>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</si>
  <si>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</si>
  <si>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</si>
  <si>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</si>
  <si>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</si>
  <si>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</si>
  <si>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</si>
  <si>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</si>
  <si>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</si>
  <si>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</si>
  <si>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</si>
  <si>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</si>
  <si>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</si>
  <si>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</si>
  <si>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</si>
  <si>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</si>
  <si>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</si>
  <si>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</si>
  <si>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</si>
  <si>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</si>
  <si>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</si>
  <si>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</si>
  <si>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</si>
  <si>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</si>
  <si>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</si>
  <si>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</si>
  <si>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</si>
  <si>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</si>
  <si>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</si>
  <si>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</si>
  <si>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</si>
  <si>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</si>
  <si>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</si>
  <si>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</si>
  <si>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</si>
  <si>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</si>
  <si>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</si>
  <si>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</si>
  <si>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</si>
  <si>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</si>
  <si>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</si>
  <si>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</si>
  <si>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</si>
  <si>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</si>
  <si>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</si>
  <si>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</si>
  <si>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</si>
  <si>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</si>
  <si>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</si>
  <si>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</si>
  <si>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</si>
  <si>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</si>
  <si>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</si>
  <si>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</si>
  <si>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</si>
  <si>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</si>
  <si>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</si>
  <si>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</si>
  <si>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</si>
  <si>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</si>
  <si>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</si>
  <si>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</si>
  <si>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</si>
  <si>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</si>
  <si>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</si>
  <si>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</si>
  <si>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</si>
  <si>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</si>
  <si>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</si>
  <si>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</si>
  <si>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</si>
  <si>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</si>
  <si>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</si>
  <si>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</si>
  <si>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</si>
  <si>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</si>
  <si>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</si>
  <si>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</si>
  <si>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</si>
  <si>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</si>
  <si>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</si>
  <si>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</si>
  <si>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</si>
  <si>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</si>
  <si>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</si>
  <si>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</si>
  <si>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</si>
  <si>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</si>
  <si>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</si>
  <si>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</si>
  <si>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</si>
  <si>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</si>
  <si>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</si>
  <si>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</si>
  <si>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</si>
  <si>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</si>
  <si>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</si>
  <si>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</si>
  <si>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</si>
  <si>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</si>
  <si>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</si>
  <si>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</si>
  <si>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</si>
  <si>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</si>
  <si>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</si>
  <si>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</si>
  <si>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</si>
  <si>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</si>
  <si>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</si>
  <si>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</si>
  <si>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</si>
  <si>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</si>
  <si>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</si>
  <si>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</si>
  <si>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</si>
  <si>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</si>
  <si>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</si>
  <si>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</si>
  <si>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</si>
  <si>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</si>
  <si>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</si>
  <si>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</si>
  <si>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</si>
  <si>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</si>
  <si>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</si>
  <si>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</si>
  <si>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</si>
  <si>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</si>
  <si>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</si>
  <si>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</si>
  <si>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</si>
  <si>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</si>
  <si>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</si>
  <si>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</si>
  <si>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</si>
  <si>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</si>
  <si>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</si>
  <si>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</si>
  <si>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</si>
  <si>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</si>
  <si>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</si>
  <si>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</si>
  <si>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</si>
  <si>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</si>
  <si>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</si>
  <si>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</si>
  <si>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</si>
  <si>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</si>
  <si>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</si>
  <si>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</si>
  <si>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</si>
  <si>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</si>
  <si>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</si>
  <si>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</si>
  <si>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</si>
  <si>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</si>
  <si>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</si>
  <si>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</si>
  <si>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</si>
  <si>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</si>
  <si>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</si>
  <si>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</si>
  <si>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</si>
  <si>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</si>
  <si>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</si>
  <si>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</si>
  <si>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</si>
  <si>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</si>
  <si>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</si>
  <si>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</si>
  <si>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</si>
  <si>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</si>
  <si>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</si>
  <si>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</si>
  <si>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</si>
  <si>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</si>
  <si>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</si>
  <si>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</si>
  <si>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</si>
  <si>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</si>
  <si>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</si>
  <si>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</si>
  <si>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</si>
  <si>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</si>
  <si>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</si>
  <si>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</si>
  <si>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</si>
  <si>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</si>
  <si>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</si>
  <si>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</si>
  <si>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</si>
  <si>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</si>
  <si>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</si>
  <si>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</si>
  <si>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</si>
  <si>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</si>
  <si>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</si>
  <si>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</si>
  <si>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</si>
  <si>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</si>
  <si>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</si>
  <si>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</si>
  <si>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</si>
  <si>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</si>
  <si>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</si>
  <si>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</si>
  <si>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</si>
  <si>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</si>
  <si>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</si>
  <si>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</si>
  <si>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</si>
  <si>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</si>
  <si>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</si>
  <si>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</si>
  <si>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</si>
  <si>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</si>
  <si>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</si>
  <si>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</si>
  <si>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</si>
  <si>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</si>
  <si>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</si>
  <si>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</si>
  <si>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</si>
  <si>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</si>
  <si>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</si>
  <si>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</si>
  <si>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</si>
  <si>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</si>
  <si>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</si>
  <si>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</si>
  <si>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</si>
  <si>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</si>
  <si>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</si>
  <si>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</si>
  <si>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</si>
  <si>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</si>
  <si>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</si>
  <si>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</si>
  <si>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</si>
  <si>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</si>
  <si>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</si>
  <si>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</si>
  <si>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</si>
  <si>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</si>
  <si>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</si>
  <si>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</si>
  <si>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</si>
  <si>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</si>
  <si>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</si>
  <si>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</si>
  <si>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</si>
  <si>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</si>
  <si>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</si>
  <si>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</si>
  <si>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</si>
  <si>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</si>
  <si>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</si>
  <si>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</si>
  <si>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</si>
  <si>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</si>
  <si>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</si>
  <si>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</si>
  <si>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</si>
  <si>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</si>
  <si>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</si>
  <si>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</si>
  <si>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</si>
  <si>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</si>
  <si>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</si>
  <si>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</si>
  <si>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</si>
  <si>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</si>
  <si>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</si>
  <si>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</si>
  <si>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</si>
  <si>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</si>
  <si>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</si>
  <si>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</si>
  <si>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</si>
  <si>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</si>
  <si>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</si>
  <si>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</si>
  <si>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</si>
  <si>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</si>
  <si>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</si>
  <si>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</si>
  <si>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</si>
  <si>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</si>
  <si>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</si>
  <si>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</si>
  <si>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</si>
  <si>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</si>
  <si>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</si>
  <si>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</si>
  <si>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</si>
  <si>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</si>
  <si>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</si>
  <si>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</si>
  <si>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</si>
  <si>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</si>
  <si>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</si>
  <si>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</si>
  <si>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</si>
  <si>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</si>
  <si>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</si>
  <si>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</si>
  <si>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</si>
  <si>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</si>
  <si>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</si>
  <si>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</si>
  <si>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</si>
  <si>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</si>
  <si>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</si>
  <si>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</si>
  <si>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</si>
  <si>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</si>
  <si>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</si>
  <si>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</si>
  <si>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</si>
  <si>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</si>
  <si>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</si>
  <si>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</si>
  <si>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</si>
  <si>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</si>
  <si>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</si>
  <si>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</si>
  <si>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</si>
  <si>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</si>
  <si>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</si>
  <si>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</si>
  <si>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</si>
  <si>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</si>
  <si>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</si>
  <si>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</si>
  <si>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</si>
  <si>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</si>
  <si>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</si>
  <si>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</si>
  <si>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</si>
  <si>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</si>
  <si>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</si>
  <si>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</si>
  <si>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</si>
  <si>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</si>
  <si>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</si>
  <si>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</si>
  <si>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</si>
  <si>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</si>
  <si>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</si>
  <si>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</si>
  <si>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</si>
  <si>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</si>
  <si>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</si>
  <si>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</si>
  <si>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</si>
  <si>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</si>
  <si>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</si>
  <si>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</si>
  <si>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</si>
  <si>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</si>
  <si>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</si>
  <si>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</si>
  <si>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</si>
  <si>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</si>
  <si>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</si>
  <si>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</si>
  <si>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</si>
  <si>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</si>
  <si>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</si>
  <si>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</si>
  <si>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</si>
  <si>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</si>
  <si>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</si>
  <si>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</si>
  <si>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</si>
  <si>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</si>
  <si>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</si>
  <si>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</si>
  <si>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</si>
  <si>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</si>
  <si>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</si>
  <si>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</si>
  <si>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</si>
  <si>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</si>
  <si>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</si>
  <si>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</si>
  <si>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</si>
  <si>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</si>
  <si>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</si>
  <si>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</si>
  <si>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</si>
  <si>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</si>
  <si>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</si>
  <si>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</si>
  <si>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</si>
  <si>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</si>
  <si>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</si>
  <si>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</si>
  <si>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</si>
  <si>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</si>
  <si>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</si>
  <si>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</si>
  <si>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</si>
  <si>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</si>
  <si>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</si>
  <si>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</si>
  <si>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</si>
  <si>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</si>
  <si>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</si>
  <si>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</si>
  <si>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</si>
  <si>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</si>
  <si>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</si>
  <si>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</si>
  <si>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</si>
  <si>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</si>
  <si>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</si>
  <si>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</si>
  <si>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</si>
  <si>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</si>
  <si>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</si>
  <si>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</si>
  <si>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</si>
  <si>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</si>
  <si>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</si>
  <si>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</si>
  <si>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</si>
  <si>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</si>
  <si>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</si>
  <si>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</si>
  <si>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</si>
  <si>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</si>
  <si>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</si>
  <si>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</si>
  <si>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</si>
  <si>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</si>
  <si>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</si>
  <si>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</si>
  <si>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</si>
  <si>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</si>
  <si>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</si>
  <si>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</si>
  <si>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</si>
  <si>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</si>
  <si>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</si>
  <si>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</si>
  <si>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</si>
  <si>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</si>
  <si>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</si>
  <si>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</si>
  <si>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</si>
  <si>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</si>
  <si>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</si>
  <si>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</si>
  <si>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</si>
  <si>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</si>
  <si>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</si>
  <si>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</si>
  <si>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</si>
  <si>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</si>
  <si>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</si>
  <si>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</si>
  <si>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</si>
  <si>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</si>
  <si>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</si>
  <si>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</si>
  <si>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</si>
  <si>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</si>
  <si>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</si>
  <si>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</si>
  <si>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</si>
  <si>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</si>
  <si>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</si>
  <si>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</si>
  <si>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</si>
  <si>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</si>
  <si>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</si>
  <si>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</si>
  <si>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</si>
  <si>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</si>
  <si>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</si>
  <si>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</si>
  <si>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</si>
  <si>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</si>
  <si>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</si>
  <si>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</si>
  <si>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</si>
  <si>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</si>
  <si>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</si>
  <si>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</si>
  <si>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</si>
  <si>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</si>
  <si>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</si>
  <si>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</si>
  <si>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</si>
  <si>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</si>
  <si>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</si>
  <si>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</si>
  <si>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</si>
  <si>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</si>
  <si>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</si>
  <si>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</si>
  <si>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</si>
  <si>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</si>
  <si>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</si>
  <si>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</si>
  <si>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</si>
  <si>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</si>
  <si>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</si>
  <si>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</si>
  <si>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</si>
  <si>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</si>
  <si>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</si>
  <si>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</si>
  <si>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</si>
  <si>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</si>
  <si>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</si>
  <si>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</si>
  <si>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</si>
  <si>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</si>
  <si>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</si>
  <si>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</si>
  <si>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</si>
  <si>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</si>
  <si>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</si>
  <si>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</si>
  <si>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</si>
  <si>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</si>
  <si>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</si>
  <si>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</si>
  <si>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</si>
  <si>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</si>
  <si>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</si>
  <si>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</si>
  <si>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</si>
  <si>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</si>
  <si>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</si>
  <si>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</si>
  <si>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</si>
  <si>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</si>
  <si>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</si>
  <si>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</si>
  <si>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</si>
  <si>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</si>
  <si>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</si>
  <si>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</si>
  <si>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</si>
  <si>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</si>
  <si>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</si>
  <si>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</si>
  <si>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</si>
  <si>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</si>
  <si>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</si>
  <si>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</si>
  <si>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</si>
  <si>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</si>
  <si>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</si>
  <si>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</si>
  <si>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</si>
  <si>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</si>
  <si>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</si>
  <si>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</si>
  <si>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</si>
  <si>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</si>
  <si>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</si>
  <si>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</si>
  <si>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</si>
  <si>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</si>
  <si>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</si>
  <si>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</si>
  <si>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</si>
  <si>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</si>
  <si>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</si>
  <si>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</si>
  <si>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</si>
  <si>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</si>
  <si>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</si>
  <si>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</si>
  <si>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</si>
  <si>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</si>
  <si>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</si>
  <si>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</si>
  <si>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</si>
  <si>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</si>
  <si>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</si>
  <si>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</si>
  <si>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</si>
  <si>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</si>
  <si>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</si>
  <si>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</si>
  <si>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</si>
  <si>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</si>
  <si>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</si>
  <si>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</si>
  <si>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</si>
  <si>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</si>
  <si>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</si>
  <si>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</si>
  <si>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</si>
  <si>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</si>
  <si>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</si>
  <si>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</si>
  <si>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</si>
  <si>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</si>
  <si>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</si>
  <si>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</si>
  <si>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</si>
  <si>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</si>
  <si>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</si>
  <si>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</si>
  <si>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</si>
  <si>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</si>
  <si>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</si>
  <si>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</si>
  <si>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</si>
  <si>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</si>
  <si>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</si>
  <si>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</si>
  <si>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</si>
  <si>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</si>
  <si>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</si>
  <si>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</si>
  <si>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</si>
  <si>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</si>
  <si>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</si>
  <si>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</si>
  <si>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</si>
  <si>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</si>
  <si>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</si>
  <si>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</si>
  <si>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</si>
  <si>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</si>
  <si>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</si>
  <si>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</si>
  <si>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</si>
  <si>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</si>
  <si>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</si>
  <si>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</si>
  <si>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</si>
  <si>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</si>
  <si>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</si>
  <si>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</si>
  <si>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</si>
  <si>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</si>
  <si>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</si>
  <si>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</si>
  <si>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</si>
  <si>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</si>
  <si>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</si>
  <si>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</si>
  <si>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</si>
  <si>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</si>
  <si>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</si>
  <si>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</si>
  <si>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</si>
  <si>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</si>
  <si>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</si>
  <si>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</si>
  <si>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</si>
  <si>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</si>
  <si>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</si>
  <si>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</si>
  <si>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</si>
  <si>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</si>
  <si>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</si>
  <si>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</si>
  <si>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</si>
  <si>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</si>
  <si>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</si>
  <si>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</si>
  <si>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</si>
  <si>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</si>
  <si>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</si>
  <si>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</si>
  <si>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</si>
  <si>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</si>
  <si>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</si>
  <si>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</si>
  <si>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</si>
  <si>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</si>
  <si>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</si>
  <si>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</si>
  <si>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</si>
  <si>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</si>
  <si>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</si>
  <si>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</si>
  <si>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</si>
  <si>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</si>
  <si>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</si>
  <si>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</si>
  <si>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</si>
  <si>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</si>
  <si>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</si>
  <si>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</si>
  <si>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</si>
  <si>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</si>
  <si>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</si>
  <si>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</si>
  <si>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</si>
  <si>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</si>
  <si>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</si>
  <si>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</si>
  <si>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</si>
  <si>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</si>
  <si>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</si>
  <si>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</si>
  <si>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</si>
  <si>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</si>
  <si>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</si>
  <si>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</si>
  <si>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</si>
  <si>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</si>
  <si>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</si>
  <si>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</si>
  <si>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</si>
  <si>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</si>
  <si>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</si>
  <si>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</si>
  <si>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</si>
  <si>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</si>
  <si>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</si>
  <si>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</si>
  <si>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</si>
  <si>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</si>
  <si>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</si>
  <si>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</si>
  <si>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</si>
  <si>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</si>
  <si>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</si>
  <si>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</si>
  <si>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</si>
  <si>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</si>
  <si>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</si>
  <si>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</si>
  <si>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</si>
  <si>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</si>
  <si>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</si>
  <si>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</si>
  <si>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</si>
  <si>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</si>
  <si>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</si>
  <si>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</si>
  <si>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</si>
  <si>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</si>
  <si>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</si>
  <si>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</si>
  <si>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</si>
  <si>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</si>
  <si>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</si>
  <si>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</si>
  <si>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</si>
  <si>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</si>
  <si>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</si>
  <si>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</si>
  <si>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</si>
  <si>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</si>
  <si>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</si>
  <si>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</si>
  <si>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</si>
  <si>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</si>
  <si>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</si>
  <si>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</si>
  <si>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</si>
  <si>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</si>
  <si>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</si>
  <si>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</si>
  <si>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</si>
  <si>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</si>
  <si>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</si>
  <si>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</si>
  <si>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</si>
  <si>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</si>
  <si>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</si>
  <si>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</si>
  <si>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</si>
  <si>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</si>
  <si>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</si>
  <si>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</si>
  <si>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</si>
  <si>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</si>
  <si>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</si>
  <si>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</si>
  <si>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</si>
  <si>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</si>
  <si>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</si>
  <si>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</si>
  <si>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</si>
  <si>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</si>
  <si>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</si>
  <si>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</si>
  <si>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</si>
  <si>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</si>
  <si>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</si>
  <si>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</si>
  <si>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</si>
  <si>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</si>
  <si>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</si>
  <si>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</si>
  <si>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</si>
  <si>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</si>
  <si>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</si>
  <si>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</si>
  <si>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</si>
  <si>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</si>
  <si>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</si>
  <si>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</si>
  <si>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</si>
  <si>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</si>
  <si>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</si>
  <si>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</si>
  <si>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</si>
  <si>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</si>
  <si>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</si>
  <si>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</si>
  <si>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</si>
  <si>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</si>
  <si>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</si>
  <si>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</si>
  <si>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</si>
  <si>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</si>
  <si>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</si>
  <si>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</si>
  <si>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</si>
  <si>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</si>
  <si>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</si>
  <si>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</si>
  <si>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</si>
  <si>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</si>
  <si>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</si>
  <si>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</si>
  <si>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</si>
  <si>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</si>
  <si>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</si>
  <si>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</si>
  <si>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</si>
  <si>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</si>
  <si>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</si>
  <si>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</si>
  <si>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</si>
  <si>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</si>
  <si>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</si>
  <si>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</si>
  <si>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</si>
  <si>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</si>
  <si>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</si>
  <si>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</si>
  <si>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</si>
  <si>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</si>
  <si>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</si>
  <si>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</si>
  <si>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</si>
  <si>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</si>
  <si>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</si>
  <si>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</si>
  <si>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</si>
  <si>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</si>
  <si>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</si>
  <si>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</si>
  <si>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</si>
  <si>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</si>
  <si>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</si>
  <si>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</si>
  <si>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</si>
  <si>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</si>
  <si>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</si>
  <si>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</si>
  <si>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</si>
  <si>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</si>
  <si>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</si>
  <si>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</si>
  <si>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</si>
  <si>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</si>
  <si>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</si>
  <si>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</si>
  <si>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</si>
  <si>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</si>
  <si>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</si>
  <si>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</si>
  <si>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</si>
  <si>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</si>
  <si>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</si>
  <si>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</si>
  <si>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</si>
  <si>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</si>
  <si>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</si>
  <si>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</si>
  <si>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</si>
  <si>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</si>
  <si>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</si>
  <si>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</si>
  <si>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</si>
  <si>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</si>
  <si>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</si>
  <si>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</si>
  <si>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</si>
  <si>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</si>
  <si>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</si>
  <si>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</si>
  <si>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</si>
  <si>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</si>
  <si>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</si>
  <si>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</si>
  <si>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</si>
  <si>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</si>
  <si>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</si>
  <si>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</si>
  <si>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</si>
  <si>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</si>
  <si>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</si>
  <si>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</si>
  <si>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</si>
  <si>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</si>
  <si>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</si>
  <si>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</si>
  <si>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</si>
  <si>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</si>
  <si>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</si>
  <si>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</si>
  <si>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</si>
  <si>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</si>
  <si>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</si>
  <si>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</si>
  <si>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</si>
  <si>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</si>
  <si>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</si>
  <si>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</si>
  <si>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</si>
  <si>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</si>
  <si>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</si>
  <si>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</si>
  <si>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</si>
  <si>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</si>
  <si>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</si>
  <si>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</si>
  <si>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</si>
  <si>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</si>
  <si>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</si>
  <si>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</si>
  <si>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</si>
  <si>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</si>
  <si>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</si>
  <si>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</si>
  <si>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</si>
  <si>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</si>
  <si>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</si>
  <si>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</si>
  <si>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</si>
  <si>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</si>
  <si>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</si>
  <si>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</si>
  <si>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</si>
  <si>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</si>
  <si>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</si>
  <si>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</si>
  <si>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</si>
  <si>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</si>
  <si>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</si>
  <si>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</si>
  <si>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</si>
  <si>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</si>
  <si>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</si>
  <si>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</si>
  <si>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</si>
  <si>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</si>
  <si>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</si>
  <si>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</si>
  <si>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</si>
  <si>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</si>
  <si>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</si>
  <si>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</si>
  <si>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</si>
  <si>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</si>
  <si>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</si>
  <si>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</si>
  <si>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</si>
  <si>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</si>
  <si>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</si>
  <si>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</si>
  <si>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</si>
  <si>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</si>
  <si>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</si>
  <si>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</si>
  <si>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</si>
  <si>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</si>
  <si>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</si>
  <si>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</si>
  <si>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</si>
  <si>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</si>
  <si>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</si>
  <si>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</si>
  <si>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</si>
  <si>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</si>
  <si>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</si>
  <si>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</si>
  <si>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</si>
  <si>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</si>
  <si>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</si>
  <si>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</si>
  <si>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</si>
  <si>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</si>
  <si>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</si>
  <si>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</si>
  <si>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</si>
  <si>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</si>
  <si>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</si>
  <si>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</si>
  <si>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</si>
  <si>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</si>
  <si>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</si>
  <si>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</si>
  <si>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</si>
  <si>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</si>
  <si>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</si>
  <si>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</si>
  <si>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</si>
  <si>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</si>
  <si>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</si>
  <si>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</si>
  <si>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</si>
  <si>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</si>
  <si>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</si>
  <si>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</si>
  <si>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</si>
  <si>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</si>
  <si>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</si>
  <si>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</si>
  <si>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</si>
  <si>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</si>
  <si>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</si>
  <si>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</si>
  <si>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</si>
  <si>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</si>
  <si>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</si>
  <si>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</si>
  <si>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</si>
  <si>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</si>
  <si>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</si>
  <si>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</si>
  <si>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</si>
  <si>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</si>
  <si>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</si>
  <si>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</si>
  <si>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</si>
  <si>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</si>
  <si>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</si>
  <si>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</si>
  <si>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</si>
  <si>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</si>
  <si>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</si>
  <si>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</si>
  <si>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</si>
  <si>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</si>
  <si>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</si>
  <si>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</si>
  <si>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</si>
  <si>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</si>
  <si>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</si>
  <si>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</si>
  <si>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</si>
  <si>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</si>
  <si>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</si>
  <si>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</si>
  <si>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</si>
  <si>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</si>
  <si>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</si>
  <si>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</si>
  <si>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</si>
  <si>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</si>
  <si>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</si>
  <si>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</si>
  <si>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</si>
  <si>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</si>
  <si>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</si>
  <si>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</si>
  <si>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</si>
  <si>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</si>
  <si>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</si>
  <si>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</si>
  <si>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</si>
  <si>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</si>
  <si>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</si>
  <si>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</si>
  <si>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</si>
  <si>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</si>
  <si>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</si>
  <si>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</si>
  <si>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</si>
  <si>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</si>
  <si>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</si>
  <si>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</si>
  <si>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</si>
  <si>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</si>
  <si>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</si>
  <si>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</si>
  <si>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</si>
  <si>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</si>
  <si>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</si>
  <si>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</si>
  <si>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</si>
  <si>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</si>
  <si>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</si>
  <si>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</si>
  <si>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</si>
  <si>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</si>
  <si>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</si>
  <si>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</si>
  <si>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</si>
  <si>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</si>
  <si>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</si>
  <si>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</si>
  <si>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</si>
  <si>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</si>
  <si>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</si>
  <si>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</si>
  <si>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</si>
  <si>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</si>
  <si>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</si>
  <si>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</si>
  <si>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</si>
  <si>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</si>
  <si>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</si>
  <si>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</si>
  <si>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</si>
  <si>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</si>
  <si>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</si>
  <si>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</si>
  <si>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</si>
  <si>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</si>
  <si>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</si>
  <si>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</si>
  <si>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</si>
  <si>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</si>
  <si>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</si>
  <si>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</si>
  <si>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</si>
  <si>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</si>
  <si>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</si>
  <si>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</si>
  <si>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</si>
  <si>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</si>
  <si>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</si>
  <si>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</si>
  <si>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</si>
  <si>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</si>
  <si>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</si>
  <si>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</si>
  <si>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</si>
  <si>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</si>
  <si>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</si>
  <si>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</si>
  <si>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</si>
  <si>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</si>
  <si>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</si>
  <si>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</si>
  <si>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</si>
  <si>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</si>
  <si>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</si>
  <si>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</si>
  <si>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</si>
  <si>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</si>
  <si>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</si>
  <si>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</si>
  <si>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</si>
  <si>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</si>
  <si>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</si>
  <si>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</si>
  <si>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</si>
  <si>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</si>
  <si>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</si>
  <si>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</si>
  <si>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</si>
  <si>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</si>
  <si>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</si>
  <si>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</si>
  <si>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</si>
  <si>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</si>
  <si>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</si>
  <si>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</si>
  <si>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</si>
  <si>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</si>
  <si>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</si>
  <si>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</si>
  <si>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</si>
  <si>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</si>
  <si>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</si>
  <si>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</si>
  <si>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</si>
  <si>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</si>
  <si>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</si>
  <si>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</si>
  <si>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</si>
  <si>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</si>
  <si>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</si>
  <si>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</si>
  <si>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</si>
  <si>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</si>
  <si>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</si>
  <si>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</si>
  <si>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</si>
  <si>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</si>
  <si>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</si>
  <si>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</si>
  <si>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</si>
  <si>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</si>
  <si>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</si>
  <si>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</si>
  <si>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</si>
  <si>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</si>
  <si>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</si>
  <si>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</si>
  <si>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</si>
  <si>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</si>
  <si>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</si>
  <si>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</si>
  <si>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</si>
  <si>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</si>
  <si>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</si>
  <si>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</si>
  <si>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</si>
  <si>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</si>
  <si>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</si>
  <si>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</si>
  <si>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</si>
  <si>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</si>
  <si>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</si>
  <si>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</si>
  <si>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</si>
  <si>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</si>
  <si>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</si>
  <si>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</si>
  <si>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</si>
  <si>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</si>
  <si>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</si>
  <si>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</si>
  <si>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</si>
  <si>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</si>
  <si>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</si>
  <si>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</si>
  <si>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</si>
  <si>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</si>
  <si>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</si>
  <si>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</si>
  <si>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</si>
  <si>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</si>
  <si>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</si>
  <si>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</si>
  <si>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</si>
  <si>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</si>
  <si>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</si>
  <si>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</si>
  <si>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</si>
  <si>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</si>
  <si>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</si>
  <si>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</si>
  <si>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</si>
  <si>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</si>
  <si>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</si>
  <si>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</si>
  <si>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</si>
  <si>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</si>
  <si>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</si>
  <si>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</si>
  <si>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</si>
  <si>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</si>
  <si>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</si>
  <si>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</si>
  <si>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</si>
  <si>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</si>
  <si>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</si>
  <si>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</si>
  <si>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</si>
  <si>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</si>
  <si>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</si>
  <si>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</si>
  <si>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</si>
  <si>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</si>
  <si>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</si>
  <si>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</si>
  <si>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</si>
  <si>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</si>
  <si>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</si>
  <si>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</si>
  <si>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</si>
  <si>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</si>
  <si>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</si>
  <si>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</si>
  <si>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</si>
  <si>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</si>
  <si>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</si>
  <si>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</si>
  <si>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</si>
  <si>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</si>
  <si>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</si>
  <si>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</si>
  <si>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</si>
  <si>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</si>
  <si>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</si>
  <si>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</si>
  <si>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</si>
  <si>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</si>
  <si>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</si>
  <si>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</si>
  <si>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</si>
  <si>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</si>
  <si>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</si>
  <si>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</si>
  <si>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</si>
  <si>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</si>
  <si>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</si>
  <si>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</si>
  <si>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</si>
  <si>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</si>
  <si>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</si>
  <si>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</si>
  <si>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</si>
  <si>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</si>
  <si>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</si>
  <si>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</si>
  <si>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</si>
  <si>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</si>
  <si>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</si>
  <si>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</si>
  <si>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</si>
  <si>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</si>
  <si>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</si>
  <si>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</si>
  <si>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</si>
  <si>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</si>
  <si>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</si>
  <si>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</si>
  <si>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</si>
  <si>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</si>
  <si>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</si>
  <si>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</si>
  <si>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</si>
  <si>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</si>
  <si>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</si>
  <si>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</si>
  <si>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</si>
  <si>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</si>
  <si>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</si>
  <si>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</si>
  <si>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</si>
  <si>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</si>
  <si>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</si>
  <si>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</si>
  <si>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</si>
  <si>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</si>
  <si>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</si>
  <si>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</si>
  <si>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</si>
  <si>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</si>
  <si>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</si>
  <si>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</si>
  <si>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</si>
  <si>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</si>
  <si>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</si>
  <si>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</si>
  <si>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</si>
  <si>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</si>
  <si>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</si>
  <si>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</si>
  <si>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</si>
  <si>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</si>
  <si>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</si>
  <si>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</si>
  <si>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</si>
  <si>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</si>
  <si>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</si>
  <si>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</si>
  <si>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</si>
  <si>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</si>
  <si>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</si>
  <si>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</si>
  <si>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</si>
  <si>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</si>
  <si>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</si>
  <si>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</si>
  <si>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</si>
  <si>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</si>
  <si>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</si>
  <si>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</si>
  <si>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</si>
  <si>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</si>
  <si>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</si>
  <si>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</si>
  <si>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</si>
  <si>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</si>
  <si>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</si>
  <si>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</si>
  <si>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</si>
  <si>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</si>
  <si>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</si>
  <si>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</si>
  <si>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</si>
  <si>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</si>
  <si>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</si>
  <si>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</si>
  <si>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</si>
  <si>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</si>
  <si>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</si>
  <si>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</si>
  <si>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</si>
  <si>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</si>
  <si>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</si>
  <si>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</si>
  <si>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</si>
  <si>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</si>
  <si>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</si>
  <si>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</si>
  <si>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</si>
  <si>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</si>
  <si>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</si>
  <si>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</si>
  <si>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</si>
  <si>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</si>
  <si>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</si>
  <si>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</si>
  <si>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</si>
  <si>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</si>
  <si>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</si>
  <si>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</si>
  <si>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</si>
  <si>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</si>
  <si>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</si>
  <si>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</si>
  <si>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</si>
  <si>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</si>
  <si>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</si>
  <si>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</si>
  <si>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</si>
  <si>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</si>
  <si>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</si>
  <si>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</si>
  <si>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</si>
  <si>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</si>
  <si>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</si>
  <si>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</si>
  <si>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</si>
  <si>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</si>
  <si>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</si>
  <si>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</si>
  <si>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</si>
  <si>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</si>
  <si>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</si>
  <si>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</si>
  <si>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</si>
  <si>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</si>
  <si>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</si>
  <si>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</si>
  <si>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</si>
  <si>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</si>
  <si>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</si>
  <si>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</si>
  <si>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</si>
  <si>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</si>
  <si>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</si>
  <si>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</si>
  <si>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</si>
  <si>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</si>
  <si>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</si>
  <si>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</si>
  <si>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</si>
  <si>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</si>
  <si>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</si>
  <si>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</si>
  <si>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</si>
  <si>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</si>
  <si>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</si>
  <si>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</si>
  <si>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</si>
  <si>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</si>
  <si>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</si>
  <si>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</si>
  <si>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</si>
  <si>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</si>
  <si>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</si>
  <si>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</si>
  <si>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</si>
  <si>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</si>
  <si>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</si>
  <si>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</si>
  <si>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</si>
  <si>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</si>
  <si>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</si>
  <si>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</si>
  <si>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</si>
  <si>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</si>
  <si>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</si>
  <si>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</si>
  <si>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</si>
  <si>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</si>
  <si>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</si>
  <si>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</si>
  <si>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</si>
  <si>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</si>
  <si>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</si>
  <si>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</si>
  <si>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</si>
  <si>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</si>
  <si>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</si>
  <si>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</si>
  <si>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</si>
  <si>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</si>
  <si>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</si>
  <si>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</si>
  <si>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</si>
  <si>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</si>
  <si>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</si>
  <si>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</si>
  <si>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</si>
  <si>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</si>
  <si>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</si>
  <si>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</si>
  <si>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</si>
  <si>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</si>
  <si>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</si>
  <si>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</si>
  <si>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</si>
  <si>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</si>
  <si>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</si>
  <si>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</si>
  <si>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</si>
  <si>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</si>
  <si>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</si>
  <si>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</si>
  <si>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</si>
  <si>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</si>
  <si>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</si>
  <si>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</si>
  <si>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</si>
  <si>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</si>
  <si>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</si>
  <si>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</si>
  <si>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</si>
  <si>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</si>
  <si>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</si>
  <si>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</si>
  <si>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</si>
  <si>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</si>
  <si>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</si>
  <si>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</si>
  <si>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</si>
  <si>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</si>
  <si>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</si>
  <si>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</si>
  <si>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</si>
  <si>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</si>
  <si>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</si>
  <si>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</si>
  <si>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</si>
  <si>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</si>
  <si>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</si>
  <si>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</si>
  <si>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</si>
  <si>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</si>
  <si>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</si>
  <si>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</si>
  <si>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</si>
  <si>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</si>
  <si>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</si>
  <si>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</si>
  <si>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</si>
  <si>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</si>
  <si>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</si>
  <si>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</si>
  <si>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</si>
  <si>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</si>
  <si>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</si>
  <si>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</si>
  <si>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</si>
  <si>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</si>
  <si>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</si>
  <si>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</si>
  <si>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</si>
  <si>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</si>
  <si>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</si>
  <si>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</si>
  <si>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</si>
  <si>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</si>
  <si>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</si>
  <si>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</si>
  <si>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</si>
  <si>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</si>
  <si>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</si>
  <si>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</si>
  <si>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</si>
  <si>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</si>
  <si>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</si>
  <si>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</si>
  <si>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</si>
  <si>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</si>
  <si>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</si>
  <si>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</si>
  <si>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</si>
  <si>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</si>
  <si>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</si>
  <si>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</si>
  <si>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</si>
  <si>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</si>
  <si>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</si>
  <si>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</si>
  <si>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</si>
  <si>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</si>
  <si>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</si>
  <si>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</si>
  <si>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</si>
  <si>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</si>
  <si>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</si>
  <si>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</si>
  <si>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</si>
  <si>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</si>
  <si>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</si>
  <si>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</si>
  <si>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</si>
  <si>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</si>
  <si>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</si>
  <si>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</si>
  <si>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</si>
  <si>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</si>
  <si>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</si>
  <si>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</si>
  <si>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</si>
  <si>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</si>
  <si>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</si>
  <si>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</si>
  <si>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</si>
  <si>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</si>
  <si>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</si>
  <si>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</si>
  <si>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</si>
  <si>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</si>
  <si>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</si>
  <si>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</si>
  <si>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</si>
  <si>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</si>
  <si>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</si>
  <si>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</si>
  <si>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</si>
  <si>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</si>
  <si>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</si>
  <si>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</si>
  <si>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</si>
  <si>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</si>
  <si>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</si>
  <si>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</si>
  <si>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</si>
  <si>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</si>
  <si>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</si>
  <si>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</si>
  <si>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</si>
  <si>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</si>
  <si>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</si>
  <si>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</si>
  <si>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</si>
  <si>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</si>
  <si>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</si>
  <si>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</si>
  <si>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</si>
  <si>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</si>
  <si>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</si>
  <si>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</si>
  <si>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</si>
  <si>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</si>
  <si>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</si>
  <si>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</si>
  <si>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</si>
  <si>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</si>
  <si>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</si>
  <si>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</si>
  <si>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</si>
  <si>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</si>
  <si>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</si>
  <si>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</si>
  <si>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</si>
  <si>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</si>
  <si>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</si>
  <si>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</si>
  <si>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</si>
  <si>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</si>
  <si>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</si>
  <si>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</si>
  <si>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</si>
  <si>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</si>
  <si>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</si>
  <si>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</si>
  <si>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</si>
  <si>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</si>
  <si>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</si>
  <si>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</si>
  <si>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</si>
  <si>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</si>
  <si>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</si>
  <si>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</si>
  <si>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</si>
  <si>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</si>
  <si>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</si>
  <si>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</si>
  <si>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</si>
  <si>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</si>
  <si>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</si>
  <si>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</si>
  <si>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</si>
  <si>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</si>
  <si>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</si>
  <si>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</si>
  <si>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</si>
  <si>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</si>
  <si>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</si>
  <si>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</si>
  <si>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</si>
  <si>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</si>
  <si>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</si>
  <si>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</si>
  <si>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</si>
  <si>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</si>
  <si>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</si>
  <si>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</si>
  <si>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</si>
  <si>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</si>
  <si>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</si>
  <si>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</si>
  <si>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</si>
  <si>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</si>
  <si>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</si>
  <si>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</si>
  <si>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</si>
  <si>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</si>
  <si>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</si>
  <si>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</si>
  <si>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</si>
  <si>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</si>
  <si>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</si>
  <si>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</si>
  <si>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</si>
  <si>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</si>
  <si>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</si>
  <si>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</si>
  <si>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</si>
  <si>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</si>
  <si>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</si>
  <si>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</si>
  <si>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</si>
  <si>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</si>
  <si>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</si>
  <si>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</si>
  <si>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</si>
  <si>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</si>
  <si>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</si>
  <si>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</si>
  <si>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</si>
  <si>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</si>
  <si>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</si>
  <si>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</si>
  <si>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</si>
  <si>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</si>
  <si>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</si>
  <si>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</si>
  <si>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</si>
  <si>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</si>
  <si>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</si>
  <si>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</si>
  <si>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</si>
  <si>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</si>
  <si>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</si>
  <si>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</si>
  <si>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</si>
  <si>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</si>
  <si>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</si>
  <si>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</si>
  <si>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</si>
  <si>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</si>
  <si>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</si>
  <si>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</si>
  <si>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</si>
  <si>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</si>
  <si>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</si>
  <si>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</si>
  <si>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</si>
  <si>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</si>
  <si>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</si>
  <si>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</si>
  <si>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</si>
  <si>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</si>
  <si>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</si>
  <si>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</si>
  <si>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</si>
  <si>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</si>
  <si>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</si>
  <si>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</si>
  <si>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</si>
  <si>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</si>
  <si>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</si>
  <si>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</si>
  <si>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</si>
  <si>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</si>
  <si>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</si>
  <si>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</si>
  <si>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</si>
  <si>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</si>
  <si>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</si>
  <si>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</si>
  <si>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</si>
  <si>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</si>
  <si>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</si>
  <si>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</si>
  <si>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</si>
  <si>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</si>
  <si>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</si>
  <si>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</si>
  <si>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</si>
  <si>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</si>
  <si>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</si>
  <si>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</si>
  <si>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</si>
  <si>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</si>
  <si>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</si>
  <si>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</si>
  <si>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</si>
  <si>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</si>
  <si>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</si>
  <si>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</si>
  <si>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</si>
  <si>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</si>
  <si>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</si>
  <si>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</si>
  <si>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</si>
  <si>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</si>
  <si>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</si>
  <si>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</si>
  <si>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</si>
  <si>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</si>
  <si>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</si>
  <si>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</si>
  <si>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</si>
  <si>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</si>
  <si>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</si>
  <si>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</si>
  <si>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</si>
  <si>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</si>
  <si>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</si>
  <si>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</si>
  <si>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</si>
  <si>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</si>
  <si>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</si>
  <si>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</si>
  <si>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</si>
  <si>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</si>
  <si>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</si>
  <si>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</si>
  <si>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</si>
  <si>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</si>
  <si>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</si>
  <si>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</si>
  <si>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</si>
  <si>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</si>
  <si>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</si>
  <si>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</si>
  <si>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</si>
  <si>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</si>
  <si>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</si>
  <si>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</si>
  <si>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</si>
  <si>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</si>
  <si>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</si>
  <si>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</si>
  <si>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</si>
  <si>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</si>
  <si>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</si>
  <si>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</si>
  <si>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</si>
  <si>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</si>
  <si>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</si>
  <si>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</si>
  <si>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</si>
  <si>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</si>
  <si>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</si>
  <si>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</si>
  <si>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</si>
  <si>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</si>
  <si>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</si>
  <si>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</si>
  <si>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</si>
  <si>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</si>
  <si>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</si>
  <si>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</si>
  <si>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</si>
  <si>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</si>
  <si>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</si>
  <si>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</si>
  <si>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</si>
  <si>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</si>
  <si>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</si>
  <si>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</si>
  <si>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</si>
  <si>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</si>
  <si>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</si>
  <si>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</si>
  <si>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</si>
  <si>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</si>
  <si>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</si>
  <si>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</si>
  <si>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</si>
  <si>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</si>
  <si>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</si>
  <si>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</si>
  <si>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</si>
  <si>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</si>
  <si>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</si>
  <si>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</si>
  <si>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</si>
  <si>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</si>
  <si>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</si>
  <si>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</si>
  <si>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</si>
  <si>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</si>
  <si>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</si>
  <si>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</si>
  <si>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</si>
  <si>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</si>
  <si>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</si>
  <si>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</si>
  <si>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</si>
  <si>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</si>
  <si>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</si>
  <si>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</si>
  <si>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</si>
  <si>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</si>
  <si>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</si>
  <si>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</si>
  <si>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</si>
  <si>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</si>
  <si>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</si>
  <si>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</si>
  <si>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</si>
  <si>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</si>
  <si>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</si>
  <si>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</si>
  <si>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</si>
  <si>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</si>
  <si>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</si>
  <si>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</si>
  <si>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</si>
  <si>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</si>
  <si>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</si>
  <si>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</si>
  <si>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</si>
  <si>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</si>
  <si>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</si>
  <si>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</si>
  <si>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</si>
  <si>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</si>
  <si>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</si>
  <si>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</si>
  <si>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</si>
  <si>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</si>
  <si>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</si>
  <si>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</si>
  <si>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</si>
  <si>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</si>
  <si>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</si>
  <si>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</si>
  <si>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</si>
  <si>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</si>
  <si>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</si>
  <si>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</si>
  <si>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</si>
  <si>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</si>
  <si>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</si>
  <si>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</si>
  <si>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</si>
  <si>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</si>
  <si>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</si>
  <si>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</si>
  <si>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</si>
  <si>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</si>
  <si>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</si>
  <si>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</si>
  <si>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</si>
  <si>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</si>
  <si>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</si>
  <si>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</si>
  <si>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</si>
  <si>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</si>
  <si>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</si>
  <si>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</si>
  <si>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</si>
  <si>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</si>
  <si>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</si>
  <si>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</si>
  <si>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</si>
  <si>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</si>
  <si>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</si>
  <si>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</si>
  <si>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</si>
  <si>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</si>
  <si>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</si>
  <si>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</si>
  <si>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</si>
  <si>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</si>
  <si>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</si>
  <si>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</si>
  <si>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</si>
  <si>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</si>
  <si>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</si>
  <si>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</si>
  <si>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</si>
  <si>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</si>
  <si>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</si>
  <si>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</si>
  <si>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</si>
  <si>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</si>
  <si>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</si>
  <si>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</si>
  <si>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</si>
  <si>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</si>
  <si>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</si>
  <si>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</si>
  <si>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</si>
  <si>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</si>
  <si>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</si>
  <si>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</si>
  <si>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</si>
  <si>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</si>
  <si>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</si>
  <si>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</si>
  <si>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</si>
  <si>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</si>
  <si>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</si>
  <si>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</si>
  <si>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</si>
  <si>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</si>
  <si>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</si>
  <si>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</si>
  <si>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</si>
  <si>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</si>
  <si>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</si>
  <si>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</si>
  <si>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</si>
  <si>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</si>
  <si>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</si>
  <si>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</si>
  <si>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</si>
  <si>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</si>
  <si>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</si>
  <si>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</si>
  <si>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</si>
  <si>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</si>
  <si>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</si>
  <si>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</si>
  <si>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</si>
  <si>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</si>
  <si>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</si>
  <si>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</si>
  <si>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</si>
  <si>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</si>
  <si>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</si>
  <si>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</si>
  <si>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</si>
  <si>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</si>
  <si>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</si>
  <si>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</si>
  <si>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</si>
  <si>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</si>
  <si>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</si>
  <si>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</si>
  <si>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</si>
  <si>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</si>
  <si>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</si>
  <si>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</si>
  <si>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</si>
  <si>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</si>
  <si>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</si>
  <si>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</si>
  <si>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</si>
  <si>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</si>
  <si>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</si>
  <si>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</si>
  <si>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</si>
  <si>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</si>
  <si>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</si>
  <si>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</si>
  <si>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</si>
  <si>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</si>
  <si>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</si>
  <si>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</si>
  <si>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</si>
  <si>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</si>
  <si>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</si>
  <si>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</si>
  <si>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</si>
  <si>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</si>
  <si>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</si>
  <si>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</si>
  <si>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</si>
  <si>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</si>
  <si>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</si>
  <si>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</si>
  <si>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</si>
  <si>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</si>
  <si>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</si>
  <si>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</si>
  <si>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</si>
  <si>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</si>
  <si>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</si>
  <si>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</si>
  <si>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</si>
  <si>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</si>
  <si>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</si>
  <si>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</si>
  <si>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</si>
  <si>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</si>
  <si>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</si>
  <si>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</si>
  <si>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</si>
  <si>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</si>
  <si>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</si>
  <si>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</si>
  <si>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</si>
  <si>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</si>
  <si>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</si>
  <si>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</si>
  <si>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</si>
  <si>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</si>
  <si>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</si>
  <si>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</si>
  <si>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</si>
  <si>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</si>
  <si>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</si>
  <si>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</si>
  <si>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</si>
  <si>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</si>
  <si>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</si>
  <si>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</si>
  <si>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</si>
  <si>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</si>
  <si>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</si>
  <si>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</si>
  <si>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</si>
  <si>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</si>
  <si>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</si>
  <si>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</si>
  <si>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</si>
  <si>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</si>
  <si>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</si>
  <si>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</si>
  <si>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</si>
  <si>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</si>
  <si>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</si>
  <si>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</si>
  <si>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</si>
  <si>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</si>
  <si>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</si>
  <si>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</si>
  <si>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</si>
  <si>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</si>
  <si>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</si>
  <si>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</si>
  <si>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</si>
  <si>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</si>
  <si>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</si>
  <si>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</si>
  <si>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</si>
  <si>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</si>
  <si>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</si>
  <si>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</si>
  <si>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</si>
  <si>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</si>
  <si>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</si>
  <si>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</si>
  <si>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</si>
  <si>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</si>
  <si>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</si>
  <si>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</si>
  <si>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</si>
  <si>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</si>
  <si>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</si>
  <si>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</si>
  <si>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</si>
  <si>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</si>
  <si>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</si>
  <si>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</si>
  <si>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</si>
  <si>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</si>
  <si>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</si>
  <si>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</si>
  <si>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</si>
  <si>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</si>
  <si>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</si>
  <si>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</si>
  <si>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</si>
  <si>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</si>
  <si>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</si>
  <si>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</si>
  <si>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</si>
  <si>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</si>
  <si>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</si>
  <si>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</si>
  <si>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</si>
  <si>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</si>
  <si>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</si>
  <si>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</si>
  <si>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</si>
  <si>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</si>
  <si>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</si>
  <si>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</si>
  <si>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</si>
  <si>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</si>
  <si>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</si>
  <si>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</si>
  <si>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</si>
  <si>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</si>
  <si>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</si>
  <si>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</si>
  <si>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</si>
  <si>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</si>
  <si>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</si>
  <si>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</si>
  <si>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</si>
  <si>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</si>
  <si>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</si>
  <si>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</si>
  <si>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</si>
  <si>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</si>
  <si>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</si>
  <si>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</si>
  <si>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</si>
  <si>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</si>
  <si>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</si>
  <si>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</si>
  <si>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</si>
  <si>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</si>
  <si>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</si>
  <si>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</si>
  <si>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</si>
  <si>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</si>
  <si>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</si>
  <si>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</si>
  <si>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</si>
  <si>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</si>
  <si>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</si>
  <si>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</si>
  <si>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</si>
  <si>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</si>
  <si>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</si>
  <si>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</si>
  <si>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</si>
  <si>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</si>
  <si>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</si>
  <si>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</si>
  <si>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</si>
  <si>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</si>
  <si>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</si>
  <si>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</si>
  <si>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</si>
  <si>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</si>
  <si>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</si>
  <si>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</si>
  <si>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</si>
  <si>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</si>
  <si>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</si>
  <si>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</si>
  <si>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</si>
  <si>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</si>
  <si>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</si>
  <si>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</si>
  <si>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</si>
  <si>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</si>
  <si>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</si>
  <si>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</si>
  <si>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</si>
  <si>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</si>
  <si>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</si>
  <si>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</si>
  <si>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</si>
  <si>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</si>
  <si>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</si>
  <si>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</si>
  <si>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</si>
  <si>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</si>
  <si>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</si>
  <si>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</si>
  <si>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</si>
  <si>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</si>
  <si>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</si>
  <si>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</si>
  <si>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</si>
  <si>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</si>
  <si>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</si>
  <si>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</si>
  <si>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</si>
  <si>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</si>
  <si>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</si>
  <si>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</si>
  <si>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</si>
  <si>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</si>
  <si>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</si>
  <si>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</si>
  <si>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</si>
  <si>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</si>
  <si>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</si>
  <si>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</si>
  <si>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</si>
  <si>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</si>
  <si>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</si>
  <si>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</si>
  <si>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</si>
  <si>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</si>
  <si>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</si>
  <si>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</si>
  <si>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</si>
  <si>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</si>
  <si>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</si>
  <si>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</si>
  <si>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</si>
  <si>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</si>
  <si>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</si>
  <si>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</si>
  <si>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</si>
  <si>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</si>
  <si>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</si>
  <si>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</si>
  <si>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</si>
  <si>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</si>
  <si>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</si>
  <si>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</si>
  <si>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</si>
  <si>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</si>
  <si>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</si>
  <si>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</si>
  <si>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</si>
  <si>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</si>
  <si>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</si>
  <si>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</si>
  <si>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</si>
  <si>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</si>
  <si>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</si>
  <si>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</si>
  <si>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</si>
  <si>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</si>
  <si>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</si>
  <si>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</si>
  <si>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</si>
  <si>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</si>
  <si>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</si>
  <si>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</si>
  <si>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</si>
  <si>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</si>
  <si>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</si>
  <si>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</si>
  <si>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</si>
  <si>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</si>
  <si>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</si>
  <si>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</si>
  <si>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</si>
  <si>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</si>
  <si>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</si>
  <si>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</si>
  <si>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</si>
  <si>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</si>
  <si>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</si>
  <si>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</si>
  <si>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</si>
  <si>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</si>
  <si>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</si>
  <si>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</si>
  <si>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</si>
  <si>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</si>
  <si>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</si>
  <si>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</si>
  <si>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</si>
  <si>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</si>
  <si>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</si>
  <si>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</si>
  <si>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</si>
  <si>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</si>
  <si>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</si>
  <si>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</si>
  <si>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</si>
  <si>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</si>
  <si>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</si>
  <si>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</si>
  <si>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</si>
  <si>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</si>
  <si>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</si>
  <si>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</si>
  <si>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</si>
  <si>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</si>
  <si>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</si>
  <si>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</si>
  <si>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</si>
  <si>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</si>
  <si>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</si>
  <si>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</si>
  <si>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</si>
  <si>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</si>
  <si>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</si>
  <si>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</si>
  <si>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</si>
  <si>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</si>
  <si>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</si>
  <si>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</si>
  <si>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</si>
  <si>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</si>
  <si>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</si>
  <si>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</si>
  <si>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</si>
  <si>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</si>
  <si>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</si>
  <si>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</si>
  <si>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</si>
  <si>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</si>
  <si>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</si>
  <si>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</si>
  <si>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</si>
  <si>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</si>
  <si>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</si>
  <si>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</si>
  <si>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</si>
  <si>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</si>
  <si>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</si>
  <si>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</si>
  <si>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</si>
  <si>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</si>
  <si>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</si>
  <si>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</si>
  <si>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</si>
  <si>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</si>
  <si>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</si>
  <si>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</si>
  <si>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</si>
  <si>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</si>
  <si>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</si>
  <si>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</si>
  <si>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</si>
  <si>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</si>
  <si>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</si>
  <si>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</si>
  <si>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</si>
  <si>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</si>
  <si>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</si>
  <si>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</si>
  <si>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</si>
  <si>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</si>
  <si>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</si>
  <si>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</si>
  <si>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</si>
  <si>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</si>
  <si>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</si>
  <si>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</si>
  <si>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</si>
  <si>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</si>
  <si>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</si>
  <si>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</si>
  <si>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</si>
  <si>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</si>
  <si>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</si>
  <si>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</si>
  <si>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</si>
  <si>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</si>
  <si>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</si>
  <si>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</si>
  <si>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</si>
  <si>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</si>
  <si>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</si>
  <si>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</si>
  <si>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</si>
  <si>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</si>
  <si>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</si>
  <si>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</si>
  <si>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</si>
  <si>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</si>
  <si>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</si>
  <si>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</si>
  <si>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</si>
  <si>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</si>
  <si>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</si>
  <si>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</si>
  <si>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</si>
  <si>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</si>
  <si>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</si>
  <si>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</si>
  <si>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</si>
  <si>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</si>
  <si>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</si>
  <si>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</si>
  <si>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</si>
  <si>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</si>
  <si>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</si>
  <si>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</si>
  <si>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</si>
  <si>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</si>
  <si>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</si>
  <si>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</si>
  <si>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</si>
  <si>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</si>
  <si>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</si>
  <si>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</si>
  <si>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</si>
  <si>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</si>
  <si>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</si>
  <si>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</si>
  <si>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</si>
  <si>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</si>
  <si>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</si>
  <si>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</si>
  <si>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</si>
  <si>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</si>
  <si>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</si>
  <si>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</si>
  <si>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</si>
  <si>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</si>
  <si>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</si>
  <si>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</si>
  <si>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</si>
  <si>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</si>
  <si>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</si>
  <si>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</si>
  <si>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</si>
  <si>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</si>
  <si>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</si>
  <si>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</si>
  <si>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</si>
  <si>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</si>
  <si>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</si>
  <si>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</si>
  <si>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</si>
  <si>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</si>
  <si>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</si>
  <si>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</si>
  <si>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</si>
  <si>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</si>
  <si>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</si>
  <si>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</si>
  <si>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</si>
  <si>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</si>
  <si>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</si>
  <si>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</si>
  <si>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</si>
  <si>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</si>
  <si>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</si>
  <si>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</si>
  <si>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</si>
  <si>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</si>
  <si>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</si>
  <si>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</si>
  <si>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</si>
  <si>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</si>
  <si>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</si>
  <si>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</si>
  <si>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</si>
  <si>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</si>
  <si>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</si>
  <si>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</si>
  <si>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</si>
  <si>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</si>
  <si>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</si>
  <si>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</si>
  <si>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</si>
  <si>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</si>
  <si>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</si>
  <si>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</si>
  <si>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</si>
  <si>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</si>
  <si>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</si>
  <si>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</si>
  <si>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</si>
  <si>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</si>
  <si>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</si>
  <si>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outcomes</t>
  </si>
  <si>
    <t>Column Labels</t>
  </si>
  <si>
    <t>Grand Total</t>
  </si>
  <si>
    <t>Category</t>
  </si>
  <si>
    <t>Subcategory</t>
  </si>
  <si>
    <t>Row Labels</t>
  </si>
  <si>
    <t>(All)</t>
  </si>
  <si>
    <t>Parent Category</t>
  </si>
  <si>
    <t>Date Created Conversion</t>
  </si>
  <si>
    <t>Date Ended Conversion</t>
  </si>
  <si>
    <t>Years</t>
  </si>
  <si>
    <t>Jul</t>
  </si>
  <si>
    <t>Oct</t>
  </si>
  <si>
    <t>Dec</t>
  </si>
  <si>
    <t>Mar</t>
  </si>
  <si>
    <t>Apr</t>
  </si>
  <si>
    <t>Jan</t>
  </si>
  <si>
    <t>Sep</t>
  </si>
  <si>
    <t>Nov</t>
  </si>
  <si>
    <t>Jun</t>
  </si>
  <si>
    <t>Aug</t>
  </si>
  <si>
    <t>May</t>
  </si>
  <si>
    <t>Feb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</si>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</sst>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Date!PivotTable8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CD-204A-9E17-6F129AF9A00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CD-204A-9E17-6F129AF9A00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CD-204A-9E17-6F129AF9A0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2866751"/>
        <c:axId val="1247331663"/>
      </c:lineChart>
      <c:catAx>
        <c:axId val="1452866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7331663"/>
        <c:crosses val="autoZero"/>
        <c:auto val="1"/>
        <c:lblAlgn val="ctr"/>
        <c:lblOffset val="100"/>
        <c:noMultiLvlLbl val="0"/>
      </c:catAx>
      <c:valAx>
        <c:axId val="1247331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2866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ED-E243-B7B8-E9D1EAE58A1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ED-E243-B7B8-E9D1EAE58A1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9ED-E243-B7B8-E9D1EAE58A1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9ED-E243-B7B8-E9D1EAE58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50047391"/>
        <c:axId val="828511472"/>
      </c:barChart>
      <c:catAx>
        <c:axId val="850047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8511472"/>
        <c:crosses val="autoZero"/>
        <c:auto val="1"/>
        <c:lblAlgn val="ctr"/>
        <c:lblOffset val="100"/>
        <c:noMultiLvlLbl val="0"/>
      </c:catAx>
      <c:valAx>
        <c:axId val="828511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0047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B0-3843-A3A5-85EFB131AA1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B0-3843-A3A5-85EFB131AA1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B0-3843-A3A5-85EFB131AA14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B0-3843-A3A5-85EFB131AA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54673487"/>
        <c:axId val="860773519"/>
      </c:barChart>
      <c:catAx>
        <c:axId val="754673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0773519"/>
        <c:crosses val="autoZero"/>
        <c:auto val="1"/>
        <c:lblAlgn val="ctr"/>
        <c:lblOffset val="100"/>
        <c:noMultiLvlLbl val="0"/>
      </c:catAx>
      <c:valAx>
        <c:axId val="860773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4673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368300</xdr:colOff>
      <xdr:row>16</xdr:row>
      <xdr:rowOff>69850</xdr:rowOff>
    </xdr:from>
    <xdr:to>
      <xdr:col>11</xdr:col>
      <xdr:colOff>812800</xdr:colOff>
      <xdr:row>30</xdr:row>
      <xdr:rowOff>146050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0C19629-4587-28BD-82C9-646B964CCC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774700</xdr:colOff>
      <xdr:row>16</xdr:row>
      <xdr:rowOff>38100</xdr:rowOff>
    </xdr:from>
    <xdr:to>
      <xdr:col>12</xdr:col>
      <xdr:colOff>393700</xdr:colOff>
      <xdr:row>30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23DBE7-43D1-0911-6F98-9C58417F5E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774700</xdr:colOff>
      <xdr:row>16</xdr:row>
      <xdr:rowOff>38100</xdr:rowOff>
    </xdr:from>
    <xdr:to>
      <xdr:col>12</xdr:col>
      <xdr:colOff>393700</xdr:colOff>
      <xdr:row>30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B8F292-7E4F-EFEC-BD37-9021E79F7D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han Arun" refreshedDate="44739.426229166667" createdVersion="8" refreshedVersion="8" minRefreshableVersion="3" recordCount="4114" xr:uid="{DE334E4E-3962-9940-95F0-22DD00A1B55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han Arun" refreshedDate="44739.476883912037" createdVersion="8" refreshedVersion="8" minRefreshableVersion="3" recordCount="4114" xr:uid="{BD10BE5F-47FC-874E-A06D-C2E12F97CA55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DFC27A-A554-0948-8E5E-745D9284E236}" name="PivotTable8" cacheId="3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0"/>
        <item h="1"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6"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F369E6-70B4-6A4A-9D95-9DCBE5A234B1}" name="PivotTable1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29DC70-2919-A948-B883-14F709333522}" name="PivotTable4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A2323-0C77-2749-9C07-BAE09C1071BA}">
  <dimension ref="A1:E18"/>
  <sheetViews>
    <sheetView workbookViewId="0">
      <selection activeCell="D9" sqref="D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4" t="s">
        <v>8365</v>
      </c>
      <c r="B1" t="s">
        <v>8315</v>
      </c>
    </row>
    <row r="2" spans="1:5" x14ac:dyDescent="0.2">
      <c r="A2" s="14" t="s">
        <v>8368</v>
      </c>
      <c r="B2" t="s">
        <v>8364</v>
      </c>
    </row>
    <row r="4" spans="1:5" x14ac:dyDescent="0.2">
      <c r="A4" s="14" t="s">
        <v>8358</v>
      </c>
      <c r="B4" s="14" t="s">
        <v>8359</v>
      </c>
    </row>
    <row r="5" spans="1:5" x14ac:dyDescent="0.2">
      <c r="A5" s="14" t="s">
        <v>8363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">
      <c r="A6" s="17" t="s">
        <v>8374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">
      <c r="A7" s="17" t="s">
        <v>8380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">
      <c r="A8" s="17" t="s">
        <v>8372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">
      <c r="A9" s="17" t="s">
        <v>8373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">
      <c r="A10" s="17" t="s">
        <v>8379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">
      <c r="A11" s="17" t="s">
        <v>8377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">
      <c r="A12" s="17" t="s">
        <v>8369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">
      <c r="A13" s="17" t="s">
        <v>8378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">
      <c r="A14" s="17" t="s">
        <v>8375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">
      <c r="A15" s="17" t="s">
        <v>8370</v>
      </c>
      <c r="B15" s="11">
        <v>65</v>
      </c>
      <c r="C15" s="11">
        <v>50</v>
      </c>
      <c r="D15" s="11"/>
      <c r="E15" s="11">
        <v>115</v>
      </c>
    </row>
    <row r="16" spans="1:5" x14ac:dyDescent="0.2">
      <c r="A16" s="17" t="s">
        <v>8376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">
      <c r="A17" s="17" t="s">
        <v>8371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">
      <c r="A18" s="17" t="s">
        <v>8360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491C39-9B6C-AB4F-A52E-2D8AFD860D6E}">
  <dimension ref="A1:H13"/>
  <sheetViews>
    <sheetView tabSelected="1" workbookViewId="0">
      <selection activeCell="F19" sqref="F19"/>
    </sheetView>
  </sheetViews>
  <sheetFormatPr baseColWidth="10" defaultColWidth="23.1640625" defaultRowHeight="15" x14ac:dyDescent="0.2"/>
  <sheetData>
    <row r="1" spans="1:8" x14ac:dyDescent="0.2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">
      <c r="A2" t="s">
        <v>8389</v>
      </c>
      <c r="B2">
        <f>COUNTIFS(Kickstarter!$F:$F,"=successful",Kickstarter!$D:$D,"&lt;1000",Kickstarter!$R:$R,"=plays")</f>
        <v>141</v>
      </c>
      <c r="C2">
        <f>COUNTIFS(Kickstarter!$F:$F,"=failed",Kickstarter!$D:$D,"&lt;1000",Kickstarter!$R:$R,"=plays")</f>
        <v>45</v>
      </c>
      <c r="D2">
        <f>COUNTIFS(Kickstarter!$F:$F,"=canceled",Kickstarter!$D:$D,"&lt;1000",Kickstarter!$R:$R,"=plays")</f>
        <v>0</v>
      </c>
      <c r="E2">
        <f>SUM(B2,C2,D2)</f>
        <v>186</v>
      </c>
      <c r="F2" s="18">
        <f>B2/E2</f>
        <v>0.75806451612903225</v>
      </c>
      <c r="G2" s="18">
        <f>C2/E2</f>
        <v>0.24193548387096775</v>
      </c>
      <c r="H2" s="18">
        <f>D2/E2</f>
        <v>0</v>
      </c>
    </row>
    <row r="3" spans="1:8" x14ac:dyDescent="0.2">
      <c r="A3" t="s">
        <v>8390</v>
      </c>
      <c r="B3">
        <f>COUNTIFS(Kickstarter!$F:$F,"=successful",Kickstarter!$D:$D,"&gt;=1000",Kickstarter!$D:$D, "&lt;=4999",Kickstarter!$R:$R,"=plays")</f>
        <v>388</v>
      </c>
      <c r="C3">
        <f>COUNTIFS(Kickstarter!$F:$F,"=failed",Kickstarter!$D:$D,"&gt;=1000",Kickstarter!$D:$D, "&lt;=4999",Kickstarter!$R:$R,"=plays")</f>
        <v>146</v>
      </c>
      <c r="D3">
        <f>COUNTIFS(Kickstarter!$F:$F,"=canceled",Kickstarter!$D:$D,"&gt;=1000",Kickstarter!$D:$D, "&lt;=4999",Kickstarter!$R:$R,"=plays")</f>
        <v>0</v>
      </c>
      <c r="E3">
        <f t="shared" ref="E3:E13" si="0">SUM(B3,C3,D3)</f>
        <v>534</v>
      </c>
      <c r="F3" s="18">
        <f t="shared" ref="F3:F13" si="1">B3/E3</f>
        <v>0.72659176029962547</v>
      </c>
      <c r="G3" s="18">
        <f t="shared" ref="G3:G13" si="2">C3/E3</f>
        <v>0.27340823970037453</v>
      </c>
      <c r="H3" s="18">
        <f t="shared" ref="H3:H13" si="3">D3/E3</f>
        <v>0</v>
      </c>
    </row>
    <row r="4" spans="1:8" x14ac:dyDescent="0.2">
      <c r="A4" t="s">
        <v>8391</v>
      </c>
      <c r="B4">
        <f>COUNTIFS(Kickstarter!$F:$F,"=successful",Kickstarter!$D:$D,"&gt;=5000",Kickstarter!$D:$D, "&lt;=9999",Kickstarter!$R:$R,"=plays")</f>
        <v>93</v>
      </c>
      <c r="C4">
        <f>COUNTIFS(Kickstarter!$F:$F,"=failed",Kickstarter!$D:$D,"&gt;=5000",Kickstarter!$D:$D, "&lt;=9999",Kickstarter!$R:$R,"=plays")</f>
        <v>76</v>
      </c>
      <c r="D4">
        <f>COUNTIFS(Kickstarter!$F:$F,"=canceled",Kickstarter!$D:$D,"&gt;=5000",Kickstarter!$D:$D, "&lt;=9999",Kickstarter!$R:$R,"=plays")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2">
      <c r="A5" t="s">
        <v>8392</v>
      </c>
      <c r="B5">
        <f>COUNTIFS(Kickstarter!$F:$F,"=successful",Kickstarter!$D:$D,"&gt;=10000",Kickstarter!$D:$D, "&lt;=14999",Kickstarter!$R:$R,"=plays")</f>
        <v>39</v>
      </c>
      <c r="C5">
        <f>COUNTIFS(Kickstarter!$F:$F,"=failed",Kickstarter!$D:$D,"&gt;=10000",Kickstarter!$D:$D, "&lt;=14999",Kickstarter!$R:$R,"=plays")</f>
        <v>33</v>
      </c>
      <c r="D5">
        <f>COUNTIFS(Kickstarter!$F:$F,"=canceled",Kickstarter!$D:$D,"&gt;=10000",Kickstarter!$D:$D, "&lt;=14999",Kickstarter!$R:$R,"=plays")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2">
      <c r="A6" t="s">
        <v>8393</v>
      </c>
      <c r="B6">
        <f>COUNTIFS(Kickstarter!$F:$F,"=successful",Kickstarter!$D:$D,"&gt;=15000",Kickstarter!$D:$D, "&lt;=19999",Kickstarter!$R:$R,"=plays")</f>
        <v>12</v>
      </c>
      <c r="C6">
        <f>COUNTIFS(Kickstarter!$F:$F,"=failed",Kickstarter!$D:$D,"&gt;=15000",Kickstarter!$D:$D, "&lt;=19999",Kickstarter!$R:$R,"=plays")</f>
        <v>12</v>
      </c>
      <c r="D6">
        <f>COUNTIFS(Kickstarter!$F:$F,"=canceled",Kickstarter!$D:$D,"&gt;=15000",Kickstarter!$D:$D, "&lt;=19999",Kickstarter!$R:$R,"=plays")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2">
      <c r="A7" t="s">
        <v>8394</v>
      </c>
      <c r="B7">
        <f>COUNTIFS(Kickstarter!$F:$F,"=successful",Kickstarter!$D:$D,"&gt;=20000",Kickstarter!$D:$D, "&lt;=24999",Kickstarter!$R:$R,"=plays")</f>
        <v>9</v>
      </c>
      <c r="C7">
        <f>COUNTIFS(Kickstarter!$F:$F,"=failed",Kickstarter!$D:$D,"&gt;=20000",Kickstarter!$D:$D, "&lt;=24999",Kickstarter!$R:$R,"=plays")</f>
        <v>11</v>
      </c>
      <c r="D7">
        <f>COUNTIFS(Kickstarter!$F:$F,"=canceled",Kickstarter!$D:$D,"&gt;=20000",Kickstarter!$D:$D, "&lt;=24999",Kickstarter!$R:$R,"=plays")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2">
      <c r="A8" t="s">
        <v>8395</v>
      </c>
      <c r="B8">
        <f>COUNTIFS(Kickstarter!$F:$F,"=successful",Kickstarter!$D:$D,"&gt;=25000",Kickstarter!$D:$D, "&lt;=29999",Kickstarter!$R:$R,"=plays")</f>
        <v>1</v>
      </c>
      <c r="C8">
        <f>COUNTIFS(Kickstarter!$F:$F,"=failed",Kickstarter!$D:$D,"&gt;=25000",Kickstarter!$D:$D, "&lt;=29999",Kickstarter!$R:$R,"=plays")</f>
        <v>4</v>
      </c>
      <c r="D8">
        <f>COUNTIFS(Kickstarter!$F:$F,"=canceled",Kickstarter!$D:$D,"&gt;=25000",Kickstarter!$D:$D, "&lt;=29999",Kickstarter!$R:$R,"=plays")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2">
      <c r="A9" t="s">
        <v>8396</v>
      </c>
      <c r="B9">
        <f>COUNTIFS(Kickstarter!$F:$F,"=successful",Kickstarter!$D:$D,"&gt;=30000",Kickstarter!$D:$D, "&lt;=34999",Kickstarter!$R:$R,"=plays")</f>
        <v>3</v>
      </c>
      <c r="C9">
        <f>COUNTIFS(Kickstarter!$F:$F,"=failed",Kickstarter!$D:$D,"&gt;=30000",Kickstarter!$D:$D, "&lt;=34999",Kickstarter!$R:$R,"=plays")</f>
        <v>8</v>
      </c>
      <c r="D9">
        <f>COUNTIFS(Kickstarter!$F:$F,"=canceled",Kickstarter!$D:$D,"&gt;=30000",Kickstarter!$D:$D, "&lt;=34999",Kickstarter!$R:$R,"=plays")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2">
      <c r="A10" t="s">
        <v>8397</v>
      </c>
      <c r="B10">
        <f>COUNTIFS(Kickstarter!$F:$F,"=successful",Kickstarter!$D:$D,"&gt;=35000",Kickstarter!$D:$D, "&lt;=39999",Kickstarter!$R:$R,"=plays")</f>
        <v>4</v>
      </c>
      <c r="C10">
        <f>COUNTIFS(Kickstarter!$F:$F,"=failed",Kickstarter!$D:$D,"&gt;=35000",Kickstarter!$D:$D, "&lt;=39999",Kickstarter!$R:$R,"=plays")</f>
        <v>2</v>
      </c>
      <c r="D10">
        <f>COUNTIFS(Kickstarter!$F:$F,"=canceled",Kickstarter!$D:$D,"&gt;=35000",Kickstarter!$D:$D, "&lt;=39999",Kickstarter!$R:$R,"=plays")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2">
      <c r="A11" t="s">
        <v>8398</v>
      </c>
      <c r="B11">
        <f>COUNTIFS(Kickstarter!$F:$F,"=successful",Kickstarter!$D:$D,"&gt;=40000",Kickstarter!$D:$D, "&lt;=44999",Kickstarter!$R:$R,"=plays")</f>
        <v>2</v>
      </c>
      <c r="C11">
        <f>COUNTIFS(Kickstarter!$F:$F,"=failed",Kickstarter!$D:$D,"&gt;=40000",Kickstarter!$D:$D, "&lt;=44999",Kickstarter!$R:$R,"=plays")</f>
        <v>1</v>
      </c>
      <c r="D11">
        <f>COUNTIFS(Kickstarter!$F:$F,"=canceled",Kickstarter!$D:$D,"&gt;=40000",Kickstarter!$D:$D, "&lt;=44999",Kickstarter!$R:$R,"=plays")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2">
      <c r="A12" t="s">
        <v>8399</v>
      </c>
      <c r="B12">
        <f>COUNTIFS(Kickstarter!$F:$F,"=successful",Kickstarter!$D:$D,"&gt;=45000",Kickstarter!$D:$D, "&lt;=49999",Kickstarter!$R:$R,"=plays")</f>
        <v>0</v>
      </c>
      <c r="C12">
        <f>COUNTIFS(Kickstarter!$F:$F,"=failed",Kickstarter!$D:$D,"&gt;=45000",Kickstarter!$D:$D, "&lt;=49999",Kickstarter!$R:$R,"=plays")</f>
        <v>1</v>
      </c>
      <c r="D12">
        <f>COUNTIFS(Kickstarter!$F:$F,"=canceled",Kickstarter!$D:$D,"&gt;=45000",Kickstarter!$D:$D, "&lt;=49999",Kickstarter!$R:$R,"=plays")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2">
      <c r="A13" t="s">
        <v>8400</v>
      </c>
      <c r="B13">
        <f>COUNTIFS(Kickstarter!$F:$F,"=successful",Kickstarter!$D:$D,"&gt;=50000",Kickstarter!$R:$R,"=plays")</f>
        <v>2</v>
      </c>
      <c r="C13">
        <f>COUNTIFS(Kickstarter!$F:$F,"=failed",Kickstarter!$D:$D,"&gt;=50000",Kickstarter!$R:$R,"=plays")</f>
        <v>14</v>
      </c>
      <c r="D13">
        <f>COUNTIFS(Kickstarter!$F:$F,"=canceled",Kickstarter!$D:$D,"&gt;=50000",Kickstarter!$R:$R,"=plays")</f>
        <v>0</v>
      </c>
      <c r="E13">
        <f t="shared" si="0"/>
        <v>16</v>
      </c>
      <c r="F13" s="18">
        <f t="shared" si="1"/>
        <v>0.125</v>
      </c>
      <c r="G13" s="18">
        <f t="shared" si="2"/>
        <v>0.875</v>
      </c>
      <c r="H13" s="18">
        <f t="shared" si="3"/>
        <v>0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B1" zoomScale="153" zoomScaleNormal="153" workbookViewId="0">
      <selection activeCell="V2" sqref="V2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4.83203125" style="5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style="11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6640625" customWidth="1"/>
    <col min="16" max="16" width="17.83203125" customWidth="1"/>
    <col min="17" max="17" width="24" customWidth="1"/>
    <col min="18" max="18" width="16.5" customWidth="1"/>
    <col min="19" max="19" width="22.1640625" customWidth="1"/>
    <col min="20" max="20" width="23.33203125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0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8365</v>
      </c>
      <c r="R1" s="1" t="s">
        <v>8362</v>
      </c>
      <c r="S1" s="1" t="s">
        <v>8366</v>
      </c>
      <c r="T1" s="1" t="s">
        <v>8367</v>
      </c>
      <c r="U1" s="1" t="s">
        <v>8368</v>
      </c>
    </row>
    <row r="2" spans="1:21" ht="48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 s="11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ROUND(E2/L2,2)</f>
        <v>63.92</v>
      </c>
      <c r="Q2" s="13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 s="11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ROUND(E3/L3,2)</f>
        <v>185.48</v>
      </c>
      <c r="Q3" s="13" t="s">
        <v>8308</v>
      </c>
      <c r="R3" t="s">
        <v>8309</v>
      </c>
      <c r="S3" s="16">
        <f>(((J3/60)/60)/24)+DATE(1970,1,1)</f>
        <v>42766.600497685184</v>
      </c>
      <c r="T3" s="16">
        <f t="shared" ref="T3:T66" si="2">(((I3/60)/60)/24)+DATE(1970,1,1)</f>
        <v>42796.600497685184</v>
      </c>
      <c r="U3">
        <f t="shared" ref="U3:U66" si="3">YEAR(S3)</f>
        <v>2017</v>
      </c>
    </row>
    <row r="4" spans="1:21" ht="48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 s="11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3" t="s">
        <v>8308</v>
      </c>
      <c r="R4" t="s">
        <v>8309</v>
      </c>
      <c r="S4" s="16">
        <f t="shared" ref="S3:S66" si="4">(((J4/60)/60)/24)+DATE(1970,1,1)</f>
        <v>42405.702349537038</v>
      </c>
      <c r="T4" s="16">
        <f t="shared" si="2"/>
        <v>42415.702349537038</v>
      </c>
      <c r="U4">
        <f t="shared" si="3"/>
        <v>2016</v>
      </c>
    </row>
    <row r="5" spans="1:21" ht="32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 s="11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3" t="s">
        <v>8308</v>
      </c>
      <c r="R5" t="s">
        <v>8309</v>
      </c>
      <c r="S5" s="16">
        <f t="shared" si="4"/>
        <v>41828.515127314815</v>
      </c>
      <c r="T5" s="16">
        <f t="shared" si="2"/>
        <v>41858.515127314815</v>
      </c>
      <c r="U5">
        <f t="shared" si="3"/>
        <v>2014</v>
      </c>
    </row>
    <row r="6" spans="1:21" ht="64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 s="11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3" t="s">
        <v>8308</v>
      </c>
      <c r="R6" t="s">
        <v>8309</v>
      </c>
      <c r="S6" s="16">
        <f t="shared" si="4"/>
        <v>42327.834247685183</v>
      </c>
      <c r="T6" s="16">
        <f t="shared" si="2"/>
        <v>42357.834247685183</v>
      </c>
      <c r="U6">
        <f t="shared" si="3"/>
        <v>2015</v>
      </c>
    </row>
    <row r="7" spans="1:21" ht="48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 s="11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3" t="s">
        <v>8308</v>
      </c>
      <c r="R7" t="s">
        <v>8309</v>
      </c>
      <c r="S7" s="16">
        <f t="shared" si="4"/>
        <v>42563.932951388888</v>
      </c>
      <c r="T7" s="16">
        <f t="shared" si="2"/>
        <v>42580.232638888891</v>
      </c>
      <c r="U7">
        <f t="shared" si="3"/>
        <v>2016</v>
      </c>
    </row>
    <row r="8" spans="1:21" ht="48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 s="11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3" t="s">
        <v>8308</v>
      </c>
      <c r="R8" t="s">
        <v>8309</v>
      </c>
      <c r="S8" s="16">
        <f t="shared" si="4"/>
        <v>41794.072337962964</v>
      </c>
      <c r="T8" s="16">
        <f t="shared" si="2"/>
        <v>41804.072337962964</v>
      </c>
      <c r="U8">
        <f t="shared" si="3"/>
        <v>2014</v>
      </c>
    </row>
    <row r="9" spans="1:21" ht="48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 s="11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3" t="s">
        <v>8308</v>
      </c>
      <c r="R9" t="s">
        <v>8309</v>
      </c>
      <c r="S9" s="16">
        <f t="shared" si="4"/>
        <v>42516.047071759262</v>
      </c>
      <c r="T9" s="16">
        <f t="shared" si="2"/>
        <v>42556.047071759262</v>
      </c>
      <c r="U9">
        <f t="shared" si="3"/>
        <v>2016</v>
      </c>
    </row>
    <row r="10" spans="1:21" ht="16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 s="11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3" t="s">
        <v>8308</v>
      </c>
      <c r="R10" t="s">
        <v>8309</v>
      </c>
      <c r="S10" s="16">
        <f t="shared" si="4"/>
        <v>42468.94458333333</v>
      </c>
      <c r="T10" s="16">
        <f t="shared" si="2"/>
        <v>42475.875</v>
      </c>
      <c r="U10">
        <f t="shared" si="3"/>
        <v>2016</v>
      </c>
    </row>
    <row r="11" spans="1:21" ht="48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 s="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3" t="s">
        <v>8308</v>
      </c>
      <c r="R11" t="s">
        <v>8309</v>
      </c>
      <c r="S11" s="16">
        <f t="shared" si="4"/>
        <v>42447.103518518517</v>
      </c>
      <c r="T11" s="16">
        <f t="shared" si="2"/>
        <v>42477.103518518517</v>
      </c>
      <c r="U11">
        <f t="shared" si="3"/>
        <v>2016</v>
      </c>
    </row>
    <row r="12" spans="1:21" ht="48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 s="11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3" t="s">
        <v>8308</v>
      </c>
      <c r="R12" t="s">
        <v>8309</v>
      </c>
      <c r="S12" s="16">
        <f t="shared" si="4"/>
        <v>41780.068043981482</v>
      </c>
      <c r="T12" s="16">
        <f t="shared" si="2"/>
        <v>41815.068043981482</v>
      </c>
      <c r="U12">
        <f t="shared" si="3"/>
        <v>2014</v>
      </c>
    </row>
    <row r="13" spans="1:21" ht="48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 s="11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3" t="s">
        <v>8308</v>
      </c>
      <c r="R13" t="s">
        <v>8309</v>
      </c>
      <c r="S13" s="16">
        <f t="shared" si="4"/>
        <v>42572.778495370367</v>
      </c>
      <c r="T13" s="16">
        <f t="shared" si="2"/>
        <v>42604.125</v>
      </c>
      <c r="U13">
        <f t="shared" si="3"/>
        <v>2016</v>
      </c>
    </row>
    <row r="14" spans="1:21" ht="48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 s="11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3" t="s">
        <v>8308</v>
      </c>
      <c r="R14" t="s">
        <v>8309</v>
      </c>
      <c r="S14" s="16">
        <f t="shared" si="4"/>
        <v>41791.713252314818</v>
      </c>
      <c r="T14" s="16">
        <f t="shared" si="2"/>
        <v>41836.125</v>
      </c>
      <c r="U14">
        <f t="shared" si="3"/>
        <v>2014</v>
      </c>
    </row>
    <row r="15" spans="1:21" ht="32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 s="11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3" t="s">
        <v>8308</v>
      </c>
      <c r="R15" t="s">
        <v>8309</v>
      </c>
      <c r="S15" s="16">
        <f t="shared" si="4"/>
        <v>42508.677187499998</v>
      </c>
      <c r="T15" s="16">
        <f t="shared" si="2"/>
        <v>42544.852083333331</v>
      </c>
      <c r="U15">
        <f t="shared" si="3"/>
        <v>2016</v>
      </c>
    </row>
    <row r="16" spans="1:21" ht="32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 s="11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3" t="s">
        <v>8308</v>
      </c>
      <c r="R16" t="s">
        <v>8309</v>
      </c>
      <c r="S16" s="16">
        <f t="shared" si="4"/>
        <v>41808.02648148148</v>
      </c>
      <c r="T16" s="16">
        <f t="shared" si="2"/>
        <v>41833.582638888889</v>
      </c>
      <c r="U16">
        <f t="shared" si="3"/>
        <v>2014</v>
      </c>
    </row>
    <row r="17" spans="1:21" ht="48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 s="11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3" t="s">
        <v>8308</v>
      </c>
      <c r="R17" t="s">
        <v>8309</v>
      </c>
      <c r="S17" s="16">
        <f t="shared" si="4"/>
        <v>42256.391875000001</v>
      </c>
      <c r="T17" s="16">
        <f t="shared" si="2"/>
        <v>42274.843055555553</v>
      </c>
      <c r="U17">
        <f t="shared" si="3"/>
        <v>2015</v>
      </c>
    </row>
    <row r="18" spans="1:21" ht="48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 s="11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3" t="s">
        <v>8308</v>
      </c>
      <c r="R18" t="s">
        <v>8309</v>
      </c>
      <c r="S18" s="16">
        <f t="shared" si="4"/>
        <v>41760.796423611115</v>
      </c>
      <c r="T18" s="16">
        <f t="shared" si="2"/>
        <v>41806.229166666664</v>
      </c>
      <c r="U18">
        <f t="shared" si="3"/>
        <v>2014</v>
      </c>
    </row>
    <row r="19" spans="1:21" ht="48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 s="11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3" t="s">
        <v>8308</v>
      </c>
      <c r="R19" t="s">
        <v>8309</v>
      </c>
      <c r="S19" s="16">
        <f t="shared" si="4"/>
        <v>41917.731736111113</v>
      </c>
      <c r="T19" s="16">
        <f t="shared" si="2"/>
        <v>41947.773402777777</v>
      </c>
      <c r="U19">
        <f t="shared" si="3"/>
        <v>2014</v>
      </c>
    </row>
    <row r="20" spans="1:21" ht="48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 s="11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3" t="s">
        <v>8308</v>
      </c>
      <c r="R20" t="s">
        <v>8309</v>
      </c>
      <c r="S20" s="16">
        <f t="shared" si="4"/>
        <v>41869.542314814818</v>
      </c>
      <c r="T20" s="16">
        <f t="shared" si="2"/>
        <v>41899.542314814818</v>
      </c>
      <c r="U20">
        <f t="shared" si="3"/>
        <v>2014</v>
      </c>
    </row>
    <row r="21" spans="1:21" ht="48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 s="1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3" t="s">
        <v>8308</v>
      </c>
      <c r="R21" t="s">
        <v>8309</v>
      </c>
      <c r="S21" s="16">
        <f t="shared" si="4"/>
        <v>42175.816365740742</v>
      </c>
      <c r="T21" s="16">
        <f t="shared" si="2"/>
        <v>42205.816365740742</v>
      </c>
      <c r="U21">
        <f t="shared" si="3"/>
        <v>2015</v>
      </c>
    </row>
    <row r="22" spans="1:21" ht="48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 s="11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3" t="s">
        <v>8308</v>
      </c>
      <c r="R22" t="s">
        <v>8309</v>
      </c>
      <c r="S22" s="16">
        <f t="shared" si="4"/>
        <v>42200.758240740746</v>
      </c>
      <c r="T22" s="16">
        <f t="shared" si="2"/>
        <v>42260.758240740746</v>
      </c>
      <c r="U22">
        <f t="shared" si="3"/>
        <v>2015</v>
      </c>
    </row>
    <row r="23" spans="1:21" ht="48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 s="11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3" t="s">
        <v>8308</v>
      </c>
      <c r="R23" t="s">
        <v>8309</v>
      </c>
      <c r="S23" s="16">
        <f t="shared" si="4"/>
        <v>41878.627187500002</v>
      </c>
      <c r="T23" s="16">
        <f t="shared" si="2"/>
        <v>41908.627187500002</v>
      </c>
      <c r="U23">
        <f t="shared" si="3"/>
        <v>2014</v>
      </c>
    </row>
    <row r="24" spans="1:21" ht="32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 s="11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3" t="s">
        <v>8308</v>
      </c>
      <c r="R24" t="s">
        <v>8309</v>
      </c>
      <c r="S24" s="16">
        <f t="shared" si="4"/>
        <v>41989.91134259259</v>
      </c>
      <c r="T24" s="16">
        <f t="shared" si="2"/>
        <v>42005.332638888889</v>
      </c>
      <c r="U24">
        <f t="shared" si="3"/>
        <v>2014</v>
      </c>
    </row>
    <row r="25" spans="1:21" ht="48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 s="11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3" t="s">
        <v>8308</v>
      </c>
      <c r="R25" t="s">
        <v>8309</v>
      </c>
      <c r="S25" s="16">
        <f t="shared" si="4"/>
        <v>42097.778946759259</v>
      </c>
      <c r="T25" s="16">
        <f t="shared" si="2"/>
        <v>42124.638888888891</v>
      </c>
      <c r="U25">
        <f t="shared" si="3"/>
        <v>2015</v>
      </c>
    </row>
    <row r="26" spans="1:21" ht="32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 s="11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3" t="s">
        <v>8308</v>
      </c>
      <c r="R26" t="s">
        <v>8309</v>
      </c>
      <c r="S26" s="16">
        <f t="shared" si="4"/>
        <v>42229.820173611108</v>
      </c>
      <c r="T26" s="16">
        <f t="shared" si="2"/>
        <v>42262.818750000006</v>
      </c>
      <c r="U26">
        <f t="shared" si="3"/>
        <v>2015</v>
      </c>
    </row>
    <row r="27" spans="1:21" ht="48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 s="11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3" t="s">
        <v>8308</v>
      </c>
      <c r="R27" t="s">
        <v>8309</v>
      </c>
      <c r="S27" s="16">
        <f t="shared" si="4"/>
        <v>42318.025011574078</v>
      </c>
      <c r="T27" s="16">
        <f t="shared" si="2"/>
        <v>42378.025011574078</v>
      </c>
      <c r="U27">
        <f t="shared" si="3"/>
        <v>2015</v>
      </c>
    </row>
    <row r="28" spans="1:21" ht="48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 s="11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3" t="s">
        <v>8308</v>
      </c>
      <c r="R28" t="s">
        <v>8309</v>
      </c>
      <c r="S28" s="16">
        <f t="shared" si="4"/>
        <v>41828.515555555554</v>
      </c>
      <c r="T28" s="16">
        <f t="shared" si="2"/>
        <v>41868.515555555554</v>
      </c>
      <c r="U28">
        <f t="shared" si="3"/>
        <v>2014</v>
      </c>
    </row>
    <row r="29" spans="1:21" ht="48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 s="11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3" t="s">
        <v>8308</v>
      </c>
      <c r="R29" t="s">
        <v>8309</v>
      </c>
      <c r="S29" s="16">
        <f t="shared" si="4"/>
        <v>41929.164733796293</v>
      </c>
      <c r="T29" s="16">
        <f t="shared" si="2"/>
        <v>41959.206400462965</v>
      </c>
      <c r="U29">
        <f t="shared" si="3"/>
        <v>2014</v>
      </c>
    </row>
    <row r="30" spans="1:21" ht="32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 s="11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3" t="s">
        <v>8308</v>
      </c>
      <c r="R30" t="s">
        <v>8309</v>
      </c>
      <c r="S30" s="16">
        <f t="shared" si="4"/>
        <v>42324.96393518518</v>
      </c>
      <c r="T30" s="16">
        <f t="shared" si="2"/>
        <v>42354.96393518518</v>
      </c>
      <c r="U30">
        <f t="shared" si="3"/>
        <v>2015</v>
      </c>
    </row>
    <row r="31" spans="1:21" ht="48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 s="1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3" t="s">
        <v>8308</v>
      </c>
      <c r="R31" t="s">
        <v>8309</v>
      </c>
      <c r="S31" s="16">
        <f t="shared" si="4"/>
        <v>41812.67324074074</v>
      </c>
      <c r="T31" s="16">
        <f t="shared" si="2"/>
        <v>41842.67324074074</v>
      </c>
      <c r="U31">
        <f t="shared" si="3"/>
        <v>2014</v>
      </c>
    </row>
    <row r="32" spans="1:21" ht="48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 s="11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3" t="s">
        <v>8308</v>
      </c>
      <c r="R32" t="s">
        <v>8309</v>
      </c>
      <c r="S32" s="16">
        <f t="shared" si="4"/>
        <v>41842.292997685188</v>
      </c>
      <c r="T32" s="16">
        <f t="shared" si="2"/>
        <v>41872.292997685188</v>
      </c>
      <c r="U32">
        <f t="shared" si="3"/>
        <v>2014</v>
      </c>
    </row>
    <row r="33" spans="1:21" ht="48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 s="11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3" t="s">
        <v>8308</v>
      </c>
      <c r="R33" t="s">
        <v>8309</v>
      </c>
      <c r="S33" s="16">
        <f t="shared" si="4"/>
        <v>42376.79206018518</v>
      </c>
      <c r="T33" s="16">
        <f t="shared" si="2"/>
        <v>42394.79206018518</v>
      </c>
      <c r="U33">
        <f t="shared" si="3"/>
        <v>2016</v>
      </c>
    </row>
    <row r="34" spans="1:21" ht="48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 s="11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3" t="s">
        <v>8308</v>
      </c>
      <c r="R34" t="s">
        <v>8309</v>
      </c>
      <c r="S34" s="16">
        <f t="shared" si="4"/>
        <v>42461.627511574072</v>
      </c>
      <c r="T34" s="16">
        <f t="shared" si="2"/>
        <v>42503.165972222225</v>
      </c>
      <c r="U34">
        <f t="shared" si="3"/>
        <v>2016</v>
      </c>
    </row>
    <row r="35" spans="1:21" ht="48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 s="11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3" t="s">
        <v>8308</v>
      </c>
      <c r="R35" t="s">
        <v>8309</v>
      </c>
      <c r="S35" s="16">
        <f t="shared" si="4"/>
        <v>42286.660891203705</v>
      </c>
      <c r="T35" s="16">
        <f t="shared" si="2"/>
        <v>42316.702557870376</v>
      </c>
      <c r="U35">
        <f t="shared" si="3"/>
        <v>2015</v>
      </c>
    </row>
    <row r="36" spans="1:21" ht="48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 s="11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3" t="s">
        <v>8308</v>
      </c>
      <c r="R36" t="s">
        <v>8309</v>
      </c>
      <c r="S36" s="16">
        <f t="shared" si="4"/>
        <v>41841.321770833332</v>
      </c>
      <c r="T36" s="16">
        <f t="shared" si="2"/>
        <v>41856.321770833332</v>
      </c>
      <c r="U36">
        <f t="shared" si="3"/>
        <v>2014</v>
      </c>
    </row>
    <row r="37" spans="1:21" ht="32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 s="11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3" t="s">
        <v>8308</v>
      </c>
      <c r="R37" t="s">
        <v>8309</v>
      </c>
      <c r="S37" s="16">
        <f t="shared" si="4"/>
        <v>42098.291828703703</v>
      </c>
      <c r="T37" s="16">
        <f t="shared" si="2"/>
        <v>42122</v>
      </c>
      <c r="U37">
        <f t="shared" si="3"/>
        <v>2015</v>
      </c>
    </row>
    <row r="38" spans="1:21" ht="32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 s="11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3" t="s">
        <v>8308</v>
      </c>
      <c r="R38" t="s">
        <v>8309</v>
      </c>
      <c r="S38" s="16">
        <f t="shared" si="4"/>
        <v>42068.307002314818</v>
      </c>
      <c r="T38" s="16">
        <f t="shared" si="2"/>
        <v>42098.265335648146</v>
      </c>
      <c r="U38">
        <f t="shared" si="3"/>
        <v>2015</v>
      </c>
    </row>
    <row r="39" spans="1:21" ht="48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 s="11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3" t="s">
        <v>8308</v>
      </c>
      <c r="R39" t="s">
        <v>8309</v>
      </c>
      <c r="S39" s="16">
        <f t="shared" si="4"/>
        <v>42032.693043981482</v>
      </c>
      <c r="T39" s="16">
        <f t="shared" si="2"/>
        <v>42062.693043981482</v>
      </c>
      <c r="U39">
        <f t="shared" si="3"/>
        <v>2015</v>
      </c>
    </row>
    <row r="40" spans="1:21" ht="48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 s="11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3" t="s">
        <v>8308</v>
      </c>
      <c r="R40" t="s">
        <v>8309</v>
      </c>
      <c r="S40" s="16">
        <f t="shared" si="4"/>
        <v>41375.057222222218</v>
      </c>
      <c r="T40" s="16">
        <f t="shared" si="2"/>
        <v>41405.057222222218</v>
      </c>
      <c r="U40">
        <f t="shared" si="3"/>
        <v>2013</v>
      </c>
    </row>
    <row r="41" spans="1:21" ht="48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 s="1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3" t="s">
        <v>8308</v>
      </c>
      <c r="R41" t="s">
        <v>8309</v>
      </c>
      <c r="S41" s="16">
        <f t="shared" si="4"/>
        <v>41754.047083333331</v>
      </c>
      <c r="T41" s="16">
        <f t="shared" si="2"/>
        <v>41784.957638888889</v>
      </c>
      <c r="U41">
        <f t="shared" si="3"/>
        <v>2014</v>
      </c>
    </row>
    <row r="42" spans="1:21" ht="48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 s="11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3" t="s">
        <v>8308</v>
      </c>
      <c r="R42" t="s">
        <v>8309</v>
      </c>
      <c r="S42" s="16">
        <f t="shared" si="4"/>
        <v>41789.21398148148</v>
      </c>
      <c r="T42" s="16">
        <f t="shared" si="2"/>
        <v>41809.166666666664</v>
      </c>
      <c r="U42">
        <f t="shared" si="3"/>
        <v>2014</v>
      </c>
    </row>
    <row r="43" spans="1:21" ht="48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 s="11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3" t="s">
        <v>8308</v>
      </c>
      <c r="R43" t="s">
        <v>8309</v>
      </c>
      <c r="S43" s="16">
        <f t="shared" si="4"/>
        <v>41887.568912037037</v>
      </c>
      <c r="T43" s="16">
        <f t="shared" si="2"/>
        <v>41917.568912037037</v>
      </c>
      <c r="U43">
        <f t="shared" si="3"/>
        <v>2014</v>
      </c>
    </row>
    <row r="44" spans="1:21" ht="48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 s="11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3" t="s">
        <v>8308</v>
      </c>
      <c r="R44" t="s">
        <v>8309</v>
      </c>
      <c r="S44" s="16">
        <f t="shared" si="4"/>
        <v>41971.639189814814</v>
      </c>
      <c r="T44" s="16">
        <f t="shared" si="2"/>
        <v>42001.639189814814</v>
      </c>
      <c r="U44">
        <f t="shared" si="3"/>
        <v>2014</v>
      </c>
    </row>
    <row r="45" spans="1:21" ht="48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 s="11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3" t="s">
        <v>8308</v>
      </c>
      <c r="R45" t="s">
        <v>8309</v>
      </c>
      <c r="S45" s="16">
        <f t="shared" si="4"/>
        <v>41802.790347222224</v>
      </c>
      <c r="T45" s="16">
        <f t="shared" si="2"/>
        <v>41833</v>
      </c>
      <c r="U45">
        <f t="shared" si="3"/>
        <v>2014</v>
      </c>
    </row>
    <row r="46" spans="1:21" ht="48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 s="11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3" t="s">
        <v>8308</v>
      </c>
      <c r="R46" t="s">
        <v>8309</v>
      </c>
      <c r="S46" s="16">
        <f t="shared" si="4"/>
        <v>41874.098807870374</v>
      </c>
      <c r="T46" s="16">
        <f t="shared" si="2"/>
        <v>41919.098807870374</v>
      </c>
      <c r="U46">
        <f t="shared" si="3"/>
        <v>2014</v>
      </c>
    </row>
    <row r="47" spans="1:21" ht="48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 s="11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3" t="s">
        <v>8308</v>
      </c>
      <c r="R47" t="s">
        <v>8309</v>
      </c>
      <c r="S47" s="16">
        <f t="shared" si="4"/>
        <v>42457.623923611114</v>
      </c>
      <c r="T47" s="16">
        <f t="shared" si="2"/>
        <v>42487.623923611114</v>
      </c>
      <c r="U47">
        <f t="shared" si="3"/>
        <v>2016</v>
      </c>
    </row>
    <row r="48" spans="1:21" ht="48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 s="11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3" t="s">
        <v>8308</v>
      </c>
      <c r="R48" t="s">
        <v>8309</v>
      </c>
      <c r="S48" s="16">
        <f t="shared" si="4"/>
        <v>42323.964976851858</v>
      </c>
      <c r="T48" s="16">
        <f t="shared" si="2"/>
        <v>42353.964976851858</v>
      </c>
      <c r="U48">
        <f t="shared" si="3"/>
        <v>2015</v>
      </c>
    </row>
    <row r="49" spans="1:21" ht="48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 s="11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3" t="s">
        <v>8308</v>
      </c>
      <c r="R49" t="s">
        <v>8309</v>
      </c>
      <c r="S49" s="16">
        <f t="shared" si="4"/>
        <v>41932.819525462961</v>
      </c>
      <c r="T49" s="16">
        <f t="shared" si="2"/>
        <v>41992.861192129625</v>
      </c>
      <c r="U49">
        <f t="shared" si="3"/>
        <v>2014</v>
      </c>
    </row>
    <row r="50" spans="1:21" ht="48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 s="11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3" t="s">
        <v>8308</v>
      </c>
      <c r="R50" t="s">
        <v>8309</v>
      </c>
      <c r="S50" s="16">
        <f t="shared" si="4"/>
        <v>42033.516898148147</v>
      </c>
      <c r="T50" s="16">
        <f t="shared" si="2"/>
        <v>42064.5</v>
      </c>
      <c r="U50">
        <f t="shared" si="3"/>
        <v>2015</v>
      </c>
    </row>
    <row r="51" spans="1:21" ht="16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 s="1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3" t="s">
        <v>8308</v>
      </c>
      <c r="R51" t="s">
        <v>8309</v>
      </c>
      <c r="S51" s="16">
        <f t="shared" si="4"/>
        <v>42271.176446759258</v>
      </c>
      <c r="T51" s="16">
        <f t="shared" si="2"/>
        <v>42301.176446759258</v>
      </c>
      <c r="U51">
        <f t="shared" si="3"/>
        <v>2015</v>
      </c>
    </row>
    <row r="52" spans="1:21" ht="48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 s="11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3" t="s">
        <v>8308</v>
      </c>
      <c r="R52" t="s">
        <v>8309</v>
      </c>
      <c r="S52" s="16">
        <f t="shared" si="4"/>
        <v>41995.752986111111</v>
      </c>
      <c r="T52" s="16">
        <f t="shared" si="2"/>
        <v>42034.708333333328</v>
      </c>
      <c r="U52">
        <f t="shared" si="3"/>
        <v>2014</v>
      </c>
    </row>
    <row r="53" spans="1:21" ht="48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 s="11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3" t="s">
        <v>8308</v>
      </c>
      <c r="R53" t="s">
        <v>8309</v>
      </c>
      <c r="S53" s="16">
        <f t="shared" si="4"/>
        <v>42196.928668981483</v>
      </c>
      <c r="T53" s="16">
        <f t="shared" si="2"/>
        <v>42226.928668981483</v>
      </c>
      <c r="U53">
        <f t="shared" si="3"/>
        <v>2015</v>
      </c>
    </row>
    <row r="54" spans="1:21" ht="48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 s="11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3" t="s">
        <v>8308</v>
      </c>
      <c r="R54" t="s">
        <v>8309</v>
      </c>
      <c r="S54" s="16">
        <f t="shared" si="4"/>
        <v>41807.701921296299</v>
      </c>
      <c r="T54" s="16">
        <f t="shared" si="2"/>
        <v>41837.701921296299</v>
      </c>
      <c r="U54">
        <f t="shared" si="3"/>
        <v>2014</v>
      </c>
    </row>
    <row r="55" spans="1:21" ht="32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 s="11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3" t="s">
        <v>8308</v>
      </c>
      <c r="R55" t="s">
        <v>8309</v>
      </c>
      <c r="S55" s="16">
        <f t="shared" si="4"/>
        <v>41719.549131944441</v>
      </c>
      <c r="T55" s="16">
        <f t="shared" si="2"/>
        <v>41733.916666666664</v>
      </c>
      <c r="U55">
        <f t="shared" si="3"/>
        <v>2014</v>
      </c>
    </row>
    <row r="56" spans="1:21" ht="48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 s="11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3" t="s">
        <v>8308</v>
      </c>
      <c r="R56" t="s">
        <v>8309</v>
      </c>
      <c r="S56" s="16">
        <f t="shared" si="4"/>
        <v>42333.713206018518</v>
      </c>
      <c r="T56" s="16">
        <f t="shared" si="2"/>
        <v>42363.713206018518</v>
      </c>
      <c r="U56">
        <f t="shared" si="3"/>
        <v>2015</v>
      </c>
    </row>
    <row r="57" spans="1:21" ht="48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 s="11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3" t="s">
        <v>8308</v>
      </c>
      <c r="R57" t="s">
        <v>8309</v>
      </c>
      <c r="S57" s="16">
        <f t="shared" si="4"/>
        <v>42496.968935185185</v>
      </c>
      <c r="T57" s="16">
        <f t="shared" si="2"/>
        <v>42517.968935185185</v>
      </c>
      <c r="U57">
        <f t="shared" si="3"/>
        <v>2016</v>
      </c>
    </row>
    <row r="58" spans="1:21" ht="32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 s="11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3" t="s">
        <v>8308</v>
      </c>
      <c r="R58" t="s">
        <v>8309</v>
      </c>
      <c r="S58" s="16">
        <f t="shared" si="4"/>
        <v>42149.548888888887</v>
      </c>
      <c r="T58" s="16">
        <f t="shared" si="2"/>
        <v>42163.666666666672</v>
      </c>
      <c r="U58">
        <f t="shared" si="3"/>
        <v>2015</v>
      </c>
    </row>
    <row r="59" spans="1:21" ht="48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 s="11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3" t="s">
        <v>8308</v>
      </c>
      <c r="R59" t="s">
        <v>8309</v>
      </c>
      <c r="S59" s="16">
        <f t="shared" si="4"/>
        <v>42089.83289351852</v>
      </c>
      <c r="T59" s="16">
        <f t="shared" si="2"/>
        <v>42119.83289351852</v>
      </c>
      <c r="U59">
        <f t="shared" si="3"/>
        <v>2015</v>
      </c>
    </row>
    <row r="60" spans="1:21" ht="32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 s="11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3" t="s">
        <v>8308</v>
      </c>
      <c r="R60" t="s">
        <v>8309</v>
      </c>
      <c r="S60" s="16">
        <f t="shared" si="4"/>
        <v>41932.745046296295</v>
      </c>
      <c r="T60" s="16">
        <f t="shared" si="2"/>
        <v>41962.786712962959</v>
      </c>
      <c r="U60">
        <f t="shared" si="3"/>
        <v>2014</v>
      </c>
    </row>
    <row r="61" spans="1:21" ht="48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 s="1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3" t="s">
        <v>8308</v>
      </c>
      <c r="R61" t="s">
        <v>8309</v>
      </c>
      <c r="S61" s="16">
        <f t="shared" si="4"/>
        <v>42230.23583333334</v>
      </c>
      <c r="T61" s="16">
        <f t="shared" si="2"/>
        <v>42261.875</v>
      </c>
      <c r="U61">
        <f t="shared" si="3"/>
        <v>2015</v>
      </c>
    </row>
    <row r="62" spans="1:21" ht="48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 s="11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3" t="s">
        <v>8308</v>
      </c>
      <c r="R62" t="s">
        <v>8310</v>
      </c>
      <c r="S62" s="16">
        <f t="shared" si="4"/>
        <v>41701.901817129627</v>
      </c>
      <c r="T62" s="16">
        <f t="shared" si="2"/>
        <v>41721</v>
      </c>
      <c r="U62">
        <f t="shared" si="3"/>
        <v>2014</v>
      </c>
    </row>
    <row r="63" spans="1:21" ht="48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 s="11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3" t="s">
        <v>8308</v>
      </c>
      <c r="R63" t="s">
        <v>8310</v>
      </c>
      <c r="S63" s="16">
        <f t="shared" si="4"/>
        <v>41409.814317129632</v>
      </c>
      <c r="T63" s="16">
        <f t="shared" si="2"/>
        <v>41431.814317129632</v>
      </c>
      <c r="U63">
        <f t="shared" si="3"/>
        <v>2013</v>
      </c>
    </row>
    <row r="64" spans="1:21" ht="48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 s="11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3" t="s">
        <v>8308</v>
      </c>
      <c r="R64" t="s">
        <v>8310</v>
      </c>
      <c r="S64" s="16">
        <f t="shared" si="4"/>
        <v>41311.799513888887</v>
      </c>
      <c r="T64" s="16">
        <f t="shared" si="2"/>
        <v>41336.799513888887</v>
      </c>
      <c r="U64">
        <f t="shared" si="3"/>
        <v>2013</v>
      </c>
    </row>
    <row r="65" spans="1:21" ht="48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 s="11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3" t="s">
        <v>8308</v>
      </c>
      <c r="R65" t="s">
        <v>8310</v>
      </c>
      <c r="S65" s="16">
        <f t="shared" si="4"/>
        <v>41612.912187499998</v>
      </c>
      <c r="T65" s="16">
        <f t="shared" si="2"/>
        <v>41636.207638888889</v>
      </c>
      <c r="U65">
        <f t="shared" si="3"/>
        <v>2013</v>
      </c>
    </row>
    <row r="66" spans="1:21" ht="48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 s="11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3" t="s">
        <v>8308</v>
      </c>
      <c r="R66" t="s">
        <v>8310</v>
      </c>
      <c r="S66" s="16">
        <f t="shared" si="4"/>
        <v>41433.01829861111</v>
      </c>
      <c r="T66" s="16">
        <f t="shared" si="2"/>
        <v>41463.01829861111</v>
      </c>
      <c r="U66">
        <f t="shared" si="3"/>
        <v>2013</v>
      </c>
    </row>
    <row r="67" spans="1:21" ht="32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 s="11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ROUND(E67/L67,2)</f>
        <v>132.05000000000001</v>
      </c>
      <c r="Q67" s="13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 s="11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3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 s="11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3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 s="11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3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 s="1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3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 s="11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3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 s="11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3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 s="11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3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 s="11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3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 s="11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3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 s="11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3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 s="11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3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 s="11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3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 s="11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3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 s="1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3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 s="11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3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 s="11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3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 s="11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3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 s="11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3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 s="11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3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 s="11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3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 s="11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3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 s="11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3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 s="11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3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 s="1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3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 s="11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3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 s="11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3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 s="11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3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 s="11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3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 s="11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3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 s="11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3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 s="11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3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 s="11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3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 s="11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3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 s="1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3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 s="11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3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 s="11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3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 s="11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3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 s="11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3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 s="11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3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 s="11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3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 s="11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3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 s="11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3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 s="11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3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 s="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3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 s="11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3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 s="11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3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 s="11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3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 s="11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3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 s="11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3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 s="11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3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 s="11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3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 s="11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3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 s="11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3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 s="1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3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 s="11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3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 s="11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3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 s="11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t="e">
        <f t="shared" si="6"/>
        <v>#DIV/0!</v>
      </c>
      <c r="Q124" s="13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 s="11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3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 s="11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t="e">
        <f t="shared" si="6"/>
        <v>#DIV/0!</v>
      </c>
      <c r="Q126" s="13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 s="11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3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 s="11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3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 s="11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3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 s="11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3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 s="1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 t="e">
        <f t="shared" ref="P131:P194" si="11">ROUND(E131/L131,2)</f>
        <v>#DIV/0!</v>
      </c>
      <c r="Q131" s="13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 s="11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t="e">
        <f t="shared" si="11"/>
        <v>#DIV/0!</v>
      </c>
      <c r="Q132" s="13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 s="11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t="e">
        <f t="shared" si="11"/>
        <v>#DIV/0!</v>
      </c>
      <c r="Q133" s="13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 s="11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3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 s="11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t="e">
        <f t="shared" si="11"/>
        <v>#DIV/0!</v>
      </c>
      <c r="Q135" s="13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 s="11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t="e">
        <f t="shared" si="11"/>
        <v>#DIV/0!</v>
      </c>
      <c r="Q136" s="13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 s="11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3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 s="11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t="e">
        <f t="shared" si="11"/>
        <v>#DIV/0!</v>
      </c>
      <c r="Q138" s="13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 s="11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t="e">
        <f t="shared" si="11"/>
        <v>#DIV/0!</v>
      </c>
      <c r="Q139" s="13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 s="11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3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 s="1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3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 s="11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t="e">
        <f t="shared" si="11"/>
        <v>#DIV/0!</v>
      </c>
      <c r="Q142" s="13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 s="11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3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 s="11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3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 s="11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t="e">
        <f t="shared" si="11"/>
        <v>#DIV/0!</v>
      </c>
      <c r="Q145" s="13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 s="11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3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 s="11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3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 s="11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3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 s="11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t="e">
        <f t="shared" si="11"/>
        <v>#DIV/0!</v>
      </c>
      <c r="Q149" s="13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 s="11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3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 s="1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3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 s="11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3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 s="11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3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 s="11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3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 s="11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3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 s="11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3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 s="11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3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 s="11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3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 s="11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3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 s="11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t="e">
        <f t="shared" si="11"/>
        <v>#DIV/0!</v>
      </c>
      <c r="Q160" s="13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 s="1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3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 s="11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t="e">
        <f t="shared" si="11"/>
        <v>#DIV/0!</v>
      </c>
      <c r="Q162" s="13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 s="11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3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 s="11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3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 s="11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t="e">
        <f t="shared" si="11"/>
        <v>#DIV/0!</v>
      </c>
      <c r="Q165" s="13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 s="11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3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 s="11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t="e">
        <f t="shared" si="11"/>
        <v>#DIV/0!</v>
      </c>
      <c r="Q167" s="13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 s="11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3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 s="11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3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 s="11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3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 s="1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3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 s="11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3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 s="11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3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 s="11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t="e">
        <f t="shared" si="11"/>
        <v>#DIV/0!</v>
      </c>
      <c r="Q174" s="13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 s="11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t="e">
        <f t="shared" si="11"/>
        <v>#DIV/0!</v>
      </c>
      <c r="Q175" s="13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 s="11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t="e">
        <f t="shared" si="11"/>
        <v>#DIV/0!</v>
      </c>
      <c r="Q176" s="13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 s="11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3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 s="11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t="e">
        <f t="shared" si="11"/>
        <v>#DIV/0!</v>
      </c>
      <c r="Q178" s="13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 s="11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3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 s="11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t="e">
        <f t="shared" si="11"/>
        <v>#DIV/0!</v>
      </c>
      <c r="Q180" s="13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 s="1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3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 s="11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3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 s="11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3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 s="11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t="e">
        <f t="shared" si="11"/>
        <v>#DIV/0!</v>
      </c>
      <c r="Q184" s="13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 s="11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3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 s="11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3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 s="11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3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 s="11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t="e">
        <f t="shared" si="11"/>
        <v>#DIV/0!</v>
      </c>
      <c r="Q188" s="13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 s="11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3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 s="11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t="e">
        <f t="shared" si="11"/>
        <v>#DIV/0!</v>
      </c>
      <c r="Q190" s="13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 s="1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3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 s="11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3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 s="11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3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 s="11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3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 s="11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 t="e">
        <f t="shared" ref="P195:P258" si="16">ROUND(E195/L195,2)</f>
        <v>#DIV/0!</v>
      </c>
      <c r="Q195" s="13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 s="11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3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 s="11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t="e">
        <f t="shared" si="16"/>
        <v>#DIV/0!</v>
      </c>
      <c r="Q197" s="13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 s="11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3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 s="11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3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 s="11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3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 s="1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t="e">
        <f t="shared" si="16"/>
        <v>#DIV/0!</v>
      </c>
      <c r="Q201" s="13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 s="11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3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 s="11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3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 s="11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t="e">
        <f t="shared" si="16"/>
        <v>#DIV/0!</v>
      </c>
      <c r="Q204" s="13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 s="11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3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 s="11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3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 s="11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3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 s="11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t="e">
        <f t="shared" si="16"/>
        <v>#DIV/0!</v>
      </c>
      <c r="Q208" s="13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 s="11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3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 s="11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t="e">
        <f t="shared" si="16"/>
        <v>#DIV/0!</v>
      </c>
      <c r="Q210" s="13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 s="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t="e">
        <f t="shared" si="16"/>
        <v>#DIV/0!</v>
      </c>
      <c r="Q211" s="13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 s="11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3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 s="11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3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 s="11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3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 s="11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3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 s="11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3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 s="11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3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 s="11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3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 s="11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3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 s="11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3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 s="1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3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 s="11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3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 s="11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t="e">
        <f t="shared" si="16"/>
        <v>#DIV/0!</v>
      </c>
      <c r="Q223" s="13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 s="11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3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 s="11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t="e">
        <f t="shared" si="16"/>
        <v>#DIV/0!</v>
      </c>
      <c r="Q225" s="13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 s="11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t="e">
        <f t="shared" si="16"/>
        <v>#DIV/0!</v>
      </c>
      <c r="Q226" s="13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 s="11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t="e">
        <f t="shared" si="16"/>
        <v>#DIV/0!</v>
      </c>
      <c r="Q227" s="13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 s="11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3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 s="11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t="e">
        <f t="shared" si="16"/>
        <v>#DIV/0!</v>
      </c>
      <c r="Q229" s="13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 s="11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t="e">
        <f t="shared" si="16"/>
        <v>#DIV/0!</v>
      </c>
      <c r="Q230" s="13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 s="1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t="e">
        <f t="shared" si="16"/>
        <v>#DIV/0!</v>
      </c>
      <c r="Q231" s="13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 s="11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3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 s="11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t="e">
        <f t="shared" si="16"/>
        <v>#DIV/0!</v>
      </c>
      <c r="Q233" s="13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 s="11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3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 s="11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t="e">
        <f t="shared" si="16"/>
        <v>#DIV/0!</v>
      </c>
      <c r="Q235" s="13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 s="11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3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 s="11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t="e">
        <f t="shared" si="16"/>
        <v>#DIV/0!</v>
      </c>
      <c r="Q237" s="13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 s="11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t="e">
        <f t="shared" si="16"/>
        <v>#DIV/0!</v>
      </c>
      <c r="Q238" s="13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 s="11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3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 s="11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t="e">
        <f t="shared" si="16"/>
        <v>#DIV/0!</v>
      </c>
      <c r="Q240" s="13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 s="1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3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 s="11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3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 s="11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3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 s="11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3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 s="11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3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 s="11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3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 s="11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3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 s="11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3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 s="11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3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 s="11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3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 s="1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3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 s="11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3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 s="11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3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 s="11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3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 s="11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3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 s="11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3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 s="11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3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 s="11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3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 s="11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ROUND(E259/L259,2)</f>
        <v>66.7</v>
      </c>
      <c r="Q259" s="13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 s="11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3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 s="1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3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 s="11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3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 s="11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3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 s="11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3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 s="11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3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 s="11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3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 s="11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3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 s="11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3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 s="11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3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 s="11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3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 s="1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3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 s="11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3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 s="11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3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 s="11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3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 s="11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3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 s="11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3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 s="11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3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 s="11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3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 s="11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3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 s="11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3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 s="1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3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 s="11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3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 s="11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3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 s="11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3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 s="11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3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 s="11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3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 s="11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3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 s="11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3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 s="11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3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 s="11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3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 s="1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3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 s="11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3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 s="11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3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 s="11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3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 s="11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3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 s="11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3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 s="11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3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 s="11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3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 s="11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3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 s="11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3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 s="1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3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 s="11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3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 s="11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3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 s="11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3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 s="11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3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 s="11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3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 s="11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3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 s="11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3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 s="11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3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 s="11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3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 s="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3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 s="11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3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 s="11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3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 s="11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3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 s="11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3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 s="11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3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 s="11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3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 s="11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3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 s="11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3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 s="11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3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 s="1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3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 s="11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3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 s="11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ROUND(E323/L323,2)</f>
        <v>106.62</v>
      </c>
      <c r="Q323" s="13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 s="11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3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 s="11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3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 s="11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3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 s="11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3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 s="11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3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 s="11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3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 s="11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3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 s="1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3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 s="11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3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 s="11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3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 s="11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3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 s="11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3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 s="11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3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 s="11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3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 s="11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3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 s="11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3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 s="11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3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 s="1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3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 s="11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3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 s="11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3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 s="11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3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 s="11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3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 s="11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3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 s="11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3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 s="11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3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 s="11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3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 s="11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3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 s="1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3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 s="11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3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 s="11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3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 s="11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3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 s="11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3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 s="11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3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 s="11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3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 s="11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3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 s="11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3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 s="11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3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 s="1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3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 s="11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3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 s="11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3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 s="11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3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 s="11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3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 s="11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3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 s="11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3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 s="11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3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 s="11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3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 s="11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3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 s="1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3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 s="11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3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 s="11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3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 s="11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3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 s="11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3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 s="11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3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 s="11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3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 s="11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3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 s="11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3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 s="11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3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 s="1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3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 s="11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3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 s="11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3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 s="11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3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 s="11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3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 s="11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3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 s="11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ROUND(E387/L387,2)</f>
        <v>111.8</v>
      </c>
      <c r="Q387" s="13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 s="11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3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 s="11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3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 s="11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3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 s="1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3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 s="11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3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 s="11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3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 s="11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3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 s="11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3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 s="11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3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 s="11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3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 s="11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3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 s="11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3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 s="11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3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 s="1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3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 s="11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3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 s="11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3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 s="11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3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 s="11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3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 s="11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3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 s="11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3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 s="11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3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 s="11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3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 s="11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3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 s="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3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 s="11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3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 s="11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3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 s="11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3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 s="11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3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 s="11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3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 s="11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3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 s="11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3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 s="11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3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 s="11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3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 s="1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3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 s="11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3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 s="11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3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 s="11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3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 s="11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3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 s="11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3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 s="11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3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 s="11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3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 s="11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t="e">
        <f t="shared" si="31"/>
        <v>#DIV/0!</v>
      </c>
      <c r="Q429" s="13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 s="11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3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 s="1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t="e">
        <f t="shared" si="31"/>
        <v>#DIV/0!</v>
      </c>
      <c r="Q431" s="13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 s="11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3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 s="11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3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 s="11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3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 s="11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t="e">
        <f t="shared" si="31"/>
        <v>#DIV/0!</v>
      </c>
      <c r="Q435" s="13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 s="11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3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 s="11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3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 s="11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t="e">
        <f t="shared" si="31"/>
        <v>#DIV/0!</v>
      </c>
      <c r="Q438" s="13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 s="11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t="e">
        <f t="shared" si="31"/>
        <v>#DIV/0!</v>
      </c>
      <c r="Q439" s="13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 s="11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3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 s="1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t="e">
        <f t="shared" si="31"/>
        <v>#DIV/0!</v>
      </c>
      <c r="Q441" s="13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 s="11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3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 s="11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t="e">
        <f t="shared" si="31"/>
        <v>#DIV/0!</v>
      </c>
      <c r="Q443" s="13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 s="11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3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 s="11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3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 s="11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3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 s="11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3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 s="11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3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 s="11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3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 s="11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3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 s="1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ROUND(E451/L451,2)</f>
        <v>9</v>
      </c>
      <c r="Q451" s="13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 s="11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3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 s="11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t="e">
        <f t="shared" si="36"/>
        <v>#DIV/0!</v>
      </c>
      <c r="Q453" s="13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 s="11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3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 s="11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3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 s="11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3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 s="11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3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 s="11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3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 s="11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t="e">
        <f t="shared" si="36"/>
        <v>#DIV/0!</v>
      </c>
      <c r="Q459" s="13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 s="11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3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 s="1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3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 s="11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3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 s="11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t="e">
        <f t="shared" si="36"/>
        <v>#DIV/0!</v>
      </c>
      <c r="Q463" s="13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 s="11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t="e">
        <f t="shared" si="36"/>
        <v>#DIV/0!</v>
      </c>
      <c r="Q464" s="13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 s="11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3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 s="11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3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 s="11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3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 s="11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3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 s="11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3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 s="11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t="e">
        <f t="shared" si="36"/>
        <v>#DIV/0!</v>
      </c>
      <c r="Q470" s="13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 s="1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t="e">
        <f t="shared" si="36"/>
        <v>#DIV/0!</v>
      </c>
      <c r="Q471" s="13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 s="11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3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 s="11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3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 s="11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3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 s="11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3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 s="11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3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 s="11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t="e">
        <f t="shared" si="36"/>
        <v>#DIV/0!</v>
      </c>
      <c r="Q477" s="13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 s="11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3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 s="11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t="e">
        <f t="shared" si="36"/>
        <v>#DIV/0!</v>
      </c>
      <c r="Q479" s="13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 s="11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t="e">
        <f t="shared" si="36"/>
        <v>#DIV/0!</v>
      </c>
      <c r="Q480" s="13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 s="1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3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 s="11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3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 s="11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3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 s="11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3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 s="11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3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 s="11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3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 s="11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3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 s="11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3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 s="11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t="e">
        <f t="shared" si="36"/>
        <v>#DIV/0!</v>
      </c>
      <c r="Q489" s="13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 s="11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t="e">
        <f t="shared" si="36"/>
        <v>#DIV/0!</v>
      </c>
      <c r="Q490" s="13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 s="1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3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 s="11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t="e">
        <f t="shared" si="36"/>
        <v>#DIV/0!</v>
      </c>
      <c r="Q492" s="13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 s="11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t="e">
        <f t="shared" si="36"/>
        <v>#DIV/0!</v>
      </c>
      <c r="Q493" s="13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 s="11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t="e">
        <f t="shared" si="36"/>
        <v>#DIV/0!</v>
      </c>
      <c r="Q494" s="13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 s="11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t="e">
        <f t="shared" si="36"/>
        <v>#DIV/0!</v>
      </c>
      <c r="Q495" s="13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 s="11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3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 s="11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t="e">
        <f t="shared" si="36"/>
        <v>#DIV/0!</v>
      </c>
      <c r="Q497" s="13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 s="11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3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 s="11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3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 s="11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3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 s="1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3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 s="11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3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 s="11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t="e">
        <f t="shared" si="36"/>
        <v>#DIV/0!</v>
      </c>
      <c r="Q503" s="13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 s="11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3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 s="11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3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 s="11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3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 s="11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3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 s="11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3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 s="11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3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 s="11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3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 s="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3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 s="11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t="e">
        <f t="shared" si="36"/>
        <v>#DIV/0!</v>
      </c>
      <c r="Q512" s="13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 s="11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3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 s="11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3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 s="11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ROUND(E515/L515,2)</f>
        <v>102.38</v>
      </c>
      <c r="Q515" s="13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 s="11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3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 s="11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3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 s="11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t="e">
        <f t="shared" si="41"/>
        <v>#DIV/0!</v>
      </c>
      <c r="Q518" s="13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 s="11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3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 s="11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t="e">
        <f t="shared" si="41"/>
        <v>#DIV/0!</v>
      </c>
      <c r="Q520" s="13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 s="1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3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 s="11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3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 s="11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3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 s="11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3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 s="11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3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 s="11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3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 s="11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3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 s="11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3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 s="11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3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 s="11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3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 s="1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3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 s="11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3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 s="11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3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 s="11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3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 s="11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3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 s="11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3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 s="11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3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 s="11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3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 s="11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3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 s="11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3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 s="1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3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 s="11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3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 s="11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3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 s="11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3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 s="11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3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 s="11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3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 s="11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3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 s="11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3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 s="11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t="e">
        <f t="shared" si="41"/>
        <v>#DIV/0!</v>
      </c>
      <c r="Q549" s="13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 s="11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3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 s="1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3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 s="11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3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 s="11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3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 s="11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t="e">
        <f t="shared" si="41"/>
        <v>#DIV/0!</v>
      </c>
      <c r="Q554" s="13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 s="11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3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 s="11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3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 s="11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t="e">
        <f t="shared" si="41"/>
        <v>#DIV/0!</v>
      </c>
      <c r="Q557" s="13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 s="11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3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 s="11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3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 s="11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t="e">
        <f t="shared" si="41"/>
        <v>#DIV/0!</v>
      </c>
      <c r="Q560" s="13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 s="1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3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 s="11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3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 s="11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3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 s="11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t="e">
        <f t="shared" si="41"/>
        <v>#DIV/0!</v>
      </c>
      <c r="Q564" s="13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 s="11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3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 s="11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3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 s="11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t="e">
        <f t="shared" si="41"/>
        <v>#DIV/0!</v>
      </c>
      <c r="Q567" s="13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 s="11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3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 s="11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t="e">
        <f t="shared" si="41"/>
        <v>#DIV/0!</v>
      </c>
      <c r="Q569" s="13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 s="11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3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 s="1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3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 s="11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3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 s="11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3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 s="11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t="e">
        <f t="shared" si="41"/>
        <v>#DIV/0!</v>
      </c>
      <c r="Q574" s="13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 s="11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3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 s="11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3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 s="11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3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 s="11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3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 s="11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ROUND(E579/L579,2)</f>
        <v>10</v>
      </c>
      <c r="Q579" s="13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 s="11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3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 s="1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3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 s="11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3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 s="11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t="e">
        <f t="shared" si="46"/>
        <v>#DIV/0!</v>
      </c>
      <c r="Q583" s="13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 s="11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t="e">
        <f t="shared" si="46"/>
        <v>#DIV/0!</v>
      </c>
      <c r="Q584" s="13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 s="11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3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 s="11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3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 s="11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t="e">
        <f t="shared" si="46"/>
        <v>#DIV/0!</v>
      </c>
      <c r="Q587" s="13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 s="11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3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 s="11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3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 s="11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3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 s="1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3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 s="11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3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 s="11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3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 s="11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3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 s="11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3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 s="11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3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 s="11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3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 s="11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3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 s="11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3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 s="11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3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 s="1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3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 s="11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3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 s="11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3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 s="11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t="e">
        <f t="shared" si="46"/>
        <v>#DIV/0!</v>
      </c>
      <c r="Q604" s="13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 s="11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3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 s="11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t="e">
        <f t="shared" si="46"/>
        <v>#DIV/0!</v>
      </c>
      <c r="Q606" s="13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 s="11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3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 s="11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3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 s="11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t="e">
        <f t="shared" si="46"/>
        <v>#DIV/0!</v>
      </c>
      <c r="Q609" s="13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 s="11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3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 s="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3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 s="11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t="e">
        <f t="shared" si="46"/>
        <v>#DIV/0!</v>
      </c>
      <c r="Q612" s="13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 s="11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t="e">
        <f t="shared" si="46"/>
        <v>#DIV/0!</v>
      </c>
      <c r="Q613" s="13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 s="11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t="e">
        <f t="shared" si="46"/>
        <v>#DIV/0!</v>
      </c>
      <c r="Q614" s="13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 s="11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3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 s="11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t="e">
        <f t="shared" si="46"/>
        <v>#DIV/0!</v>
      </c>
      <c r="Q616" s="13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 s="11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t="e">
        <f t="shared" si="46"/>
        <v>#DIV/0!</v>
      </c>
      <c r="Q617" s="13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 s="11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t="e">
        <f t="shared" si="46"/>
        <v>#DIV/0!</v>
      </c>
      <c r="Q618" s="13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 s="11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3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 s="11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t="e">
        <f t="shared" si="46"/>
        <v>#DIV/0!</v>
      </c>
      <c r="Q620" s="13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 s="1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3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 s="11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3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 s="11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3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 s="11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3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 s="11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t="e">
        <f t="shared" si="46"/>
        <v>#DIV/0!</v>
      </c>
      <c r="Q625" s="13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 s="11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t="e">
        <f t="shared" si="46"/>
        <v>#DIV/0!</v>
      </c>
      <c r="Q626" s="13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 s="11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t="e">
        <f t="shared" si="46"/>
        <v>#DIV/0!</v>
      </c>
      <c r="Q627" s="13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 s="11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3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 s="11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3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 s="11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t="e">
        <f t="shared" si="46"/>
        <v>#DIV/0!</v>
      </c>
      <c r="Q630" s="13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 s="1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3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 s="11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3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 s="11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3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 s="11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t="e">
        <f t="shared" si="46"/>
        <v>#DIV/0!</v>
      </c>
      <c r="Q634" s="13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 s="11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3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 s="11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3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 s="11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3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 s="11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3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 s="11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t="e">
        <f t="shared" si="46"/>
        <v>#DIV/0!</v>
      </c>
      <c r="Q639" s="13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 s="11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3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 s="1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3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 s="11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3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 s="11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ROUND(E643/L643,2)</f>
        <v>151.32</v>
      </c>
      <c r="Q643" s="13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 s="11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3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 s="11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3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 s="11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3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 s="11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3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 s="11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3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 s="11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3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 s="11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3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 s="1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3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 s="11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3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 s="11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3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 s="11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3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 s="11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3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 s="11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3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 s="11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3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 s="11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3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 s="11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3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 s="11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3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 s="1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3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 s="11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3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 s="11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3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 s="11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3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 s="11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3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 s="11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3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 s="11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3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 s="11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3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 s="11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3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 s="11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3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 s="1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3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 s="11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3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 s="11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3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 s="11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3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 s="11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3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 s="11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3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 s="11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3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 s="11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3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 s="11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3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 s="11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3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 s="1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3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 s="11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3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 s="11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3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 s="11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3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 s="11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3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 s="11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3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 s="11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3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 s="11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t="e">
        <f t="shared" si="51"/>
        <v>#DIV/0!</v>
      </c>
      <c r="Q688" s="13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 s="11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3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 s="11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3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 s="1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3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 s="11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3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 s="11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3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 s="11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3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 s="11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3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 s="11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3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 s="11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3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 s="11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3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 s="11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3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 s="11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3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 s="1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3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 s="11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3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 s="11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3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 s="11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3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 s="11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3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 s="11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3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 s="11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ROUND(E707/L707,2)</f>
        <v>195.4</v>
      </c>
      <c r="Q707" s="13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 s="11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t="e">
        <f t="shared" si="56"/>
        <v>#DIV/0!</v>
      </c>
      <c r="Q708" s="13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 s="11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3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 s="11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3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 s="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3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 s="11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t="e">
        <f t="shared" si="56"/>
        <v>#DIV/0!</v>
      </c>
      <c r="Q712" s="13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 s="11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3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 s="11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3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 s="11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3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 s="11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3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 s="11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3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 s="11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3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 s="11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3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 s="11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3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 s="1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3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 s="11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3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 s="11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3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 s="11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3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 s="11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3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 s="11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3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 s="11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3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 s="11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3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 s="11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3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 s="11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3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 s="1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3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 s="11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3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 s="11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3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 s="11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3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 s="11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3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 s="11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3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 s="11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3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 s="11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3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 s="11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3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 s="11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3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 s="1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3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 s="11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3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 s="11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3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 s="11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3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 s="11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3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 s="11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3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 s="11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3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 s="11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3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 s="11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3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 s="11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3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 s="1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3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 s="11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3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 s="11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3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 s="11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3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 s="11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3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 s="11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3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 s="11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3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 s="11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3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 s="11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3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 s="11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3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 s="1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3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 s="11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t="e">
        <f t="shared" si="56"/>
        <v>#DIV/0!</v>
      </c>
      <c r="Q762" s="13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 s="11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3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 s="11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t="e">
        <f t="shared" si="56"/>
        <v>#DIV/0!</v>
      </c>
      <c r="Q764" s="13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 s="11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3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 s="11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t="e">
        <f t="shared" si="56"/>
        <v>#DIV/0!</v>
      </c>
      <c r="Q766" s="13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 s="11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3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 s="11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t="e">
        <f t="shared" si="56"/>
        <v>#DIV/0!</v>
      </c>
      <c r="Q768" s="13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 s="11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3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 s="11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 t="e">
        <f t="shared" si="56"/>
        <v>#DIV/0!</v>
      </c>
      <c r="Q770" s="13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 s="1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ROUND(E771/L771,2)</f>
        <v>31.85</v>
      </c>
      <c r="Q771" s="13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 s="11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t="e">
        <f t="shared" si="61"/>
        <v>#DIV/0!</v>
      </c>
      <c r="Q772" s="13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 s="11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3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 s="11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3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 s="11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3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 s="11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3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 s="11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3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 s="11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3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 s="11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3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 s="11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3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 s="1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3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 s="11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3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 s="11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3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 s="11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3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 s="11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3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 s="11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3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 s="11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3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 s="11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3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 s="11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3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 s="11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3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 s="1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3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 s="11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3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 s="11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3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 s="11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3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 s="11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3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 s="11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3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 s="11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3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 s="11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3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 s="11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3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 s="11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3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 s="1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3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 s="11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3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 s="11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3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 s="11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3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 s="11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3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 s="11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3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 s="11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3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 s="11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3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 s="11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3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 s="11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3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 s="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3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 s="11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3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 s="11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3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 s="11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3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 s="11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3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 s="11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3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 s="11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3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 s="11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3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 s="11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3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 s="11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3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 s="1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3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 s="11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3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 s="11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3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 s="11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3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 s="11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3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 s="11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3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 s="11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3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 s="11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3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 s="11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3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 s="11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3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 s="1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3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 s="11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3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 s="11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3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 s="11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3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 s="11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ROUND(E835/L835,2)</f>
        <v>148.78</v>
      </c>
      <c r="Q835" s="13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 s="11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3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 s="11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3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 s="11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3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 s="11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3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 s="11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3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 s="1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3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 s="11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3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 s="11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3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 s="11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3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 s="11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3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 s="11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3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 s="11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3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 s="11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3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 s="11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3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 s="11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3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 s="1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3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 s="11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3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 s="11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3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 s="11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3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 s="11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3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 s="11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3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 s="11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3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 s="11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3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 s="11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3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 s="11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3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 s="1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3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 s="11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3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 s="11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3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 s="11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3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 s="11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3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 s="11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3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 s="11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3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 s="11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3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 s="11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3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 s="11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3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 s="1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3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 s="11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3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 s="11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3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 s="11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3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 s="11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3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 s="11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3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 s="11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t="e">
        <f t="shared" si="66"/>
        <v>#DIV/0!</v>
      </c>
      <c r="Q877" s="13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 s="11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3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 s="11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3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 s="11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3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 s="1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3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 s="11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3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 s="11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3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 s="11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3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 s="11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3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 s="11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3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 s="11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3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 s="11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3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 s="11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t="e">
        <f t="shared" si="66"/>
        <v>#DIV/0!</v>
      </c>
      <c r="Q889" s="13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 s="11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3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 s="1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3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 s="11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3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 s="11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3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 s="11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3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 s="11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3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 s="11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3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 s="11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3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 s="11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3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 s="11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 t="e">
        <f t="shared" ref="P899:P962" si="71">ROUND(E899/L899,2)</f>
        <v>#DIV/0!</v>
      </c>
      <c r="Q899" s="13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 s="11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3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 s="1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3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 s="11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3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 s="11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t="e">
        <f t="shared" si="71"/>
        <v>#DIV/0!</v>
      </c>
      <c r="Q903" s="13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 s="11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3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 s="11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3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 s="11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3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 s="11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3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 s="11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t="e">
        <f t="shared" si="71"/>
        <v>#DIV/0!</v>
      </c>
      <c r="Q908" s="13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 s="11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t="e">
        <f t="shared" si="71"/>
        <v>#DIV/0!</v>
      </c>
      <c r="Q909" s="13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 s="11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t="e">
        <f t="shared" si="71"/>
        <v>#DIV/0!</v>
      </c>
      <c r="Q910" s="13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 s="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3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 s="11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3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 s="11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t="e">
        <f t="shared" si="71"/>
        <v>#DIV/0!</v>
      </c>
      <c r="Q913" s="13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 s="11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3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 s="11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3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 s="11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t="e">
        <f t="shared" si="71"/>
        <v>#DIV/0!</v>
      </c>
      <c r="Q916" s="13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 s="11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3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 s="11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t="e">
        <f t="shared" si="71"/>
        <v>#DIV/0!</v>
      </c>
      <c r="Q918" s="13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 s="11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3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 s="11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3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 s="1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3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 s="11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t="e">
        <f t="shared" si="71"/>
        <v>#DIV/0!</v>
      </c>
      <c r="Q922" s="13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 s="11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3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 s="11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3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 s="11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3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 s="11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3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 s="11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3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 s="11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t="e">
        <f t="shared" si="71"/>
        <v>#DIV/0!</v>
      </c>
      <c r="Q928" s="13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 s="11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t="e">
        <f t="shared" si="71"/>
        <v>#DIV/0!</v>
      </c>
      <c r="Q929" s="13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 s="11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3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 s="1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t="e">
        <f t="shared" si="71"/>
        <v>#DIV/0!</v>
      </c>
      <c r="Q931" s="13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 s="11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3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 s="11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3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 s="11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3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 s="11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3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 s="11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3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 s="11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3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 s="11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t="e">
        <f t="shared" si="71"/>
        <v>#DIV/0!</v>
      </c>
      <c r="Q938" s="13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 s="11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3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 s="11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3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 s="1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3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 s="11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3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 s="11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3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 s="11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3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 s="11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3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 s="11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3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 s="11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3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 s="11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3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 s="11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t="e">
        <f t="shared" si="71"/>
        <v>#DIV/0!</v>
      </c>
      <c r="Q949" s="13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 s="11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3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 s="1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3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 s="11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3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 s="11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3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 s="11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3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 s="11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3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 s="11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3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 s="11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3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 s="11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3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 s="11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3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 s="11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3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 s="1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3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 s="11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3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 s="11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ROUND(E963/L963,2)</f>
        <v>364.35</v>
      </c>
      <c r="Q963" s="13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 s="11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3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 s="11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3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 s="11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3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 s="11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3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 s="11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3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 s="11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3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 s="11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3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 s="1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3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 s="11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3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 s="11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3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 s="11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3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 s="11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3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 s="11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3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 s="11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3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 s="11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3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 s="11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3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 s="11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3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 s="1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3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 s="11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3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 s="11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3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 s="11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3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 s="11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3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 s="11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3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 s="11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3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 s="11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3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 s="11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3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 s="11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t="e">
        <f t="shared" si="76"/>
        <v>#DIV/0!</v>
      </c>
      <c r="Q990" s="13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 s="1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3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 s="11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3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 s="11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3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 s="11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3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 s="11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3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 s="11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3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 s="11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3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 s="11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3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 s="11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3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 s="11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3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 s="1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3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 s="11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3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 s="11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3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 s="11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3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 s="11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3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 s="11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3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 s="11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3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 s="11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3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 s="11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3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 s="11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3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 s="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3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 s="11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3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 s="11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3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 s="11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3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 s="11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3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 s="11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3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 s="11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3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 s="11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3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 s="11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3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 s="11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3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 s="1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3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 s="11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3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 s="11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3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 s="11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3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 s="11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3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 s="11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3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 s="11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ROUND(E1027/L1027,2)</f>
        <v>71.849999999999994</v>
      </c>
      <c r="Q1027" s="13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 s="11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3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 s="11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3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 s="11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3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 s="1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3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 s="11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3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 s="11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3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 s="11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3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 s="11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3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 s="11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3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 s="11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3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 s="11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3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 s="11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3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 s="11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3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 s="1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3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 s="11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3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 s="11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t="e">
        <f t="shared" si="81"/>
        <v>#DIV/0!</v>
      </c>
      <c r="Q1043" s="13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 s="11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3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 s="11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3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 s="11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3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 s="11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3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 s="11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t="e">
        <f t="shared" si="81"/>
        <v>#DIV/0!</v>
      </c>
      <c r="Q1048" s="13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 s="11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3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 s="11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3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 s="1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t="e">
        <f t="shared" si="81"/>
        <v>#DIV/0!</v>
      </c>
      <c r="Q1051" s="13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 s="11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t="e">
        <f t="shared" si="81"/>
        <v>#DIV/0!</v>
      </c>
      <c r="Q1052" s="13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 s="11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t="e">
        <f t="shared" si="81"/>
        <v>#DIV/0!</v>
      </c>
      <c r="Q1053" s="13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 s="11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t="e">
        <f t="shared" si="81"/>
        <v>#DIV/0!</v>
      </c>
      <c r="Q1054" s="13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 s="11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3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 s="11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t="e">
        <f t="shared" si="81"/>
        <v>#DIV/0!</v>
      </c>
      <c r="Q1056" s="13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 s="11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t="e">
        <f t="shared" si="81"/>
        <v>#DIV/0!</v>
      </c>
      <c r="Q1057" s="13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 s="11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t="e">
        <f t="shared" si="81"/>
        <v>#DIV/0!</v>
      </c>
      <c r="Q1058" s="13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 s="11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t="e">
        <f t="shared" si="81"/>
        <v>#DIV/0!</v>
      </c>
      <c r="Q1059" s="13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 s="11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t="e">
        <f t="shared" si="81"/>
        <v>#DIV/0!</v>
      </c>
      <c r="Q1060" s="13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 s="1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t="e">
        <f t="shared" si="81"/>
        <v>#DIV/0!</v>
      </c>
      <c r="Q1061" s="13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 s="11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3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 s="11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t="e">
        <f t="shared" si="81"/>
        <v>#DIV/0!</v>
      </c>
      <c r="Q1063" s="13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 s="11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3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 s="11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t="e">
        <f t="shared" si="81"/>
        <v>#DIV/0!</v>
      </c>
      <c r="Q1065" s="13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 s="11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3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 s="11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3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 s="11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3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 s="11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3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 s="11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3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 s="1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3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 s="11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3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 s="11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t="e">
        <f t="shared" si="81"/>
        <v>#DIV/0!</v>
      </c>
      <c r="Q1073" s="13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 s="11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3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 s="11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3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 s="11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3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 s="11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3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 s="11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3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 s="11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3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 s="11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3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 s="1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3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 s="11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3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 s="11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3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 s="11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3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 s="11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3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 s="11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t="e">
        <f t="shared" si="81"/>
        <v>#DIV/0!</v>
      </c>
      <c r="Q1086" s="13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 s="11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3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 s="11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3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 s="11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t="e">
        <f t="shared" si="81"/>
        <v>#DIV/0!</v>
      </c>
      <c r="Q1089" s="13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 s="11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3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 s="1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ROUND(E1091/L1091,2)</f>
        <v>23.96</v>
      </c>
      <c r="Q1091" s="13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 s="11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3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 s="11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3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 s="11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3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 s="11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3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 s="11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3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 s="11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3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 s="11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3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 s="11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3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 s="11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3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 s="1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3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 s="11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3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 s="11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3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 s="11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3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 s="11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3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 s="11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3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 s="11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3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 s="11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3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 s="11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t="e">
        <f t="shared" si="86"/>
        <v>#DIV/0!</v>
      </c>
      <c r="Q1109" s="13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 s="11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3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 s="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3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 s="11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3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 s="11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3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 s="11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3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 s="11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3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 s="11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3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 s="11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3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 s="11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3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 s="11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3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 s="11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3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 s="1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3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 s="11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t="e">
        <f t="shared" si="86"/>
        <v>#DIV/0!</v>
      </c>
      <c r="Q1122" s="13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 s="11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3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 s="11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t="e">
        <f t="shared" si="86"/>
        <v>#DIV/0!</v>
      </c>
      <c r="Q1124" s="13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 s="11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3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 s="11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3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 s="11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t="e">
        <f t="shared" si="86"/>
        <v>#DIV/0!</v>
      </c>
      <c r="Q1127" s="13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 s="11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3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 s="11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3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 s="11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3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 s="1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3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 s="11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3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 s="11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t="e">
        <f t="shared" si="86"/>
        <v>#DIV/0!</v>
      </c>
      <c r="Q1133" s="13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 s="11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3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 s="11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3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 s="11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3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 s="11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3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 s="11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3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 s="11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3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 s="11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3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 s="1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3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 s="11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t="e">
        <f t="shared" si="86"/>
        <v>#DIV/0!</v>
      </c>
      <c r="Q1142" s="13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 s="11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t="e">
        <f t="shared" si="86"/>
        <v>#DIV/0!</v>
      </c>
      <c r="Q1143" s="13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 s="11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t="e">
        <f t="shared" si="86"/>
        <v>#DIV/0!</v>
      </c>
      <c r="Q1144" s="13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 s="11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3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 s="11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t="e">
        <f t="shared" si="86"/>
        <v>#DIV/0!</v>
      </c>
      <c r="Q1146" s="13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 s="11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3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 s="11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3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 s="11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t="e">
        <f t="shared" si="86"/>
        <v>#DIV/0!</v>
      </c>
      <c r="Q1149" s="13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 s="11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3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 s="1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3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 s="11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3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 s="11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t="e">
        <f t="shared" si="86"/>
        <v>#DIV/0!</v>
      </c>
      <c r="Q1153" s="13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 s="11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3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 s="11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ROUND(E1155/L1155,2)</f>
        <v>50</v>
      </c>
      <c r="Q1155" s="13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 s="11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3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 s="11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3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 s="11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t="e">
        <f t="shared" si="91"/>
        <v>#DIV/0!</v>
      </c>
      <c r="Q1158" s="13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 s="11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3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 s="11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3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 s="1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t="e">
        <f t="shared" si="91"/>
        <v>#DIV/0!</v>
      </c>
      <c r="Q1161" s="13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 s="11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3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 s="11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t="e">
        <f t="shared" si="91"/>
        <v>#DIV/0!</v>
      </c>
      <c r="Q1163" s="13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 s="11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3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 s="11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t="e">
        <f t="shared" si="91"/>
        <v>#DIV/0!</v>
      </c>
      <c r="Q1165" s="13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 s="11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t="e">
        <f t="shared" si="91"/>
        <v>#DIV/0!</v>
      </c>
      <c r="Q1166" s="13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 s="11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3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 s="11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3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 s="11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3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 s="11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3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 s="1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3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 s="11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3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 s="11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3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 s="11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t="e">
        <f t="shared" si="91"/>
        <v>#DIV/0!</v>
      </c>
      <c r="Q1174" s="13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 s="11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3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 s="11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3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 s="11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3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 s="11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3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 s="11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t="e">
        <f t="shared" si="91"/>
        <v>#DIV/0!</v>
      </c>
      <c r="Q1179" s="13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 s="11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3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 s="1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3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 s="11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3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 s="11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3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 s="11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3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 s="11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3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 s="11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3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 s="11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3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 s="11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3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 s="11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3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 s="11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3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 s="1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3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 s="11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3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 s="11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3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 s="11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3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 s="11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3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 s="11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3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 s="11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3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 s="11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3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 s="11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3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 s="11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3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 s="1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3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 s="11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3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 s="11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3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 s="11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3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 s="11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3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 s="11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3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 s="11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3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 s="11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3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 s="11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3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 s="11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3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 s="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3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 s="11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3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 s="11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3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 s="11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3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 s="11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3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 s="11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3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 s="11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3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 s="11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3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 s="11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ROUND(E1219/L1219,2)</f>
        <v>148.57</v>
      </c>
      <c r="Q1219" s="13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 s="11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3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 s="1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3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 s="11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3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 s="11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3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 s="11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3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 s="11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3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 s="11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3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 s="11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3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 s="11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3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 s="11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t="e">
        <f t="shared" si="96"/>
        <v>#DIV/0!</v>
      </c>
      <c r="Q1229" s="13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 s="11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3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 s="1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3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 s="11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t="e">
        <f t="shared" si="96"/>
        <v>#DIV/0!</v>
      </c>
      <c r="Q1232" s="13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 s="11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t="e">
        <f t="shared" si="96"/>
        <v>#DIV/0!</v>
      </c>
      <c r="Q1233" s="13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 s="11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3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 s="11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3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 s="11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t="e">
        <f t="shared" si="96"/>
        <v>#DIV/0!</v>
      </c>
      <c r="Q1236" s="13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 s="11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3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 s="11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t="e">
        <f t="shared" si="96"/>
        <v>#DIV/0!</v>
      </c>
      <c r="Q1238" s="13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 s="11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t="e">
        <f t="shared" si="96"/>
        <v>#DIV/0!</v>
      </c>
      <c r="Q1239" s="13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 s="11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3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 s="1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t="e">
        <f t="shared" si="96"/>
        <v>#DIV/0!</v>
      </c>
      <c r="Q1241" s="13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 s="11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3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 s="11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3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 s="11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3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 s="11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3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 s="11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3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 s="11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3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 s="11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3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 s="11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3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 s="11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3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 s="1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3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 s="11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3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 s="11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3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 s="11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3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 s="11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3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 s="11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3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 s="11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3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 s="11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3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 s="11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3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 s="11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3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 s="1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3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 s="11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3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 s="11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3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 s="11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3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 s="11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3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 s="11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3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 s="11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3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 s="11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3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 s="11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3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 s="11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3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 s="1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3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 s="11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3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 s="11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3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 s="11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3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 s="11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3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 s="11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3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 s="11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3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 s="11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3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 s="11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3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 s="11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3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 s="1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3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 s="11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3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 s="11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ROUND(E1283/L1283,2)</f>
        <v>104.73</v>
      </c>
      <c r="Q1283" s="13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 s="11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3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 s="11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3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 s="11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3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 s="11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3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 s="11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3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 s="11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3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 s="11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3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 s="1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3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 s="11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3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 s="11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3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 s="11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3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 s="11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3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 s="11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3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 s="11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3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 s="11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3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 s="11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3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 s="11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3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 s="1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3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 s="11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3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 s="11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3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 s="11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3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 s="11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3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 s="11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3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 s="11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3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 s="11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3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 s="11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3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 s="11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3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 s="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3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 s="11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3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 s="11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3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 s="11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3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 s="11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3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 s="11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3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 s="11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3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 s="11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3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 s="11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3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 s="11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3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 s="1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3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 s="11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3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 s="11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3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 s="11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3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 s="11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3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 s="11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3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 s="11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3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 s="11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3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 s="11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3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 s="11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3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 s="1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3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 s="11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3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 s="11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3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 s="11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t="e">
        <f t="shared" si="101"/>
        <v>#DIV/0!</v>
      </c>
      <c r="Q1334" s="13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 s="11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t="e">
        <f t="shared" si="101"/>
        <v>#DIV/0!</v>
      </c>
      <c r="Q1335" s="13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 s="11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3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 s="11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3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 s="11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3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 s="11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3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 s="11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3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 s="1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3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 s="11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t="e">
        <f t="shared" si="101"/>
        <v>#DIV/0!</v>
      </c>
      <c r="Q1342" s="13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 s="11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3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 s="11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3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 s="11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3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 s="11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3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 s="11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ROUND(E1347/L1347,2)</f>
        <v>53.57</v>
      </c>
      <c r="Q1347" s="13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 s="11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3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 s="11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3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 s="11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3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 s="1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3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 s="11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3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 s="11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3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 s="11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3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 s="11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3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 s="11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3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 s="11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3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 s="11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3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 s="11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3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 s="11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3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 s="1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3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 s="11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3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 s="11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3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 s="11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3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 s="11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3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 s="11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3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 s="11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3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 s="11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3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 s="11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3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 s="11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3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 s="1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3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 s="11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3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 s="11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3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 s="11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3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 s="11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3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 s="11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3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 s="11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3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 s="11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3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 s="11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3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 s="11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3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 s="1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3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 s="11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3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 s="11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3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 s="11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3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 s="11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3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 s="11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3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 s="11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3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 s="11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3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 s="11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3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 s="11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3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 s="1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3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 s="11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3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 s="11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3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 s="11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3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 s="11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3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 s="11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3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 s="11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3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 s="11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3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 s="11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3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 s="11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3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 s="1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3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 s="11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3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 s="11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3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 s="11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3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 s="11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3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 s="11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3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 s="11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3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 s="11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3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 s="11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3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 s="11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3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 s="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 t="e">
        <f t="shared" ref="P1411:P1474" si="111">ROUND(E1411/L1411,2)</f>
        <v>#DIV/0!</v>
      </c>
      <c r="Q1411" s="13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 s="11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3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 s="11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3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 s="11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3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 s="11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3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 s="11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3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 s="11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3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 s="11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t="e">
        <f t="shared" si="111"/>
        <v>#DIV/0!</v>
      </c>
      <c r="Q1418" s="13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 s="11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3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 s="11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3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 s="1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3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 s="11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3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 s="11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3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 s="11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3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 s="11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3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 s="11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3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 s="11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t="e">
        <f t="shared" si="111"/>
        <v>#DIV/0!</v>
      </c>
      <c r="Q1427" s="13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 s="11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t="e">
        <f t="shared" si="111"/>
        <v>#DIV/0!</v>
      </c>
      <c r="Q1428" s="13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 s="11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3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 s="11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3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 s="1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t="e">
        <f t="shared" si="111"/>
        <v>#DIV/0!</v>
      </c>
      <c r="Q1431" s="13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 s="11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3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 s="11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3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 s="11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t="e">
        <f t="shared" si="111"/>
        <v>#DIV/0!</v>
      </c>
      <c r="Q1434" s="13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 s="11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3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 s="11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3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 s="11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3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 s="11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3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 s="11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3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 s="11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3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 s="1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3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 s="11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3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 s="11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3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 s="11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t="e">
        <f t="shared" si="111"/>
        <v>#DIV/0!</v>
      </c>
      <c r="Q1444" s="13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 s="11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t="e">
        <f t="shared" si="111"/>
        <v>#DIV/0!</v>
      </c>
      <c r="Q1445" s="13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 s="11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t="e">
        <f t="shared" si="111"/>
        <v>#DIV/0!</v>
      </c>
      <c r="Q1446" s="13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 s="11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t="e">
        <f t="shared" si="111"/>
        <v>#DIV/0!</v>
      </c>
      <c r="Q1447" s="13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 s="11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t="e">
        <f t="shared" si="111"/>
        <v>#DIV/0!</v>
      </c>
      <c r="Q1448" s="13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 s="11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3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 s="11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t="e">
        <f t="shared" si="111"/>
        <v>#DIV/0!</v>
      </c>
      <c r="Q1450" s="13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 s="1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t="e">
        <f t="shared" si="111"/>
        <v>#DIV/0!</v>
      </c>
      <c r="Q1451" s="13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 s="11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3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 s="11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3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 s="11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t="e">
        <f t="shared" si="111"/>
        <v>#DIV/0!</v>
      </c>
      <c r="Q1454" s="13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 s="11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t="e">
        <f t="shared" si="111"/>
        <v>#DIV/0!</v>
      </c>
      <c r="Q1455" s="13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 s="11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3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 s="11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3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 s="11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3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 s="11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t="e">
        <f t="shared" si="111"/>
        <v>#DIV/0!</v>
      </c>
      <c r="Q1459" s="13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 s="11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t="e">
        <f t="shared" si="111"/>
        <v>#DIV/0!</v>
      </c>
      <c r="Q1460" s="13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 s="1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t="e">
        <f t="shared" si="111"/>
        <v>#DIV/0!</v>
      </c>
      <c r="Q1461" s="13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 s="11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t="e">
        <f t="shared" si="111"/>
        <v>#DIV/0!</v>
      </c>
      <c r="Q1462" s="13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 s="11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3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 s="11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3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 s="11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3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 s="11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3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 s="11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3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 s="11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3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 s="11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3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 s="11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3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 s="1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3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 s="11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3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 s="11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3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 s="11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3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 s="11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ROUND(E1475/L1475,2)</f>
        <v>38.46</v>
      </c>
      <c r="Q1475" s="13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 s="11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3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 s="11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3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 s="11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3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 s="11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3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 s="11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3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 s="1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3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 s="11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3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 s="11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3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 s="11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3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 s="11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3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 s="11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t="e">
        <f t="shared" si="116"/>
        <v>#DIV/0!</v>
      </c>
      <c r="Q1486" s="13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 s="11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3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 s="11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3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 s="11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t="e">
        <f t="shared" si="116"/>
        <v>#DIV/0!</v>
      </c>
      <c r="Q1489" s="13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 s="11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3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 s="1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t="e">
        <f t="shared" si="116"/>
        <v>#DIV/0!</v>
      </c>
      <c r="Q1491" s="13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 s="11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3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 s="11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3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 s="11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3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 s="11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t="e">
        <f t="shared" si="116"/>
        <v>#DIV/0!</v>
      </c>
      <c r="Q1495" s="13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 s="11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3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 s="11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t="e">
        <f t="shared" si="116"/>
        <v>#DIV/0!</v>
      </c>
      <c r="Q1497" s="13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 s="11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t="e">
        <f t="shared" si="116"/>
        <v>#DIV/0!</v>
      </c>
      <c r="Q1498" s="13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 s="11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3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 s="11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3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 s="1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3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 s="11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3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 s="11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3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 s="11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3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 s="11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3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 s="11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3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 s="11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3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 s="11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3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 s="11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3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 s="11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3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 s="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3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 s="11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3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 s="11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3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 s="11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3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 s="11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3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 s="11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3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 s="11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3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 s="11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3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 s="11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3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 s="11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3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 s="1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3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 s="11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3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 s="11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3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 s="11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3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 s="11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3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 s="11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3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 s="11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3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 s="11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3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 s="11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3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 s="11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3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 s="1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3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 s="11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3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 s="11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3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 s="11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3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 s="11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3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 s="11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3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 s="11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3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 s="11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3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 s="11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ROUND(E1539/L1539,2)</f>
        <v>96.38</v>
      </c>
      <c r="Q1539" s="13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 s="11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3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 s="1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3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 s="11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3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 s="11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3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 s="11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3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 s="11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3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 s="11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t="e">
        <f t="shared" si="121"/>
        <v>#DIV/0!</v>
      </c>
      <c r="Q1546" s="13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 s="11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3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 s="11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3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 s="11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t="e">
        <f t="shared" si="121"/>
        <v>#DIV/0!</v>
      </c>
      <c r="Q1549" s="13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 s="11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3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 s="1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3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 s="11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3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 s="11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t="e">
        <f t="shared" si="121"/>
        <v>#DIV/0!</v>
      </c>
      <c r="Q1553" s="13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 s="11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3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 s="11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t="e">
        <f t="shared" si="121"/>
        <v>#DIV/0!</v>
      </c>
      <c r="Q1555" s="13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 s="11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t="e">
        <f t="shared" si="121"/>
        <v>#DIV/0!</v>
      </c>
      <c r="Q1556" s="13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 s="11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t="e">
        <f t="shared" si="121"/>
        <v>#DIV/0!</v>
      </c>
      <c r="Q1557" s="13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 s="11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3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 s="11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3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 s="11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3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 s="1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3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 s="11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3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 s="11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3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 s="11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t="e">
        <f t="shared" si="121"/>
        <v>#DIV/0!</v>
      </c>
      <c r="Q1564" s="13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 s="11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3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 s="11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3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 s="11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3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 s="11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3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 s="11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3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 s="11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3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 s="1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t="e">
        <f t="shared" si="121"/>
        <v>#DIV/0!</v>
      </c>
      <c r="Q1571" s="13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 s="11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3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 s="11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3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 s="11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3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 s="11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3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 s="11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3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 s="11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3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 s="11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3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 s="11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3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 s="11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3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 s="1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3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 s="11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t="e">
        <f t="shared" si="121"/>
        <v>#DIV/0!</v>
      </c>
      <c r="Q1582" s="13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 s="11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3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 s="11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3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 s="11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3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 s="11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t="e">
        <f t="shared" si="121"/>
        <v>#DIV/0!</v>
      </c>
      <c r="Q1586" s="13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 s="11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3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 s="11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t="e">
        <f t="shared" si="121"/>
        <v>#DIV/0!</v>
      </c>
      <c r="Q1588" s="13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 s="11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3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 s="11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t="e">
        <f t="shared" si="121"/>
        <v>#DIV/0!</v>
      </c>
      <c r="Q1590" s="13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 s="1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t="e">
        <f t="shared" si="121"/>
        <v>#DIV/0!</v>
      </c>
      <c r="Q1591" s="13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 s="11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3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 s="11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3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 s="11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t="e">
        <f t="shared" si="121"/>
        <v>#DIV/0!</v>
      </c>
      <c r="Q1594" s="13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 s="11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3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 s="11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3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 s="11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3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 s="11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3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 s="11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t="e">
        <f t="shared" si="121"/>
        <v>#DIV/0!</v>
      </c>
      <c r="Q1599" s="13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 s="11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3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 s="1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t="e">
        <f t="shared" si="121"/>
        <v>#DIV/0!</v>
      </c>
      <c r="Q1601" s="13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 s="11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3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 s="11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ROUND(E1603/L1603,2)</f>
        <v>48.33</v>
      </c>
      <c r="Q1603" s="13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 s="11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3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 s="11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3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 s="11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3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 s="11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3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 s="11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3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 s="11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3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 s="11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3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 s="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3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 s="11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3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 s="11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3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 s="11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3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 s="11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3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 s="11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3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 s="11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3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 s="11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3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 s="11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3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 s="11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3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 s="1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3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 s="11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3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 s="11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3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 s="11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3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 s="11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3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 s="11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3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 s="11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3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 s="11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3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 s="11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3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 s="11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3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 s="1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3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 s="11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3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 s="11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3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 s="11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3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 s="11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3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 s="11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3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 s="11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3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 s="11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3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 s="11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3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 s="11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3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 s="1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3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 s="11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3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 s="11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3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 s="11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3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 s="11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3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 s="11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3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 s="11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3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 s="11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3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 s="11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3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 s="11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3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 s="1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3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 s="11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3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 s="11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3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 s="11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3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 s="11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3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 s="11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3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 s="11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3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 s="11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3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 s="11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3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 s="11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3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 s="1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3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 s="11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3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 s="11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3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 s="11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3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 s="11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3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 s="11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3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 s="11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ROUND(E1667/L1667,2)</f>
        <v>44.96</v>
      </c>
      <c r="Q1667" s="13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 s="11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3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 s="11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3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 s="11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3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 s="1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3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 s="11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3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 s="11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3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 s="11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3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 s="11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3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 s="11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3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 s="11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3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 s="11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3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 s="11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3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 s="11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3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 s="1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3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 s="11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3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 s="11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3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 s="11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t="e">
        <f t="shared" si="131"/>
        <v>#DIV/0!</v>
      </c>
      <c r="Q1684" s="13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 s="11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3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 s="11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3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 s="11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3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 s="11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3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 s="11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3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 s="11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3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 s="1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3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 s="11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3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 s="11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3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 s="11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3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 s="11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3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 s="11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3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 s="11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3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 s="11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t="e">
        <f t="shared" si="131"/>
        <v>#DIV/0!</v>
      </c>
      <c r="Q1698" s="13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 s="11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3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 s="11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t="e">
        <f t="shared" si="131"/>
        <v>#DIV/0!</v>
      </c>
      <c r="Q1700" s="13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 s="1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3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 s="11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3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 s="11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3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 s="11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3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 s="11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3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 s="11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3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 s="11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t="e">
        <f t="shared" si="131"/>
        <v>#DIV/0!</v>
      </c>
      <c r="Q1707" s="13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 s="11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t="e">
        <f t="shared" si="131"/>
        <v>#DIV/0!</v>
      </c>
      <c r="Q1708" s="13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 s="11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3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 s="11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t="e">
        <f t="shared" si="131"/>
        <v>#DIV/0!</v>
      </c>
      <c r="Q1710" s="13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 s="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3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 s="11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3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 s="11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3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 s="11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t="e">
        <f t="shared" si="131"/>
        <v>#DIV/0!</v>
      </c>
      <c r="Q1714" s="13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 s="11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3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 s="11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3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 s="11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3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 s="11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3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 s="11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3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 s="11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3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 s="1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3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 s="11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3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 s="11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t="e">
        <f t="shared" si="131"/>
        <v>#DIV/0!</v>
      </c>
      <c r="Q1723" s="13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 s="11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3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 s="11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3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 s="11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3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 s="11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3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 s="11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3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 s="11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3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 s="11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3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 s="1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 t="e">
        <f t="shared" ref="P1731:P1794" si="136">ROUND(E1731/L1731,2)</f>
        <v>#DIV/0!</v>
      </c>
      <c r="Q1731" s="13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 s="11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t="e">
        <f t="shared" si="136"/>
        <v>#DIV/0!</v>
      </c>
      <c r="Q1732" s="13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 s="11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t="e">
        <f t="shared" si="136"/>
        <v>#DIV/0!</v>
      </c>
      <c r="Q1733" s="13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 s="11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t="e">
        <f t="shared" si="136"/>
        <v>#DIV/0!</v>
      </c>
      <c r="Q1734" s="13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 s="11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t="e">
        <f t="shared" si="136"/>
        <v>#DIV/0!</v>
      </c>
      <c r="Q1735" s="13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 s="11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3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 s="11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3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 s="11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3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 s="11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3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 s="11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3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 s="1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3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 s="11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t="e">
        <f t="shared" si="136"/>
        <v>#DIV/0!</v>
      </c>
      <c r="Q1742" s="13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 s="11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3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 s="11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3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 s="11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3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 s="11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3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 s="11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3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 s="11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3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 s="11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3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 s="11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3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 s="1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3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 s="11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3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 s="11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3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 s="11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3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 s="11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3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 s="11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3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 s="11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3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 s="11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3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 s="11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3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 s="11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3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 s="1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3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 s="11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3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 s="11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3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 s="11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3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 s="11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3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 s="11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3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 s="11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3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 s="11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t="e">
        <f t="shared" si="136"/>
        <v>#DIV/0!</v>
      </c>
      <c r="Q1768" s="13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 s="11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3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 s="11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3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 s="1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3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 s="11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3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 s="11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3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 s="11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3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 s="11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3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 s="11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3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 s="11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3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 s="11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3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 s="11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3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 s="11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3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 s="1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3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 s="11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3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 s="11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3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 s="11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3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 s="11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3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 s="11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3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 s="11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3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 s="11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3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 s="11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3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 s="11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3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 s="1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3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 s="11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3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 s="11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3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 s="11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3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 s="11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ROUND(E1795/L1795,2)</f>
        <v>20</v>
      </c>
      <c r="Q1795" s="13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 s="11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3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 s="11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3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 s="11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3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 s="11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3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 s="11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3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 s="1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3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 s="11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3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 s="11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3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 s="11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3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 s="11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3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 s="11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3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 s="11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3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 s="11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3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 s="11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3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 s="11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3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 s="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3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 s="11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3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 s="11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3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 s="11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3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 s="11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t="e">
        <f t="shared" si="141"/>
        <v>#DIV/0!</v>
      </c>
      <c r="Q1815" s="13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 s="11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3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 s="11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t="e">
        <f t="shared" si="141"/>
        <v>#DIV/0!</v>
      </c>
      <c r="Q1817" s="13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 s="11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3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 s="11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3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 s="11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t="e">
        <f t="shared" si="141"/>
        <v>#DIV/0!</v>
      </c>
      <c r="Q1820" s="13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 s="1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3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 s="11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3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 s="11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3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 s="11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3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 s="11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3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 s="11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3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 s="11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3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 s="11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3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 s="11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3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 s="11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3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 s="1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3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 s="11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3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 s="11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3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 s="11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3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 s="11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3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 s="11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3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 s="11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3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 s="11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3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 s="11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3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 s="11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3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 s="1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3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 s="11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3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 s="11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3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 s="11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3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 s="11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3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 s="11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3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 s="11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3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 s="11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3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 s="11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3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 s="11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3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 s="1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3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 s="11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3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 s="11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3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 s="11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3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 s="11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3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 s="11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3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 s="11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3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 s="11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3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 s="11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ROUND(E1859/L1859,2)</f>
        <v>136.36000000000001</v>
      </c>
      <c r="Q1859" s="13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 s="11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3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 s="1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3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 s="11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3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 s="11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t="e">
        <f t="shared" si="146"/>
        <v>#DIV/0!</v>
      </c>
      <c r="Q1863" s="13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 s="11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3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 s="11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3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 s="11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3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 s="11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3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 s="11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3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 s="11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3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 s="11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3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 s="1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t="e">
        <f t="shared" si="146"/>
        <v>#DIV/0!</v>
      </c>
      <c r="Q1871" s="13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 s="11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3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 s="11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3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 s="11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3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 s="11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3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 s="11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3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 s="11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3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 s="11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t="e">
        <f t="shared" si="146"/>
        <v>#DIV/0!</v>
      </c>
      <c r="Q1878" s="13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 s="11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t="e">
        <f t="shared" si="146"/>
        <v>#DIV/0!</v>
      </c>
      <c r="Q1879" s="13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 s="11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t="e">
        <f t="shared" si="146"/>
        <v>#DIV/0!</v>
      </c>
      <c r="Q1880" s="13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 s="1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3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 s="11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3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 s="11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3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 s="11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3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 s="11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3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 s="11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3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 s="11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3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 s="11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3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 s="11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3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 s="11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3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 s="1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3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 s="11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3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 s="11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3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 s="11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3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 s="11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3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 s="11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3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 s="11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3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 s="11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3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 s="11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3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 s="11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3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 s="1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3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 s="11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3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 s="11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3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 s="11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3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 s="11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3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 s="11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3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 s="11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3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 s="11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3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 s="11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3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 s="11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3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 s="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3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 s="11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3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 s="11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3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 s="11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3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 s="11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3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 s="11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3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 s="11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3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 s="11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3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 s="11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3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 s="11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3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 s="1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3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 s="11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3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 s="11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ROUND(E1923/L1923,2)</f>
        <v>54</v>
      </c>
      <c r="Q1923" s="13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 s="11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3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 s="11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3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 s="11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3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 s="11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3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 s="11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3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 s="11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3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 s="11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3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 s="1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3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 s="11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3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 s="11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3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 s="11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3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 s="11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3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 s="11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3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 s="11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3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 s="11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3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 s="11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3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 s="11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3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 s="1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3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 s="11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3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 s="11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3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 s="11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3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 s="11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3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 s="11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3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 s="11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3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 s="11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3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 s="11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3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 s="11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3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 s="1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3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 s="11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3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 s="11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3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 s="11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3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 s="11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3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 s="11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3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 s="11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3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 s="11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3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 s="11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3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 s="11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3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 s="1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3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 s="11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3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 s="11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3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 s="11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3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 s="11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3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 s="11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3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 s="11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3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 s="11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3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 s="11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3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 s="11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3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 s="1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3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 s="11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3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 s="11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3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 s="11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3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 s="11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3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 s="11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3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 s="11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3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 s="11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3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 s="11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3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 s="11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3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 s="1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3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 s="11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3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 s="11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3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 s="11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t="e">
        <f t="shared" si="151"/>
        <v>#DIV/0!</v>
      </c>
      <c r="Q1984" s="13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 s="11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3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 s="11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3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 s="11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ROUND(E1987/L1987,2)</f>
        <v>12.75</v>
      </c>
      <c r="Q1987" s="13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 s="11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3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 s="11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3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 s="11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3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 s="1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3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 s="11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3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 s="11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3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 s="11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3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 s="11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t="e">
        <f t="shared" si="156"/>
        <v>#DIV/0!</v>
      </c>
      <c r="Q1995" s="13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 s="11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t="e">
        <f t="shared" si="156"/>
        <v>#DIV/0!</v>
      </c>
      <c r="Q1996" s="13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 s="11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3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 s="11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t="e">
        <f t="shared" si="156"/>
        <v>#DIV/0!</v>
      </c>
      <c r="Q1998" s="13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 s="11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t="e">
        <f t="shared" si="156"/>
        <v>#DIV/0!</v>
      </c>
      <c r="Q1999" s="13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 s="11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3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 s="1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3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 s="11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3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 s="11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3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 s="11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3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 s="11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3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 s="11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3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 s="11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3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 s="11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3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 s="11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3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 s="11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3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 s="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3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 s="11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3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 s="11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3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 s="11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3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 s="11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3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 s="11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3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 s="11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3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 s="11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3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 s="11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3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 s="11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3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 s="1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3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 s="11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3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 s="11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3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 s="11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3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 s="11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3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 s="11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3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 s="11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3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 s="11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3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 s="11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3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 s="11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3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 s="1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3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 s="11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3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 s="11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3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 s="11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3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 s="11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3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 s="11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3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 s="11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3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 s="11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3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 s="11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3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 s="11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3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 s="1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3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 s="11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3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 s="11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3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 s="11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3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 s="11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3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 s="11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3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 s="11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3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 s="11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3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 s="11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3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 s="11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3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 s="1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ROUND(E2051/L2051,2)</f>
        <v>80.989999999999995</v>
      </c>
      <c r="Q2051" s="13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 s="11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3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 s="11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3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 s="11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3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 s="11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3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 s="11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3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 s="11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3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 s="11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3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 s="11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3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 s="11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3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 s="1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3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 s="11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3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 s="11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3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 s="11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3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 s="11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3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 s="11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3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 s="11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3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 s="11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3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 s="11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3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 s="11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3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 s="1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3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 s="11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3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 s="11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3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 s="11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3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 s="11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3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 s="11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3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 s="11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3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 s="11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3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 s="11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3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 s="11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3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 s="1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3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 s="11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3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 s="11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3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 s="11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3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 s="11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3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 s="11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3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 s="11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3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 s="11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3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 s="11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3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 s="11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3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 s="1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3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 s="11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3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 s="11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3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 s="11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3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 s="11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3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 s="11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3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 s="11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3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 s="11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3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 s="11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3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 s="11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3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 s="1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3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 s="11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3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 s="11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3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 s="11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3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 s="11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3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 s="11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3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 s="11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3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 s="11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3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 s="11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3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 s="11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3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 s="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3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 s="11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3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 s="11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3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 s="11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3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 s="11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ROUND(E2115/L2115,2)</f>
        <v>68.599999999999994</v>
      </c>
      <c r="Q2115" s="13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 s="11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3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 s="11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3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 s="11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3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 s="11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3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 s="11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3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 s="1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3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 s="11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3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 s="11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3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 s="11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3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 s="11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3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 s="11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3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 s="11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3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 s="11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3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 s="11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3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 s="11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3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 s="1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3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 s="11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3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 s="11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3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 s="11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3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 s="11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3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 s="11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3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 s="11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3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 s="11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3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 s="11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3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 s="11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3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 s="1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3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 s="11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3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 s="11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t="e">
        <f t="shared" si="166"/>
        <v>#DIV/0!</v>
      </c>
      <c r="Q2143" s="13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 s="11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3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 s="11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3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 s="11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3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 s="11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3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 s="11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3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 s="11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3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 s="11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3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 s="1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t="e">
        <f t="shared" si="166"/>
        <v>#DIV/0!</v>
      </c>
      <c r="Q2151" s="13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 s="11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3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 s="11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3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 s="11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3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 s="11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3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 s="11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3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 s="11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3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 s="11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3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 s="11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3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 s="11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3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 s="1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3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 s="11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3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 s="11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3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 s="11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3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 s="11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3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 s="11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3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 s="11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3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 s="11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3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 s="11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3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 s="11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3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 s="1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3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 s="11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3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 s="11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3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 s="11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3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 s="11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3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 s="11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3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 s="11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3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 s="11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3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 s="11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ROUND(E2179/L2179,2)</f>
        <v>65.87</v>
      </c>
      <c r="Q2179" s="13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 s="11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3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 s="1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3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 s="11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3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 s="11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3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 s="11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3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 s="11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3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 s="11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3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 s="11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3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 s="11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3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 s="11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3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 s="11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3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 s="1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3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 s="11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3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 s="11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3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 s="11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3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 s="11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3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 s="11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3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 s="11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3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 s="11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3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 s="11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3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 s="11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3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 s="1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3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 s="11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3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 s="11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3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 s="11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3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 s="11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3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 s="11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3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 s="11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3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 s="11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3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 s="11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3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 s="11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3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 s="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3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 s="11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3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 s="11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3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 s="11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3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 s="11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3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 s="11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3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 s="11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3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 s="11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3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 s="11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3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 s="11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3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 s="1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3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 s="11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3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 s="11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3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 s="11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3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 s="11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3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 s="11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3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 s="11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3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 s="11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3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 s="11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3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 s="11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3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 s="1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3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 s="11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3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 s="11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3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 s="11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3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 s="11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3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 s="11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3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 s="11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3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 s="11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3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 s="11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3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 s="11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3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 s="1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3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 s="11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3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 s="11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ROUND(E2243/L2243,2)</f>
        <v>49.47</v>
      </c>
      <c r="Q2243" s="13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 s="11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3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 s="11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3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 s="11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3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 s="11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3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 s="11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3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 s="11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3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 s="11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3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 s="1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3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 s="11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3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 s="11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3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 s="11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3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 s="11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3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 s="11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3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 s="11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3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 s="11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3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 s="11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3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 s="11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3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 s="1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3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 s="11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3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 s="11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3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 s="11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3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 s="11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3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 s="11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3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 s="11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3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 s="11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3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 s="11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3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 s="11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3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 s="1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3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 s="11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3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 s="11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3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 s="11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3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 s="11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3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 s="11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3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 s="11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3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 s="11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3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 s="11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3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 s="11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3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 s="1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3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 s="11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3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 s="11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3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 s="11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3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 s="11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3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 s="11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3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 s="11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3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 s="11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3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 s="11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3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 s="11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3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 s="1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3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 s="11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3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 s="11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3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 s="11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3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 s="11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3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 s="11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3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 s="11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3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 s="11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3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 s="11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3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 s="11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3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 s="1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3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 s="11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3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 s="11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3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 s="11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3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 s="11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3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 s="11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3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 s="11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ROUND(E2307/L2307,2)</f>
        <v>109.11</v>
      </c>
      <c r="Q2307" s="13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 s="11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3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 s="11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3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 s="11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3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 s="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3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 s="11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3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 s="11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3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 s="11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3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 s="11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3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 s="11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3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 s="11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3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 s="11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3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 s="11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3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 s="11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3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 s="1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3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 s="11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3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 s="11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3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 s="11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3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 s="11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3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 s="11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3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 s="11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3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 s="11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3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 s="11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3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 s="11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3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 s="1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3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 s="11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3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 s="11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3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 s="11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3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 s="11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3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 s="11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3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 s="11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3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 s="11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3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 s="11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3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 s="11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3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 s="1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3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 s="11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3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 s="11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t="e">
        <f t="shared" si="181"/>
        <v>#DIV/0!</v>
      </c>
      <c r="Q2343" s="13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 s="11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t="e">
        <f t="shared" si="181"/>
        <v>#DIV/0!</v>
      </c>
      <c r="Q2344" s="13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 s="11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3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 s="11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3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 s="11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t="e">
        <f t="shared" si="181"/>
        <v>#DIV/0!</v>
      </c>
      <c r="Q2347" s="13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 s="11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3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 s="11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3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 s="11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3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 s="1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t="e">
        <f t="shared" si="181"/>
        <v>#DIV/0!</v>
      </c>
      <c r="Q2351" s="13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 s="11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t="e">
        <f t="shared" si="181"/>
        <v>#DIV/0!</v>
      </c>
      <c r="Q2352" s="13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 s="11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3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 s="11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t="e">
        <f t="shared" si="181"/>
        <v>#DIV/0!</v>
      </c>
      <c r="Q2354" s="13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 s="11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t="e">
        <f t="shared" si="181"/>
        <v>#DIV/0!</v>
      </c>
      <c r="Q2355" s="13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 s="11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3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 s="11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3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 s="11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t="e">
        <f t="shared" si="181"/>
        <v>#DIV/0!</v>
      </c>
      <c r="Q2358" s="13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 s="11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t="e">
        <f t="shared" si="181"/>
        <v>#DIV/0!</v>
      </c>
      <c r="Q2359" s="13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 s="11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t="e">
        <f t="shared" si="181"/>
        <v>#DIV/0!</v>
      </c>
      <c r="Q2360" s="13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 s="1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3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 s="11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3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 s="11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t="e">
        <f t="shared" si="181"/>
        <v>#DIV/0!</v>
      </c>
      <c r="Q2363" s="13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 s="11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3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 s="11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t="e">
        <f t="shared" si="181"/>
        <v>#DIV/0!</v>
      </c>
      <c r="Q2365" s="13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 s="11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t="e">
        <f t="shared" si="181"/>
        <v>#DIV/0!</v>
      </c>
      <c r="Q2366" s="13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 s="11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t="e">
        <f t="shared" si="181"/>
        <v>#DIV/0!</v>
      </c>
      <c r="Q2367" s="13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 s="11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3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 s="11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3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 s="11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3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 s="1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 t="e">
        <f t="shared" ref="P2371:P2434" si="186">ROUND(E2371/L2371,2)</f>
        <v>#DIV/0!</v>
      </c>
      <c r="Q2371" s="13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 s="11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3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 s="11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t="e">
        <f t="shared" si="186"/>
        <v>#DIV/0!</v>
      </c>
      <c r="Q2373" s="13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 s="11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3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 s="11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3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 s="11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3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 s="11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t="e">
        <f t="shared" si="186"/>
        <v>#DIV/0!</v>
      </c>
      <c r="Q2377" s="13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 s="11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3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 s="11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t="e">
        <f t="shared" si="186"/>
        <v>#DIV/0!</v>
      </c>
      <c r="Q2379" s="13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 s="11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t="e">
        <f t="shared" si="186"/>
        <v>#DIV/0!</v>
      </c>
      <c r="Q2380" s="13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 s="1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t="e">
        <f t="shared" si="186"/>
        <v>#DIV/0!</v>
      </c>
      <c r="Q2381" s="13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 s="11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3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 s="11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3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 s="11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3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 s="11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3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 s="11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3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 s="11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3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 s="11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t="e">
        <f t="shared" si="186"/>
        <v>#DIV/0!</v>
      </c>
      <c r="Q2388" s="13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 s="11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3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 s="11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3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 s="1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3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 s="11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t="e">
        <f t="shared" si="186"/>
        <v>#DIV/0!</v>
      </c>
      <c r="Q2392" s="13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 s="11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3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 s="11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t="e">
        <f t="shared" si="186"/>
        <v>#DIV/0!</v>
      </c>
      <c r="Q2394" s="13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 s="11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3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 s="11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3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 s="11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t="e">
        <f t="shared" si="186"/>
        <v>#DIV/0!</v>
      </c>
      <c r="Q2397" s="13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 s="11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3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 s="11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t="e">
        <f t="shared" si="186"/>
        <v>#DIV/0!</v>
      </c>
      <c r="Q2399" s="13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 s="11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t="e">
        <f t="shared" si="186"/>
        <v>#DIV/0!</v>
      </c>
      <c r="Q2400" s="13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 s="1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t="e">
        <f t="shared" si="186"/>
        <v>#DIV/0!</v>
      </c>
      <c r="Q2401" s="13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 s="11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t="e">
        <f t="shared" si="186"/>
        <v>#DIV/0!</v>
      </c>
      <c r="Q2402" s="13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 s="11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3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 s="11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3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 s="11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3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 s="11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t="e">
        <f t="shared" si="186"/>
        <v>#DIV/0!</v>
      </c>
      <c r="Q2406" s="13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 s="11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3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 s="11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3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 s="11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3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 s="11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3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 s="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3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 s="11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t="e">
        <f t="shared" si="186"/>
        <v>#DIV/0!</v>
      </c>
      <c r="Q2412" s="13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 s="11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3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 s="11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t="e">
        <f t="shared" si="186"/>
        <v>#DIV/0!</v>
      </c>
      <c r="Q2414" s="13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 s="11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3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 s="11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3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 s="11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3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 s="11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3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 s="11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t="e">
        <f t="shared" si="186"/>
        <v>#DIV/0!</v>
      </c>
      <c r="Q2419" s="13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 s="11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3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 s="1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t="e">
        <f t="shared" si="186"/>
        <v>#DIV/0!</v>
      </c>
      <c r="Q2421" s="13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 s="11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3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 s="11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3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 s="11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3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 s="11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3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 s="11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3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 s="11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3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 s="11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t="e">
        <f t="shared" si="186"/>
        <v>#DIV/0!</v>
      </c>
      <c r="Q2428" s="13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 s="11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3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 s="11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3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 s="1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3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 s="11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3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 s="11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3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 s="11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3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 s="11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 t="e">
        <f t="shared" ref="P2435:P2498" si="191">ROUND(E2435/L2435,2)</f>
        <v>#DIV/0!</v>
      </c>
      <c r="Q2435" s="13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 s="11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3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 s="11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3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 s="11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3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 s="11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t="e">
        <f t="shared" si="191"/>
        <v>#DIV/0!</v>
      </c>
      <c r="Q2439" s="13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 s="11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3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 s="1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t="e">
        <f t="shared" si="191"/>
        <v>#DIV/0!</v>
      </c>
      <c r="Q2441" s="13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 s="11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3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 s="11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3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 s="11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3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 s="11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3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 s="11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3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 s="11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3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 s="11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3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 s="11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3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 s="11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3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 s="1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3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 s="11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3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 s="11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3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 s="11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3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 s="11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3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 s="11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3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 s="11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3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 s="11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3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 s="11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3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 s="11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3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 s="1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3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 s="11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3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 s="11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3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 s="11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3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 s="11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3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 s="11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3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 s="11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3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 s="11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3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 s="11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3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 s="11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3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 s="1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3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 s="11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3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 s="11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3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 s="11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3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 s="11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3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 s="11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3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 s="11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3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 s="11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3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 s="11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3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 s="11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3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 s="1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3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 s="11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3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 s="11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3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 s="11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3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 s="11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3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 s="11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3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 s="11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3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 s="11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3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 s="11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3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 s="11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3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 s="1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3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 s="11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3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 s="11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3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 s="11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3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 s="11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3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 s="11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3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 s="11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3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 s="11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3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 s="11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ROUND(E2499/L2499,2)</f>
        <v>80.55</v>
      </c>
      <c r="Q2499" s="13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 s="11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3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 s="1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3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 s="11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3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 s="11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3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 s="11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3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 s="11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t="e">
        <f t="shared" si="196"/>
        <v>#DIV/0!</v>
      </c>
      <c r="Q2505" s="13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 s="11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t="e">
        <f t="shared" si="196"/>
        <v>#DIV/0!</v>
      </c>
      <c r="Q2506" s="13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 s="11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t="e">
        <f t="shared" si="196"/>
        <v>#DIV/0!</v>
      </c>
      <c r="Q2507" s="13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 s="11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3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 s="11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t="e">
        <f t="shared" si="196"/>
        <v>#DIV/0!</v>
      </c>
      <c r="Q2509" s="13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 s="11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t="e">
        <f t="shared" si="196"/>
        <v>#DIV/0!</v>
      </c>
      <c r="Q2510" s="13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 s="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3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 s="11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3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 s="11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t="e">
        <f t="shared" si="196"/>
        <v>#DIV/0!</v>
      </c>
      <c r="Q2513" s="13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 s="11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t="e">
        <f t="shared" si="196"/>
        <v>#DIV/0!</v>
      </c>
      <c r="Q2514" s="13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 s="11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t="e">
        <f t="shared" si="196"/>
        <v>#DIV/0!</v>
      </c>
      <c r="Q2515" s="13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 s="11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3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 s="11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3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 s="11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t="e">
        <f t="shared" si="196"/>
        <v>#DIV/0!</v>
      </c>
      <c r="Q2518" s="13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 s="11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3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 s="11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t="e">
        <f t="shared" si="196"/>
        <v>#DIV/0!</v>
      </c>
      <c r="Q2520" s="13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 s="1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3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 s="11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t="e">
        <f t="shared" si="196"/>
        <v>#DIV/0!</v>
      </c>
      <c r="Q2522" s="13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 s="11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3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 s="11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3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 s="11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3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 s="11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3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 s="11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3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 s="11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3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 s="11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3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 s="11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3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 s="1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3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 s="11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3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 s="11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3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 s="11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3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 s="11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3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 s="11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3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 s="11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3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 s="11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3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 s="11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3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 s="11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3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 s="1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3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 s="11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3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 s="11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3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 s="11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3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 s="11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3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 s="11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3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 s="11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3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 s="11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3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 s="11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3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 s="11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3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 s="1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3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 s="11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3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 s="11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3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 s="11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3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 s="11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3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 s="11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3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 s="11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3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 s="11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3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 s="11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3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 s="11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3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 s="1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3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 s="11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3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 s="11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 t="e">
        <f t="shared" ref="P2563:P2626" si="201">ROUND(E2563/L2563,2)</f>
        <v>#DIV/0!</v>
      </c>
      <c r="Q2563" s="13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 s="11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3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 s="11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t="e">
        <f t="shared" si="201"/>
        <v>#DIV/0!</v>
      </c>
      <c r="Q2565" s="13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 s="11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t="e">
        <f t="shared" si="201"/>
        <v>#DIV/0!</v>
      </c>
      <c r="Q2566" s="13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 s="11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3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 s="11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t="e">
        <f t="shared" si="201"/>
        <v>#DIV/0!</v>
      </c>
      <c r="Q2568" s="13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 s="11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3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 s="11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3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 s="1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3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 s="11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3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 s="11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3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 s="11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t="e">
        <f t="shared" si="201"/>
        <v>#DIV/0!</v>
      </c>
      <c r="Q2574" s="13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 s="11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t="e">
        <f t="shared" si="201"/>
        <v>#DIV/0!</v>
      </c>
      <c r="Q2575" s="13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 s="11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t="e">
        <f t="shared" si="201"/>
        <v>#DIV/0!</v>
      </c>
      <c r="Q2576" s="13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 s="11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t="e">
        <f t="shared" si="201"/>
        <v>#DIV/0!</v>
      </c>
      <c r="Q2577" s="13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 s="11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t="e">
        <f t="shared" si="201"/>
        <v>#DIV/0!</v>
      </c>
      <c r="Q2578" s="13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 s="11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t="e">
        <f t="shared" si="201"/>
        <v>#DIV/0!</v>
      </c>
      <c r="Q2579" s="13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 s="11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t="e">
        <f t="shared" si="201"/>
        <v>#DIV/0!</v>
      </c>
      <c r="Q2580" s="13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 s="1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3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 s="11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3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 s="11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3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 s="11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3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 s="11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3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 s="11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t="e">
        <f t="shared" si="201"/>
        <v>#DIV/0!</v>
      </c>
      <c r="Q2586" s="13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 s="11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3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 s="11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3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 s="11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3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 s="11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3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 s="1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3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 s="11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t="e">
        <f t="shared" si="201"/>
        <v>#DIV/0!</v>
      </c>
      <c r="Q2592" s="13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 s="11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3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 s="11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3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 s="11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t="e">
        <f t="shared" si="201"/>
        <v>#DIV/0!</v>
      </c>
      <c r="Q2595" s="13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 s="11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3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 s="11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3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 s="11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3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 s="11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3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 s="11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3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 s="1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3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 s="11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3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 s="11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3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 s="11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3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 s="11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3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 s="11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3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 s="11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3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 s="11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3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 s="11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3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 s="11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3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 s="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3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 s="11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3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 s="11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3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 s="11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3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 s="11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3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 s="11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3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 s="11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3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 s="11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3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 s="11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3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 s="11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3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 s="1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3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 s="11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3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 s="11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3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 s="11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3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 s="11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3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 s="11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3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 s="11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ROUND(E2627/L2627,2)</f>
        <v>27.58</v>
      </c>
      <c r="Q2627" s="13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 s="11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3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 s="11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3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 s="11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3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 s="1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3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 s="11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3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 s="11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3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 s="11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3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 s="11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3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 s="11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3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 s="11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3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 s="11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3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 s="11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3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 s="11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3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 s="1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3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 s="11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3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 s="11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3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 s="11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t="e">
        <f t="shared" si="206"/>
        <v>#DIV/0!</v>
      </c>
      <c r="Q2644" s="13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 s="11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3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 s="11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3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 s="11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3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 s="11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3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 s="11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3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 s="11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3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 s="1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3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 s="11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3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 s="11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3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 s="11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3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 s="11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3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 s="11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3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 s="11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3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 s="11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3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 s="11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3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 s="11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3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 s="1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3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 s="11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3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 s="11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3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 s="11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3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 s="11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3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 s="11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3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 s="11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3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 s="11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3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 s="11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3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 s="11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3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 s="1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3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 s="11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3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 s="11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3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 s="11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3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 s="11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3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 s="11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3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 s="11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3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 s="11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3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 s="11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3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 s="11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3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 s="1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3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 s="11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3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 s="11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3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 s="11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3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 s="11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3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 s="11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3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 s="11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3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 s="11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t="e">
        <f t="shared" si="206"/>
        <v>#DIV/0!</v>
      </c>
      <c r="Q2688" s="13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 s="11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t="e">
        <f t="shared" si="206"/>
        <v>#DIV/0!</v>
      </c>
      <c r="Q2689" s="13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 s="11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3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 s="1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ROUND(E2691/L2691,2)</f>
        <v>1</v>
      </c>
      <c r="Q2691" s="13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 s="11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3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 s="11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3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 s="11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3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 s="11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3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 s="11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3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 s="11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3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 s="11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3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 s="11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3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 s="11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3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 s="1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t="e">
        <f t="shared" si="211"/>
        <v>#DIV/0!</v>
      </c>
      <c r="Q2701" s="13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 s="11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3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 s="11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3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 s="11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3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 s="11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3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 s="11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3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 s="11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3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 s="11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3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 s="11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3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 s="11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3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 s="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3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 s="11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3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 s="11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3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 s="11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3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 s="11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3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 s="11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3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 s="11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3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 s="11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3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 s="11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3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 s="11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3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 s="1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3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 s="11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3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 s="11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3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 s="11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3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 s="11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3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 s="11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3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 s="11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3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 s="11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3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 s="11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3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 s="11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3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 s="1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3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 s="11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3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 s="11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3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 s="11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3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 s="11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3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 s="11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3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 s="11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3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 s="11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3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 s="11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3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 s="11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3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 s="1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3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 s="11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3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 s="11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3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 s="11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3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 s="11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t="e">
        <f t="shared" si="211"/>
        <v>#DIV/0!</v>
      </c>
      <c r="Q2745" s="13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 s="11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3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 s="11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3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 s="11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3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 s="11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3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 s="11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3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 s="1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3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 s="11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t="e">
        <f t="shared" si="211"/>
        <v>#DIV/0!</v>
      </c>
      <c r="Q2752" s="13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 s="11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t="e">
        <f t="shared" si="211"/>
        <v>#DIV/0!</v>
      </c>
      <c r="Q2753" s="13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 s="11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3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 s="11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ROUND(E2755/L2755,2)</f>
        <v>47.5</v>
      </c>
      <c r="Q2755" s="13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 s="11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t="e">
        <f t="shared" si="216"/>
        <v>#DIV/0!</v>
      </c>
      <c r="Q2756" s="13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 s="11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3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 s="11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3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 s="11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3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 s="11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3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 s="1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3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 s="11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t="e">
        <f t="shared" si="216"/>
        <v>#DIV/0!</v>
      </c>
      <c r="Q2762" s="13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 s="11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3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 s="11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3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 s="11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3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 s="11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3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 s="11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t="e">
        <f t="shared" si="216"/>
        <v>#DIV/0!</v>
      </c>
      <c r="Q2767" s="13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 s="11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3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 s="11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3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 s="11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3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 s="1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3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 s="11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3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 s="11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t="e">
        <f t="shared" si="216"/>
        <v>#DIV/0!</v>
      </c>
      <c r="Q2773" s="13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 s="11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t="e">
        <f t="shared" si="216"/>
        <v>#DIV/0!</v>
      </c>
      <c r="Q2774" s="13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 s="11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3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 s="11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3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 s="11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3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 s="11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3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 s="11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3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 s="11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3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 s="1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3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 s="11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t="e">
        <f t="shared" si="216"/>
        <v>#DIV/0!</v>
      </c>
      <c r="Q2782" s="13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 s="11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3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 s="11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3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 s="11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3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 s="11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3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 s="11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3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 s="11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3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 s="11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3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 s="11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3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 s="1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3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 s="11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3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 s="11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3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 s="11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3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 s="11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3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 s="11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3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 s="11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3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 s="11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3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 s="11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3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 s="11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3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 s="1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3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 s="11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3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 s="11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3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 s="11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3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 s="11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3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 s="11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3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 s="11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3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 s="11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3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 s="11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3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 s="11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3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 s="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3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 s="11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3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 s="11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3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 s="11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3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 s="11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3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 s="11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3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 s="11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3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 s="11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3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 s="11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ROUND(E2819/L2819,2)</f>
        <v>23.64</v>
      </c>
      <c r="Q2819" s="13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 s="11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3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 s="1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3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 s="11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3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 s="11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3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 s="11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3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 s="11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3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 s="11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3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 s="11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3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 s="11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3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 s="11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3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 s="11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3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 s="1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3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 s="11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3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 s="11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3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 s="11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3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 s="11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3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 s="11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3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 s="11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3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 s="11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3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 s="11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3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 s="11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3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 s="1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3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 s="11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3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 s="11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3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 s="11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t="e">
        <f t="shared" si="221"/>
        <v>#DIV/0!</v>
      </c>
      <c r="Q2844" s="13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 s="11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t="e">
        <f t="shared" si="221"/>
        <v>#DIV/0!</v>
      </c>
      <c r="Q2845" s="13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 s="11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3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 s="11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3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 s="11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t="e">
        <f t="shared" si="221"/>
        <v>#DIV/0!</v>
      </c>
      <c r="Q2848" s="13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 s="11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t="e">
        <f t="shared" si="221"/>
        <v>#DIV/0!</v>
      </c>
      <c r="Q2849" s="13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 s="11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3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 s="1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3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 s="11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3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 s="11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t="e">
        <f t="shared" si="221"/>
        <v>#DIV/0!</v>
      </c>
      <c r="Q2853" s="13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 s="11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3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 s="11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t="e">
        <f t="shared" si="221"/>
        <v>#DIV/0!</v>
      </c>
      <c r="Q2855" s="13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 s="11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3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 s="11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3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 s="11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3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 s="11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3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 s="11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t="e">
        <f t="shared" si="221"/>
        <v>#DIV/0!</v>
      </c>
      <c r="Q2860" s="13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 s="1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3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 s="11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3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 s="11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3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 s="11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3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 s="11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3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 s="11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3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 s="11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t="e">
        <f t="shared" si="221"/>
        <v>#DIV/0!</v>
      </c>
      <c r="Q2867" s="13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 s="11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3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 s="11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3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 s="11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3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 s="1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3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 s="11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3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 s="11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3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 s="11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t="e">
        <f t="shared" si="221"/>
        <v>#DIV/0!</v>
      </c>
      <c r="Q2874" s="13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 s="11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3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 s="11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3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 s="11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3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 s="11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t="e">
        <f t="shared" si="221"/>
        <v>#DIV/0!</v>
      </c>
      <c r="Q2878" s="13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 s="11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3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 s="11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3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 s="1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3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 s="11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3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 s="11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 t="e">
        <f t="shared" ref="P2883:P2946" si="226">ROUND(E2883/L2883,2)</f>
        <v>#DIV/0!</v>
      </c>
      <c r="Q2883" s="13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 s="11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3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 s="11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3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 s="11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3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 s="11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3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 s="11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3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 s="11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3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 s="11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t="e">
        <f t="shared" si="226"/>
        <v>#DIV/0!</v>
      </c>
      <c r="Q2890" s="13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 s="1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3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 s="11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3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 s="11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3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 s="11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3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 s="11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3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 s="11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t="e">
        <f t="shared" si="226"/>
        <v>#DIV/0!</v>
      </c>
      <c r="Q2896" s="13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 s="11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3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 s="11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3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 s="11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3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 s="11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3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 s="1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t="e">
        <f t="shared" si="226"/>
        <v>#DIV/0!</v>
      </c>
      <c r="Q2901" s="13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 s="11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3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 s="11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3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 s="11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3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 s="11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3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 s="11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3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 s="11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3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 s="11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3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 s="11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3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 s="11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3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 s="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3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 s="11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3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 s="11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3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 s="11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3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 s="11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3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 s="11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3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 s="11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3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 s="11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3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 s="11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3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 s="11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3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 s="1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3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 s="11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3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 s="11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3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 s="11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3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 s="11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3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 s="11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3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 s="11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3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 s="11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3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 s="11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3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 s="11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3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 s="1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3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 s="11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3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 s="11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3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 s="11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3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 s="11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3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 s="11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3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 s="11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3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 s="11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3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 s="11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3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 s="11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3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 s="1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3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 s="11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3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 s="11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3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 s="11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3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 s="11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t="e">
        <f t="shared" si="226"/>
        <v>#DIV/0!</v>
      </c>
      <c r="Q2945" s="13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 s="11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3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 s="11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 t="e">
        <f t="shared" ref="P2947:P3010" si="231">ROUND(E2947/L2947,2)</f>
        <v>#DIV/0!</v>
      </c>
      <c r="Q2947" s="13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 s="11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3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 s="11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3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 s="11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3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 s="1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3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 s="11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t="e">
        <f t="shared" si="231"/>
        <v>#DIV/0!</v>
      </c>
      <c r="Q2952" s="13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 s="11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3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 s="11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3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 s="11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3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 s="11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 t="e">
        <f t="shared" si="231"/>
        <v>#DIV/0!</v>
      </c>
      <c r="Q2956" s="13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 s="11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3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 s="11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3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 s="11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3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 s="11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t="e">
        <f t="shared" si="231"/>
        <v>#DIV/0!</v>
      </c>
      <c r="Q2960" s="13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 s="1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t="e">
        <f t="shared" si="231"/>
        <v>#DIV/0!</v>
      </c>
      <c r="Q2961" s="13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 s="11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t="e">
        <f t="shared" si="231"/>
        <v>#DIV/0!</v>
      </c>
      <c r="Q2962" s="13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 s="11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3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 s="11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3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 s="11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3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 s="11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3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 s="11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3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 s="11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3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 s="11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3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 s="11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3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 s="1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3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 s="11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3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 s="11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3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 s="11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3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 s="11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3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 s="11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3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 s="11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3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 s="11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3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 s="11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3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 s="11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3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 s="1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3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 s="11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3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 s="11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3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 s="11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3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 s="11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3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 s="11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3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 s="11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3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 s="11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3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 s="11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3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 s="11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3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 s="1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3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 s="11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3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 s="11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3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 s="11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3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 s="11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3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 s="11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3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 s="11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3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 s="11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3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 s="11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3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 s="11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3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 s="1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3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 s="11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3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 s="11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3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 s="11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3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 s="11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3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 s="11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3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 s="11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3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 s="11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3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 s="11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3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 s="11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3" t="s">
        <v>8315</v>
      </c>
      <c r="R3010" t="s">
        <v>8355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 s="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ROUND(E3011/L3011,2)</f>
        <v>233.9</v>
      </c>
      <c r="Q3011" s="13" t="s">
        <v>8315</v>
      </c>
      <c r="R3011" t="s">
        <v>8355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 s="11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3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 s="11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3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 s="11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3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 s="11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3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 s="11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3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 s="11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3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 s="11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3" t="s">
        <v>8315</v>
      </c>
      <c r="R3018" t="s">
        <v>8355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 s="11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3" t="s">
        <v>8315</v>
      </c>
      <c r="R3019" t="s">
        <v>8355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 s="11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3" t="s">
        <v>8315</v>
      </c>
      <c r="R3020" t="s">
        <v>8355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 s="1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3" t="s">
        <v>8315</v>
      </c>
      <c r="R3021" t="s">
        <v>8355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 s="11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3" t="s">
        <v>8315</v>
      </c>
      <c r="R3022" t="s">
        <v>8355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 s="11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3" t="s">
        <v>8315</v>
      </c>
      <c r="R3023" t="s">
        <v>8355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 s="11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3" t="s">
        <v>8315</v>
      </c>
      <c r="R3024" t="s">
        <v>8355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 s="11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3" t="s">
        <v>8315</v>
      </c>
      <c r="R3025" t="s">
        <v>8355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 s="11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3" t="s">
        <v>8315</v>
      </c>
      <c r="R3026" t="s">
        <v>8355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 s="11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3" t="s">
        <v>8315</v>
      </c>
      <c r="R3027" t="s">
        <v>8355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 s="11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3" t="s">
        <v>8315</v>
      </c>
      <c r="R3028" t="s">
        <v>8355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 s="11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3" t="s">
        <v>8315</v>
      </c>
      <c r="R3029" t="s">
        <v>8355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 s="11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3" t="s">
        <v>8315</v>
      </c>
      <c r="R3030" t="s">
        <v>8355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 s="1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3" t="s">
        <v>8315</v>
      </c>
      <c r="R3031" t="s">
        <v>8355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 s="11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3" t="s">
        <v>8315</v>
      </c>
      <c r="R3032" t="s">
        <v>8355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 s="11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3" t="s">
        <v>8315</v>
      </c>
      <c r="R3033" t="s">
        <v>8355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 s="11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3" t="s">
        <v>8315</v>
      </c>
      <c r="R3034" t="s">
        <v>8355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 s="11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3" t="s">
        <v>8315</v>
      </c>
      <c r="R3035" t="s">
        <v>8355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 s="11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3" t="s">
        <v>8315</v>
      </c>
      <c r="R3036" t="s">
        <v>8355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 s="11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3" t="s">
        <v>8315</v>
      </c>
      <c r="R3037" t="s">
        <v>8355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 s="11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3" t="s">
        <v>8315</v>
      </c>
      <c r="R3038" t="s">
        <v>8355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 s="11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3" t="s">
        <v>8315</v>
      </c>
      <c r="R3039" t="s">
        <v>8355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 s="11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3" t="s">
        <v>8315</v>
      </c>
      <c r="R3040" t="s">
        <v>8355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 s="1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3" t="s">
        <v>8315</v>
      </c>
      <c r="R3041" t="s">
        <v>8355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 s="11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3" t="s">
        <v>8315</v>
      </c>
      <c r="R3042" t="s">
        <v>8355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 s="11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3" t="s">
        <v>8315</v>
      </c>
      <c r="R3043" t="s">
        <v>8355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 s="11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3" t="s">
        <v>8315</v>
      </c>
      <c r="R3044" t="s">
        <v>8355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 s="11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3" t="s">
        <v>8315</v>
      </c>
      <c r="R3045" t="s">
        <v>8355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 s="11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3" t="s">
        <v>8315</v>
      </c>
      <c r="R3046" t="s">
        <v>8355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 s="11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3" t="s">
        <v>8315</v>
      </c>
      <c r="R3047" t="s">
        <v>8355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 s="11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3" t="s">
        <v>8315</v>
      </c>
      <c r="R3048" t="s">
        <v>8355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 s="11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3" t="s">
        <v>8315</v>
      </c>
      <c r="R3049" t="s">
        <v>8355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 s="11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3" t="s">
        <v>8315</v>
      </c>
      <c r="R3050" t="s">
        <v>8355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 s="1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3" t="s">
        <v>8315</v>
      </c>
      <c r="R3051" t="s">
        <v>8355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 s="11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3" t="s">
        <v>8315</v>
      </c>
      <c r="R3052" t="s">
        <v>8355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 s="11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3" t="s">
        <v>8315</v>
      </c>
      <c r="R3053" t="s">
        <v>8355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 s="11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3" t="s">
        <v>8315</v>
      </c>
      <c r="R3054" t="s">
        <v>8355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 s="11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3" t="s">
        <v>8315</v>
      </c>
      <c r="R3055" t="s">
        <v>8355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 s="11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 t="e">
        <f t="shared" si="236"/>
        <v>#DIV/0!</v>
      </c>
      <c r="Q3056" s="13" t="s">
        <v>8315</v>
      </c>
      <c r="R3056" t="s">
        <v>8355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 s="11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3" t="s">
        <v>8315</v>
      </c>
      <c r="R3057" t="s">
        <v>8355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 s="11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 t="e">
        <f t="shared" si="236"/>
        <v>#DIV/0!</v>
      </c>
      <c r="Q3058" s="13" t="s">
        <v>8315</v>
      </c>
      <c r="R3058" t="s">
        <v>8355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 s="11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 t="e">
        <f t="shared" si="236"/>
        <v>#DIV/0!</v>
      </c>
      <c r="Q3059" s="13" t="s">
        <v>8315</v>
      </c>
      <c r="R3059" t="s">
        <v>8355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 s="11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3" t="s">
        <v>8315</v>
      </c>
      <c r="R3060" t="s">
        <v>8355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 s="1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3" t="s">
        <v>8315</v>
      </c>
      <c r="R3061" t="s">
        <v>8355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 s="11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3" t="s">
        <v>8315</v>
      </c>
      <c r="R3062" t="s">
        <v>8355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 s="11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 t="e">
        <f t="shared" si="236"/>
        <v>#DIV/0!</v>
      </c>
      <c r="Q3063" s="13" t="s">
        <v>8315</v>
      </c>
      <c r="R3063" t="s">
        <v>8355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 s="11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3" t="s">
        <v>8315</v>
      </c>
      <c r="R3064" t="s">
        <v>8355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 s="11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3" t="s">
        <v>8315</v>
      </c>
      <c r="R3065" t="s">
        <v>8355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 s="11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3" t="s">
        <v>8315</v>
      </c>
      <c r="R3066" t="s">
        <v>8355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 s="11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3" t="s">
        <v>8315</v>
      </c>
      <c r="R3067" t="s">
        <v>8355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 s="11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3" t="s">
        <v>8315</v>
      </c>
      <c r="R3068" t="s">
        <v>8355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 s="11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3" t="s">
        <v>8315</v>
      </c>
      <c r="R3069" t="s">
        <v>8355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 s="11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3" t="s">
        <v>8315</v>
      </c>
      <c r="R3070" t="s">
        <v>8355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 s="1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3" t="s">
        <v>8315</v>
      </c>
      <c r="R3071" t="s">
        <v>8355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 s="11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3" t="s">
        <v>8315</v>
      </c>
      <c r="R3072" t="s">
        <v>8355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 s="11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3" t="s">
        <v>8315</v>
      </c>
      <c r="R3073" t="s">
        <v>8355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 s="11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3" t="s">
        <v>8315</v>
      </c>
      <c r="R3074" t="s">
        <v>8355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 s="11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ROUND(E3075/L3075,2)</f>
        <v>92.14</v>
      </c>
      <c r="Q3075" s="13" t="s">
        <v>8315</v>
      </c>
      <c r="R3075" t="s">
        <v>8355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 s="11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3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 s="11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3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 s="11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3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 s="11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3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 s="11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3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 s="1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3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 s="11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3" t="s">
        <v>8315</v>
      </c>
      <c r="R3082" t="s">
        <v>8355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 s="11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3" t="s">
        <v>8315</v>
      </c>
      <c r="R3083" t="s">
        <v>8355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 s="11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 t="e">
        <f t="shared" si="241"/>
        <v>#DIV/0!</v>
      </c>
      <c r="Q3084" s="13" t="s">
        <v>8315</v>
      </c>
      <c r="R3084" t="s">
        <v>8355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 s="11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3" t="s">
        <v>8315</v>
      </c>
      <c r="R3085" t="s">
        <v>8355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 s="11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3" t="s">
        <v>8315</v>
      </c>
      <c r="R3086" t="s">
        <v>8355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 s="11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3" t="s">
        <v>8315</v>
      </c>
      <c r="R3087" t="s">
        <v>8355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 s="11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3" t="s">
        <v>8315</v>
      </c>
      <c r="R3088" t="s">
        <v>8355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 s="11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3" t="s">
        <v>8315</v>
      </c>
      <c r="R3089" t="s">
        <v>8355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 s="11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3" t="s">
        <v>8315</v>
      </c>
      <c r="R3090" t="s">
        <v>8355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 s="1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3" t="s">
        <v>8315</v>
      </c>
      <c r="R3091" t="s">
        <v>8355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 s="11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3" t="s">
        <v>8315</v>
      </c>
      <c r="R3092" t="s">
        <v>8355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 s="11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3" t="s">
        <v>8315</v>
      </c>
      <c r="R3093" t="s">
        <v>8355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 s="11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3" t="s">
        <v>8315</v>
      </c>
      <c r="R3094" t="s">
        <v>8355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 s="11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3" t="s">
        <v>8315</v>
      </c>
      <c r="R3095" t="s">
        <v>8355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 s="11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3" t="s">
        <v>8315</v>
      </c>
      <c r="R3096" t="s">
        <v>8355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 s="11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3" t="s">
        <v>8315</v>
      </c>
      <c r="R3097" t="s">
        <v>8355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 s="11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3" t="s">
        <v>8315</v>
      </c>
      <c r="R3098" t="s">
        <v>8355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 s="11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3" t="s">
        <v>8315</v>
      </c>
      <c r="R3099" t="s">
        <v>8355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 s="11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3" t="s">
        <v>8315</v>
      </c>
      <c r="R3100" t="s">
        <v>8355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 s="1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3" t="s">
        <v>8315</v>
      </c>
      <c r="R3101" t="s">
        <v>8355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 s="11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3" t="s">
        <v>8315</v>
      </c>
      <c r="R3102" t="s">
        <v>8355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 s="11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3" t="s">
        <v>8315</v>
      </c>
      <c r="R3103" t="s">
        <v>8355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 s="11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3" t="s">
        <v>8315</v>
      </c>
      <c r="R3104" t="s">
        <v>8355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 s="11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3" t="s">
        <v>8315</v>
      </c>
      <c r="R3105" t="s">
        <v>8355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 s="11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3" t="s">
        <v>8315</v>
      </c>
      <c r="R3106" t="s">
        <v>8355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 s="11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3" t="s">
        <v>8315</v>
      </c>
      <c r="R3107" t="s">
        <v>8355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 s="11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3" t="s">
        <v>8315</v>
      </c>
      <c r="R3108" t="s">
        <v>8355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 s="11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3" t="s">
        <v>8315</v>
      </c>
      <c r="R3109" t="s">
        <v>8355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 s="11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3" t="s">
        <v>8315</v>
      </c>
      <c r="R3110" t="s">
        <v>8355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 s="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3" t="s">
        <v>8315</v>
      </c>
      <c r="R3111" t="s">
        <v>8355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 s="11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3" t="s">
        <v>8315</v>
      </c>
      <c r="R3112" t="s">
        <v>8355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 s="11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3" t="s">
        <v>8315</v>
      </c>
      <c r="R3113" t="s">
        <v>8355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 s="11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3" t="s">
        <v>8315</v>
      </c>
      <c r="R3114" t="s">
        <v>8355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 s="11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3" t="s">
        <v>8315</v>
      </c>
      <c r="R3115" t="s">
        <v>8355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 s="11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 t="e">
        <f t="shared" si="241"/>
        <v>#DIV/0!</v>
      </c>
      <c r="Q3116" s="13" t="s">
        <v>8315</v>
      </c>
      <c r="R3116" t="s">
        <v>8355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 s="11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3" t="s">
        <v>8315</v>
      </c>
      <c r="R3117" t="s">
        <v>8355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 s="11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3" t="s">
        <v>8315</v>
      </c>
      <c r="R3118" t="s">
        <v>8355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 s="11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3" t="s">
        <v>8315</v>
      </c>
      <c r="R3119" t="s">
        <v>8355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 s="11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3" t="s">
        <v>8315</v>
      </c>
      <c r="R3120" t="s">
        <v>8355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 s="1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3" t="s">
        <v>8315</v>
      </c>
      <c r="R3121" t="s">
        <v>8355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 s="11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3" t="s">
        <v>8315</v>
      </c>
      <c r="R3122" t="s">
        <v>8355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 s="11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3" t="s">
        <v>8315</v>
      </c>
      <c r="R3123" t="s">
        <v>8355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 s="11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3" t="s">
        <v>8315</v>
      </c>
      <c r="R3124" t="s">
        <v>8355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 s="11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3" t="s">
        <v>8315</v>
      </c>
      <c r="R3125" t="s">
        <v>8355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 s="11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3" t="s">
        <v>8315</v>
      </c>
      <c r="R3126" t="s">
        <v>8355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 s="11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 t="e">
        <f t="shared" si="241"/>
        <v>#DIV/0!</v>
      </c>
      <c r="Q3127" s="13" t="s">
        <v>8315</v>
      </c>
      <c r="R3127" t="s">
        <v>8355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 s="11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3" t="s">
        <v>8315</v>
      </c>
      <c r="R3128" t="s">
        <v>8355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 s="11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 t="e">
        <f t="shared" si="241"/>
        <v>#DIV/0!</v>
      </c>
      <c r="Q3129" s="13" t="s">
        <v>8315</v>
      </c>
      <c r="R3129" t="s">
        <v>8355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 s="11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3" t="s">
        <v>8315</v>
      </c>
      <c r="R3130" t="s">
        <v>8316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 s="1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3" t="s">
        <v>8315</v>
      </c>
      <c r="R3131" t="s">
        <v>8316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 s="11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3" t="s">
        <v>8315</v>
      </c>
      <c r="R3132" t="s">
        <v>8316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 s="11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3" t="s">
        <v>8315</v>
      </c>
      <c r="R3133" t="s">
        <v>8316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 s="11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3" t="s">
        <v>8315</v>
      </c>
      <c r="R3134" t="s">
        <v>8316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 s="11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3" t="s">
        <v>8315</v>
      </c>
      <c r="R3135" t="s">
        <v>8316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 s="11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3" t="s">
        <v>8315</v>
      </c>
      <c r="R3136" t="s">
        <v>8316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 s="11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3" t="s">
        <v>8315</v>
      </c>
      <c r="R3137" t="s">
        <v>8316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 s="11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3" t="s">
        <v>8315</v>
      </c>
      <c r="R3138" t="s">
        <v>8316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 s="11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ROUND(E3139/L3139,2)</f>
        <v>50</v>
      </c>
      <c r="Q3139" s="13" t="s">
        <v>8315</v>
      </c>
      <c r="R3139" t="s">
        <v>8316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 s="11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t="e">
        <f t="shared" si="246"/>
        <v>#DIV/0!</v>
      </c>
      <c r="Q3140" s="13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 s="1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3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 s="11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3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 s="11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3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 s="11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3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 s="11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t="e">
        <f t="shared" si="246"/>
        <v>#DIV/0!</v>
      </c>
      <c r="Q3145" s="13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 s="11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3" t="s">
        <v>8315</v>
      </c>
      <c r="R3146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 s="11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t="e">
        <f t="shared" si="246"/>
        <v>#DIV/0!</v>
      </c>
      <c r="Q3147" s="13" t="s">
        <v>8315</v>
      </c>
      <c r="R3147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 s="11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3" t="s">
        <v>8315</v>
      </c>
      <c r="R3148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 s="11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3" t="s">
        <v>8315</v>
      </c>
      <c r="R3149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 s="11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3" t="s">
        <v>8315</v>
      </c>
      <c r="R3150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 s="1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3" t="s">
        <v>8315</v>
      </c>
      <c r="R3151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 s="11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3" t="s">
        <v>8315</v>
      </c>
      <c r="R3152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 s="11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3" t="s">
        <v>8315</v>
      </c>
      <c r="R3153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 s="11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3" t="s">
        <v>8315</v>
      </c>
      <c r="R3154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 s="11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3" t="s">
        <v>8315</v>
      </c>
      <c r="R3155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 s="11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3" t="s">
        <v>8315</v>
      </c>
      <c r="R3156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 s="11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3" t="s">
        <v>8315</v>
      </c>
      <c r="R3157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 s="11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3" t="s">
        <v>8315</v>
      </c>
      <c r="R3158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 s="11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3" t="s">
        <v>8315</v>
      </c>
      <c r="R3159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 s="11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3" t="s">
        <v>8315</v>
      </c>
      <c r="R3160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 s="1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3" t="s">
        <v>8315</v>
      </c>
      <c r="R3161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 s="11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3" t="s">
        <v>8315</v>
      </c>
      <c r="R3162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 s="11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3" t="s">
        <v>8315</v>
      </c>
      <c r="R3163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 s="11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3" t="s">
        <v>8315</v>
      </c>
      <c r="R3164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 s="11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3" t="s">
        <v>8315</v>
      </c>
      <c r="R3165" t="s">
        <v>8316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 s="11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3" t="s">
        <v>8315</v>
      </c>
      <c r="R3166" t="s">
        <v>8316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 s="11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3" t="s">
        <v>8315</v>
      </c>
      <c r="R3167" t="s">
        <v>8316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 s="11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3" t="s">
        <v>8315</v>
      </c>
      <c r="R3168" t="s">
        <v>8316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 s="11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3" t="s">
        <v>8315</v>
      </c>
      <c r="R3169" t="s">
        <v>8316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 s="11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3" t="s">
        <v>8315</v>
      </c>
      <c r="R3170" t="s">
        <v>8316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 s="1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3" t="s">
        <v>8315</v>
      </c>
      <c r="R3171" t="s">
        <v>8316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 s="11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3" t="s">
        <v>8315</v>
      </c>
      <c r="R3172" t="s">
        <v>8316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 s="11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3" t="s">
        <v>8315</v>
      </c>
      <c r="R3173" t="s">
        <v>8316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 s="11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3" t="s">
        <v>8315</v>
      </c>
      <c r="R3174" t="s">
        <v>8316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 s="11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3" t="s">
        <v>8315</v>
      </c>
      <c r="R3175" t="s">
        <v>8316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 s="11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3" t="s">
        <v>8315</v>
      </c>
      <c r="R3176" t="s">
        <v>8316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 s="11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3" t="s">
        <v>8315</v>
      </c>
      <c r="R3177" t="s">
        <v>8316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 s="11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3" t="s">
        <v>8315</v>
      </c>
      <c r="R3178" t="s">
        <v>8316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 s="11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3" t="s">
        <v>8315</v>
      </c>
      <c r="R3179" t="s">
        <v>8316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 s="11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3" t="s">
        <v>8315</v>
      </c>
      <c r="R3180" t="s">
        <v>8316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 s="1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3" t="s">
        <v>8315</v>
      </c>
      <c r="R3181" t="s">
        <v>8316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 s="11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3" t="s">
        <v>8315</v>
      </c>
      <c r="R3182" t="s">
        <v>8316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 s="11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3" t="s">
        <v>8315</v>
      </c>
      <c r="R3183" t="s">
        <v>8316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 s="11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3" t="s">
        <v>8315</v>
      </c>
      <c r="R3184" t="s">
        <v>8316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 s="11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3" t="s">
        <v>8315</v>
      </c>
      <c r="R3185" t="s">
        <v>8316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 s="11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3" t="s">
        <v>8315</v>
      </c>
      <c r="R3186" t="s">
        <v>8316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 s="11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3" t="s">
        <v>8315</v>
      </c>
      <c r="R3187" t="s">
        <v>8316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 s="11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3" t="s">
        <v>8315</v>
      </c>
      <c r="R3188" t="s">
        <v>8316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 s="11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3" t="s">
        <v>8315</v>
      </c>
      <c r="R3189" t="s">
        <v>8316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 s="11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3" t="s">
        <v>8315</v>
      </c>
      <c r="R3190" t="s">
        <v>8357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 s="1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3" t="s">
        <v>8315</v>
      </c>
      <c r="R3191" t="s">
        <v>8357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 s="11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 t="e">
        <f t="shared" si="246"/>
        <v>#DIV/0!</v>
      </c>
      <c r="Q3192" s="13" t="s">
        <v>8315</v>
      </c>
      <c r="R3192" t="s">
        <v>8357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 s="11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3" t="s">
        <v>8315</v>
      </c>
      <c r="R3193" t="s">
        <v>8357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 s="11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3" t="s">
        <v>8315</v>
      </c>
      <c r="R3194" t="s">
        <v>8357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 s="11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3" t="s">
        <v>8315</v>
      </c>
      <c r="R3195" t="s">
        <v>8357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 s="11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 t="e">
        <f t="shared" si="246"/>
        <v>#DIV/0!</v>
      </c>
      <c r="Q3196" s="13" t="s">
        <v>8315</v>
      </c>
      <c r="R3196" t="s">
        <v>8357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 s="11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3" t="s">
        <v>8315</v>
      </c>
      <c r="R3197" t="s">
        <v>8357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 s="11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3" t="s">
        <v>8315</v>
      </c>
      <c r="R3198" t="s">
        <v>8357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 s="11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3" t="s">
        <v>8315</v>
      </c>
      <c r="R3199" t="s">
        <v>8357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 s="11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3" t="s">
        <v>8315</v>
      </c>
      <c r="R3200" t="s">
        <v>8357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 s="1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3" t="s">
        <v>8315</v>
      </c>
      <c r="R3201" t="s">
        <v>8357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 s="11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3" t="s">
        <v>8315</v>
      </c>
      <c r="R3202" t="s">
        <v>8357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 s="11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ROUND(E3203/L3203,2)</f>
        <v>12.5</v>
      </c>
      <c r="Q3203" s="13" t="s">
        <v>8315</v>
      </c>
      <c r="R3203" t="s">
        <v>8357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 s="11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3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 s="11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3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 s="11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t="e">
        <f t="shared" si="251"/>
        <v>#DIV/0!</v>
      </c>
      <c r="Q3206" s="13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 s="11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3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 s="11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t="e">
        <f t="shared" si="251"/>
        <v>#DIV/0!</v>
      </c>
      <c r="Q3208" s="13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 s="11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3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 s="11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3" t="s">
        <v>8315</v>
      </c>
      <c r="R3210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 s="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3" t="s">
        <v>8315</v>
      </c>
      <c r="R3211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 s="11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3" t="s">
        <v>8315</v>
      </c>
      <c r="R3212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 s="11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3" t="s">
        <v>8315</v>
      </c>
      <c r="R3213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 s="11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3" t="s">
        <v>8315</v>
      </c>
      <c r="R3214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 s="11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3" t="s">
        <v>8315</v>
      </c>
      <c r="R3215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 s="11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3" t="s">
        <v>8315</v>
      </c>
      <c r="R3216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 s="11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3" t="s">
        <v>8315</v>
      </c>
      <c r="R3217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 s="11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3" t="s">
        <v>8315</v>
      </c>
      <c r="R3218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 s="11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3" t="s">
        <v>8315</v>
      </c>
      <c r="R3219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 s="11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3" t="s">
        <v>8315</v>
      </c>
      <c r="R3220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 s="1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3" t="s">
        <v>8315</v>
      </c>
      <c r="R3221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 s="11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3" t="s">
        <v>8315</v>
      </c>
      <c r="R3222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 s="11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3" t="s">
        <v>8315</v>
      </c>
      <c r="R3223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 s="11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3" t="s">
        <v>8315</v>
      </c>
      <c r="R3224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 s="11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3" t="s">
        <v>8315</v>
      </c>
      <c r="R3225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 s="11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3" t="s">
        <v>8315</v>
      </c>
      <c r="R3226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 s="11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3" t="s">
        <v>8315</v>
      </c>
      <c r="R3227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 s="11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3" t="s">
        <v>8315</v>
      </c>
      <c r="R3228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 s="11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3" t="s">
        <v>8315</v>
      </c>
      <c r="R3229" t="s">
        <v>8316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 s="11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3" t="s">
        <v>8315</v>
      </c>
      <c r="R3230" t="s">
        <v>8316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 s="1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3" t="s">
        <v>8315</v>
      </c>
      <c r="R3231" t="s">
        <v>8316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 s="11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3" t="s">
        <v>8315</v>
      </c>
      <c r="R3232" t="s">
        <v>8316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 s="11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3" t="s">
        <v>8315</v>
      </c>
      <c r="R3233" t="s">
        <v>8316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 s="11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3" t="s">
        <v>8315</v>
      </c>
      <c r="R3234" t="s">
        <v>8316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 s="11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3" t="s">
        <v>8315</v>
      </c>
      <c r="R3235" t="s">
        <v>8316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 s="11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3" t="s">
        <v>8315</v>
      </c>
      <c r="R3236" t="s">
        <v>8316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 s="11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3" t="s">
        <v>8315</v>
      </c>
      <c r="R3237" t="s">
        <v>8316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 s="11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3" t="s">
        <v>8315</v>
      </c>
      <c r="R3238" t="s">
        <v>8316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 s="11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3" t="s">
        <v>8315</v>
      </c>
      <c r="R3239" t="s">
        <v>8316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 s="11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3" t="s">
        <v>8315</v>
      </c>
      <c r="R3240" t="s">
        <v>8316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 s="1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3" t="s">
        <v>8315</v>
      </c>
      <c r="R3241" t="s">
        <v>8316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 s="11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3" t="s">
        <v>8315</v>
      </c>
      <c r="R3242" t="s">
        <v>8316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 s="11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3" t="s">
        <v>8315</v>
      </c>
      <c r="R3243" t="s">
        <v>8316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 s="11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3" t="s">
        <v>8315</v>
      </c>
      <c r="R3244" t="s">
        <v>8316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 s="11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3" t="s">
        <v>8315</v>
      </c>
      <c r="R3245" t="s">
        <v>8316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 s="11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3" t="s">
        <v>8315</v>
      </c>
      <c r="R3246" t="s">
        <v>8316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 s="11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3" t="s">
        <v>8315</v>
      </c>
      <c r="R3247" t="s">
        <v>8316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 s="11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3" t="s">
        <v>8315</v>
      </c>
      <c r="R3248" t="s">
        <v>8316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 s="11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3" t="s">
        <v>8315</v>
      </c>
      <c r="R3249" t="s">
        <v>8316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 s="11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3" t="s">
        <v>8315</v>
      </c>
      <c r="R3250" t="s">
        <v>8316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 s="1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3" t="s">
        <v>8315</v>
      </c>
      <c r="R3251" t="s">
        <v>8316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 s="11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3" t="s">
        <v>8315</v>
      </c>
      <c r="R3252" t="s">
        <v>8316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 s="11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3" t="s">
        <v>8315</v>
      </c>
      <c r="R3253" t="s">
        <v>8316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 s="11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3" t="s">
        <v>8315</v>
      </c>
      <c r="R3254" t="s">
        <v>8316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 s="11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3" t="s">
        <v>8315</v>
      </c>
      <c r="R3255" t="s">
        <v>8316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 s="11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3" t="s">
        <v>8315</v>
      </c>
      <c r="R3256" t="s">
        <v>8316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 s="11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3" t="s">
        <v>8315</v>
      </c>
      <c r="R3257" t="s">
        <v>8316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 s="11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3" t="s">
        <v>8315</v>
      </c>
      <c r="R3258" t="s">
        <v>8316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 s="11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3" t="s">
        <v>8315</v>
      </c>
      <c r="R3259" t="s">
        <v>8316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 s="11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3" t="s">
        <v>8315</v>
      </c>
      <c r="R3260" t="s">
        <v>8316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 s="1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3" t="s">
        <v>8315</v>
      </c>
      <c r="R3261" t="s">
        <v>8316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 s="11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3" t="s">
        <v>8315</v>
      </c>
      <c r="R3262" t="s">
        <v>8316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 s="11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3" t="s">
        <v>8315</v>
      </c>
      <c r="R3263" t="s">
        <v>8316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 s="11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3" t="s">
        <v>8315</v>
      </c>
      <c r="R3264" t="s">
        <v>8316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 s="11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3" t="s">
        <v>8315</v>
      </c>
      <c r="R3265" t="s">
        <v>8316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 s="11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3" t="s">
        <v>8315</v>
      </c>
      <c r="R3266" t="s">
        <v>8316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 s="11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ROUND(E3267/L3267,2)</f>
        <v>70.290000000000006</v>
      </c>
      <c r="Q3267" s="13" t="s">
        <v>8315</v>
      </c>
      <c r="R3267" t="s">
        <v>8316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 s="11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3" t="s">
        <v>8315</v>
      </c>
      <c r="R3268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 s="11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3" t="s">
        <v>8315</v>
      </c>
      <c r="R3269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 s="11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3" t="s">
        <v>8315</v>
      </c>
      <c r="R3270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 s="1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3" t="s">
        <v>8315</v>
      </c>
      <c r="R3271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 s="11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3" t="s">
        <v>8315</v>
      </c>
      <c r="R3272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 s="11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3" t="s">
        <v>8315</v>
      </c>
      <c r="R3273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 s="11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3" t="s">
        <v>8315</v>
      </c>
      <c r="R3274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 s="11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3" t="s">
        <v>8315</v>
      </c>
      <c r="R3275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 s="11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3" t="s">
        <v>8315</v>
      </c>
      <c r="R3276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 s="11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3" t="s">
        <v>8315</v>
      </c>
      <c r="R3277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 s="11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3" t="s">
        <v>8315</v>
      </c>
      <c r="R3278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 s="11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3" t="s">
        <v>8315</v>
      </c>
      <c r="R3279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 s="11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3" t="s">
        <v>8315</v>
      </c>
      <c r="R3280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 s="1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3" t="s">
        <v>8315</v>
      </c>
      <c r="R3281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 s="11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3" t="s">
        <v>8315</v>
      </c>
      <c r="R3282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 s="11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3" t="s">
        <v>8315</v>
      </c>
      <c r="R3283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 s="11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3" t="s">
        <v>8315</v>
      </c>
      <c r="R3284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 s="11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3" t="s">
        <v>8315</v>
      </c>
      <c r="R3285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 s="11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3" t="s">
        <v>8315</v>
      </c>
      <c r="R3286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 s="11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3" t="s">
        <v>8315</v>
      </c>
      <c r="R3287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 s="11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3" t="s">
        <v>8315</v>
      </c>
      <c r="R3288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 s="11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3" t="s">
        <v>8315</v>
      </c>
      <c r="R3289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 s="11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3" t="s">
        <v>8315</v>
      </c>
      <c r="R3290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 s="1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3" t="s">
        <v>8315</v>
      </c>
      <c r="R3291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 s="11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3" t="s">
        <v>8315</v>
      </c>
      <c r="R3292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 s="11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3" t="s">
        <v>8315</v>
      </c>
      <c r="R3293" t="s">
        <v>8316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 s="11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3" t="s">
        <v>8315</v>
      </c>
      <c r="R3294" t="s">
        <v>8316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 s="11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3" t="s">
        <v>8315</v>
      </c>
      <c r="R3295" t="s">
        <v>8316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 s="11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3" t="s">
        <v>8315</v>
      </c>
      <c r="R3296" t="s">
        <v>8316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 s="11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3" t="s">
        <v>8315</v>
      </c>
      <c r="R3297" t="s">
        <v>8316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 s="11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3" t="s">
        <v>8315</v>
      </c>
      <c r="R3298" t="s">
        <v>8316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 s="11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3" t="s">
        <v>8315</v>
      </c>
      <c r="R3299" t="s">
        <v>8316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 s="11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3" t="s">
        <v>8315</v>
      </c>
      <c r="R3300" t="s">
        <v>8316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 s="1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3" t="s">
        <v>8315</v>
      </c>
      <c r="R3301" t="s">
        <v>8316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 s="11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3" t="s">
        <v>8315</v>
      </c>
      <c r="R3302" t="s">
        <v>8316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 s="11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3" t="s">
        <v>8315</v>
      </c>
      <c r="R3303" t="s">
        <v>8316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 s="11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3" t="s">
        <v>8315</v>
      </c>
      <c r="R3304" t="s">
        <v>8316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 s="11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3" t="s">
        <v>8315</v>
      </c>
      <c r="R3305" t="s">
        <v>8316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 s="11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3" t="s">
        <v>8315</v>
      </c>
      <c r="R3306" t="s">
        <v>8316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 s="11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3" t="s">
        <v>8315</v>
      </c>
      <c r="R3307" t="s">
        <v>8316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 s="11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3" t="s">
        <v>8315</v>
      </c>
      <c r="R3308" t="s">
        <v>8316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 s="11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3" t="s">
        <v>8315</v>
      </c>
      <c r="R3309" t="s">
        <v>8316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 s="11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3" t="s">
        <v>8315</v>
      </c>
      <c r="R3310" t="s">
        <v>8316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 s="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3" t="s">
        <v>8315</v>
      </c>
      <c r="R3311" t="s">
        <v>8316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 s="11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3" t="s">
        <v>8315</v>
      </c>
      <c r="R3312" t="s">
        <v>8316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 s="11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3" t="s">
        <v>8315</v>
      </c>
      <c r="R3313" t="s">
        <v>8316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 s="11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3" t="s">
        <v>8315</v>
      </c>
      <c r="R3314" t="s">
        <v>8316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 s="11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3" t="s">
        <v>8315</v>
      </c>
      <c r="R3315" t="s">
        <v>8316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 s="11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3" t="s">
        <v>8315</v>
      </c>
      <c r="R3316" t="s">
        <v>8316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 s="11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3" t="s">
        <v>8315</v>
      </c>
      <c r="R3317" t="s">
        <v>8316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 s="11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3" t="s">
        <v>8315</v>
      </c>
      <c r="R3318" t="s">
        <v>8316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 s="11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3" t="s">
        <v>8315</v>
      </c>
      <c r="R3319" t="s">
        <v>8316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 s="11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3" t="s">
        <v>8315</v>
      </c>
      <c r="R3320" t="s">
        <v>8316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 s="1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3" t="s">
        <v>8315</v>
      </c>
      <c r="R3321" t="s">
        <v>8316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 s="11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3" t="s">
        <v>8315</v>
      </c>
      <c r="R3322" t="s">
        <v>8316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 s="11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3" t="s">
        <v>8315</v>
      </c>
      <c r="R3323" t="s">
        <v>8316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 s="11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3" t="s">
        <v>8315</v>
      </c>
      <c r="R3324" t="s">
        <v>8316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 s="11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3" t="s">
        <v>8315</v>
      </c>
      <c r="R3325" t="s">
        <v>8316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 s="11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3" t="s">
        <v>8315</v>
      </c>
      <c r="R3326" t="s">
        <v>8316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 s="11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3" t="s">
        <v>8315</v>
      </c>
      <c r="R3327" t="s">
        <v>8316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 s="11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3" t="s">
        <v>8315</v>
      </c>
      <c r="R3328" t="s">
        <v>8316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 s="11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3" t="s">
        <v>8315</v>
      </c>
      <c r="R3329" t="s">
        <v>8316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 s="11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3" t="s">
        <v>8315</v>
      </c>
      <c r="R3330" t="s">
        <v>8316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 s="1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ROUND(E3331/L3331,2)</f>
        <v>44.92</v>
      </c>
      <c r="Q3331" s="13" t="s">
        <v>8315</v>
      </c>
      <c r="R3331" t="s">
        <v>8316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 s="11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3" t="s">
        <v>8315</v>
      </c>
      <c r="R3332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 s="11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3" t="s">
        <v>8315</v>
      </c>
      <c r="R3333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 s="11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3" t="s">
        <v>8315</v>
      </c>
      <c r="R3334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 s="11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3" t="s">
        <v>8315</v>
      </c>
      <c r="R3335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 s="11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3" t="s">
        <v>8315</v>
      </c>
      <c r="R3336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 s="11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3" t="s">
        <v>8315</v>
      </c>
      <c r="R3337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 s="11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3" t="s">
        <v>8315</v>
      </c>
      <c r="R3338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 s="11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3" t="s">
        <v>8315</v>
      </c>
      <c r="R3339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 s="11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3" t="s">
        <v>8315</v>
      </c>
      <c r="R3340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 s="1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3" t="s">
        <v>8315</v>
      </c>
      <c r="R3341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 s="11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3" t="s">
        <v>8315</v>
      </c>
      <c r="R3342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 s="11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3" t="s">
        <v>8315</v>
      </c>
      <c r="R3343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 s="11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3" t="s">
        <v>8315</v>
      </c>
      <c r="R3344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 s="11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3" t="s">
        <v>8315</v>
      </c>
      <c r="R3345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 s="11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3" t="s">
        <v>8315</v>
      </c>
      <c r="R3346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 s="11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3" t="s">
        <v>8315</v>
      </c>
      <c r="R3347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 s="11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3" t="s">
        <v>8315</v>
      </c>
      <c r="R3348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 s="11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3" t="s">
        <v>8315</v>
      </c>
      <c r="R3349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 s="11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3" t="s">
        <v>8315</v>
      </c>
      <c r="R3350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 s="1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3" t="s">
        <v>8315</v>
      </c>
      <c r="R3351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 s="11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3" t="s">
        <v>8315</v>
      </c>
      <c r="R3352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 s="11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3" t="s">
        <v>8315</v>
      </c>
      <c r="R3353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 s="11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3" t="s">
        <v>8315</v>
      </c>
      <c r="R3354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 s="11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3" t="s">
        <v>8315</v>
      </c>
      <c r="R3355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 s="11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3" t="s">
        <v>8315</v>
      </c>
      <c r="R3356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 s="11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3" t="s">
        <v>8315</v>
      </c>
      <c r="R3357" t="s">
        <v>8316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 s="11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3" t="s">
        <v>8315</v>
      </c>
      <c r="R3358" t="s">
        <v>8316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 s="11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3" t="s">
        <v>8315</v>
      </c>
      <c r="R3359" t="s">
        <v>8316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 s="11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3" t="s">
        <v>8315</v>
      </c>
      <c r="R3360" t="s">
        <v>8316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 s="1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3" t="s">
        <v>8315</v>
      </c>
      <c r="R3361" t="s">
        <v>8316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 s="11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3" t="s">
        <v>8315</v>
      </c>
      <c r="R3362" t="s">
        <v>8316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 s="11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3" t="s">
        <v>8315</v>
      </c>
      <c r="R3363" t="s">
        <v>8316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 s="11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3" t="s">
        <v>8315</v>
      </c>
      <c r="R3364" t="s">
        <v>8316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 s="11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3" t="s">
        <v>8315</v>
      </c>
      <c r="R3365" t="s">
        <v>8316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 s="11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3" t="s">
        <v>8315</v>
      </c>
      <c r="R3366" t="s">
        <v>8316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 s="11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3" t="s">
        <v>8315</v>
      </c>
      <c r="R3367" t="s">
        <v>8316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 s="11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3" t="s">
        <v>8315</v>
      </c>
      <c r="R3368" t="s">
        <v>8316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 s="11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3" t="s">
        <v>8315</v>
      </c>
      <c r="R3369" t="s">
        <v>8316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 s="11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3" t="s">
        <v>8315</v>
      </c>
      <c r="R3370" t="s">
        <v>8316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 s="1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3" t="s">
        <v>8315</v>
      </c>
      <c r="R3371" t="s">
        <v>8316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 s="11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3" t="s">
        <v>8315</v>
      </c>
      <c r="R3372" t="s">
        <v>8316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 s="11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3" t="s">
        <v>8315</v>
      </c>
      <c r="R3373" t="s">
        <v>8316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 s="11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3" t="s">
        <v>8315</v>
      </c>
      <c r="R3374" t="s">
        <v>8316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 s="11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3" t="s">
        <v>8315</v>
      </c>
      <c r="R3375" t="s">
        <v>8316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 s="11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3" t="s">
        <v>8315</v>
      </c>
      <c r="R3376" t="s">
        <v>8316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 s="11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3" t="s">
        <v>8315</v>
      </c>
      <c r="R3377" t="s">
        <v>8316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 s="11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3" t="s">
        <v>8315</v>
      </c>
      <c r="R3378" t="s">
        <v>8316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 s="11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3" t="s">
        <v>8315</v>
      </c>
      <c r="R3379" t="s">
        <v>8316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 s="11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3" t="s">
        <v>8315</v>
      </c>
      <c r="R3380" t="s">
        <v>8316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 s="1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3" t="s">
        <v>8315</v>
      </c>
      <c r="R3381" t="s">
        <v>8316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 s="11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3" t="s">
        <v>8315</v>
      </c>
      <c r="R3382" t="s">
        <v>8316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 s="11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3" t="s">
        <v>8315</v>
      </c>
      <c r="R3383" t="s">
        <v>8316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 s="11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3" t="s">
        <v>8315</v>
      </c>
      <c r="R3384" t="s">
        <v>8316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 s="11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3" t="s">
        <v>8315</v>
      </c>
      <c r="R3385" t="s">
        <v>8316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 s="11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3" t="s">
        <v>8315</v>
      </c>
      <c r="R3386" t="s">
        <v>8316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 s="11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3" t="s">
        <v>8315</v>
      </c>
      <c r="R3387" t="s">
        <v>8316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 s="11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3" t="s">
        <v>8315</v>
      </c>
      <c r="R3388" t="s">
        <v>8316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 s="11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3" t="s">
        <v>8315</v>
      </c>
      <c r="R3389" t="s">
        <v>8316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 s="11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3" t="s">
        <v>8315</v>
      </c>
      <c r="R3390" t="s">
        <v>8316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 s="1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3" t="s">
        <v>8315</v>
      </c>
      <c r="R3391" t="s">
        <v>8316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 s="11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3" t="s">
        <v>8315</v>
      </c>
      <c r="R3392" t="s">
        <v>8316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 s="11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3" t="s">
        <v>8315</v>
      </c>
      <c r="R3393" t="s">
        <v>8316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 s="11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3" t="s">
        <v>8315</v>
      </c>
      <c r="R3394" t="s">
        <v>8316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 s="11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ROUND(E3395/L3395,2)</f>
        <v>36.07</v>
      </c>
      <c r="Q3395" s="13" t="s">
        <v>8315</v>
      </c>
      <c r="R3395" t="s">
        <v>8316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 s="11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3" t="s">
        <v>8315</v>
      </c>
      <c r="R3396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 s="11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3" t="s">
        <v>8315</v>
      </c>
      <c r="R3397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 s="11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3" t="s">
        <v>8315</v>
      </c>
      <c r="R3398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 s="11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3" t="s">
        <v>8315</v>
      </c>
      <c r="R3399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 s="11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3" t="s">
        <v>8315</v>
      </c>
      <c r="R3400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 s="1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3" t="s">
        <v>8315</v>
      </c>
      <c r="R3401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 s="11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3" t="s">
        <v>8315</v>
      </c>
      <c r="R3402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 s="11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3" t="s">
        <v>8315</v>
      </c>
      <c r="R3403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 s="11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3" t="s">
        <v>8315</v>
      </c>
      <c r="R3404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 s="11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3" t="s">
        <v>8315</v>
      </c>
      <c r="R3405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 s="11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3" t="s">
        <v>8315</v>
      </c>
      <c r="R3406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 s="11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3" t="s">
        <v>8315</v>
      </c>
      <c r="R3407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 s="11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3" t="s">
        <v>8315</v>
      </c>
      <c r="R3408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 s="11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3" t="s">
        <v>8315</v>
      </c>
      <c r="R3409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 s="11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3" t="s">
        <v>8315</v>
      </c>
      <c r="R3410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 s="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3" t="s">
        <v>8315</v>
      </c>
      <c r="R3411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 s="11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3" t="s">
        <v>8315</v>
      </c>
      <c r="R3412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 s="11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3" t="s">
        <v>8315</v>
      </c>
      <c r="R3413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 s="11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3" t="s">
        <v>8315</v>
      </c>
      <c r="R3414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 s="11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3" t="s">
        <v>8315</v>
      </c>
      <c r="R3415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 s="11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3" t="s">
        <v>8315</v>
      </c>
      <c r="R3416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 s="11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3" t="s">
        <v>8315</v>
      </c>
      <c r="R3417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 s="11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3" t="s">
        <v>8315</v>
      </c>
      <c r="R3418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 s="11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3" t="s">
        <v>8315</v>
      </c>
      <c r="R3419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 s="11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3" t="s">
        <v>8315</v>
      </c>
      <c r="R3420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 s="1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3" t="s">
        <v>8315</v>
      </c>
      <c r="R3421" t="s">
        <v>8316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 s="11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3" t="s">
        <v>8315</v>
      </c>
      <c r="R3422" t="s">
        <v>8316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 s="11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3" t="s">
        <v>8315</v>
      </c>
      <c r="R3423" t="s">
        <v>8316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 s="11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3" t="s">
        <v>8315</v>
      </c>
      <c r="R3424" t="s">
        <v>8316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 s="11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3" t="s">
        <v>8315</v>
      </c>
      <c r="R3425" t="s">
        <v>8316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 s="11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3" t="s">
        <v>8315</v>
      </c>
      <c r="R3426" t="s">
        <v>8316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 s="11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3" t="s">
        <v>8315</v>
      </c>
      <c r="R3427" t="s">
        <v>8316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 s="11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3" t="s">
        <v>8315</v>
      </c>
      <c r="R3428" t="s">
        <v>8316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 s="11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3" t="s">
        <v>8315</v>
      </c>
      <c r="R3429" t="s">
        <v>8316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 s="11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3" t="s">
        <v>8315</v>
      </c>
      <c r="R3430" t="s">
        <v>8316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 s="1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3" t="s">
        <v>8315</v>
      </c>
      <c r="R3431" t="s">
        <v>8316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 s="11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3" t="s">
        <v>8315</v>
      </c>
      <c r="R3432" t="s">
        <v>8316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 s="11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3" t="s">
        <v>8315</v>
      </c>
      <c r="R3433" t="s">
        <v>8316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 s="11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3" t="s">
        <v>8315</v>
      </c>
      <c r="R3434" t="s">
        <v>8316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 s="11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3" t="s">
        <v>8315</v>
      </c>
      <c r="R3435" t="s">
        <v>8316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 s="11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3" t="s">
        <v>8315</v>
      </c>
      <c r="R3436" t="s">
        <v>8316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 s="11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3" t="s">
        <v>8315</v>
      </c>
      <c r="R3437" t="s">
        <v>8316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 s="11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3" t="s">
        <v>8315</v>
      </c>
      <c r="R3438" t="s">
        <v>8316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 s="11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3" t="s">
        <v>8315</v>
      </c>
      <c r="R3439" t="s">
        <v>8316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 s="11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3" t="s">
        <v>8315</v>
      </c>
      <c r="R3440" t="s">
        <v>8316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 s="1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3" t="s">
        <v>8315</v>
      </c>
      <c r="R3441" t="s">
        <v>8316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 s="11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3" t="s">
        <v>8315</v>
      </c>
      <c r="R3442" t="s">
        <v>8316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 s="11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3" t="s">
        <v>8315</v>
      </c>
      <c r="R3443" t="s">
        <v>8316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 s="11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3" t="s">
        <v>8315</v>
      </c>
      <c r="R3444" t="s">
        <v>8316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 s="11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3" t="s">
        <v>8315</v>
      </c>
      <c r="R3445" t="s">
        <v>8316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 s="11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3" t="s">
        <v>8315</v>
      </c>
      <c r="R3446" t="s">
        <v>8316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 s="11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3" t="s">
        <v>8315</v>
      </c>
      <c r="R3447" t="s">
        <v>8316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 s="11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3" t="s">
        <v>8315</v>
      </c>
      <c r="R3448" t="s">
        <v>8316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 s="11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3" t="s">
        <v>8315</v>
      </c>
      <c r="R3449" t="s">
        <v>8316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 s="11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3" t="s">
        <v>8315</v>
      </c>
      <c r="R3450" t="s">
        <v>8316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 s="1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3" t="s">
        <v>8315</v>
      </c>
      <c r="R3451" t="s">
        <v>8316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 s="11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3" t="s">
        <v>8315</v>
      </c>
      <c r="R3452" t="s">
        <v>8316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 s="11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3" t="s">
        <v>8315</v>
      </c>
      <c r="R3453" t="s">
        <v>8316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 s="11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3" t="s">
        <v>8315</v>
      </c>
      <c r="R3454" t="s">
        <v>8316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 s="11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3" t="s">
        <v>8315</v>
      </c>
      <c r="R3455" t="s">
        <v>8316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 s="11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3" t="s">
        <v>8315</v>
      </c>
      <c r="R3456" t="s">
        <v>8316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 s="11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3" t="s">
        <v>8315</v>
      </c>
      <c r="R3457" t="s">
        <v>8316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 s="11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3" t="s">
        <v>8315</v>
      </c>
      <c r="R3458" t="s">
        <v>8316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 s="11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ROUND(E3459/L3459,2)</f>
        <v>50.98</v>
      </c>
      <c r="Q3459" s="13" t="s">
        <v>8315</v>
      </c>
      <c r="R3459" t="s">
        <v>8316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 s="11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3" t="s">
        <v>8315</v>
      </c>
      <c r="R3460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 s="1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3" t="s">
        <v>8315</v>
      </c>
      <c r="R3461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 s="11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3" t="s">
        <v>8315</v>
      </c>
      <c r="R3462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 s="11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3" t="s">
        <v>8315</v>
      </c>
      <c r="R3463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 s="11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3" t="s">
        <v>8315</v>
      </c>
      <c r="R3464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 s="11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3" t="s">
        <v>8315</v>
      </c>
      <c r="R3465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 s="11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3" t="s">
        <v>8315</v>
      </c>
      <c r="R3466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 s="11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3" t="s">
        <v>8315</v>
      </c>
      <c r="R3467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 s="11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3" t="s">
        <v>8315</v>
      </c>
      <c r="R3468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 s="11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3" t="s">
        <v>8315</v>
      </c>
      <c r="R3469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 s="11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3" t="s">
        <v>8315</v>
      </c>
      <c r="R3470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 s="1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3" t="s">
        <v>8315</v>
      </c>
      <c r="R3471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 s="11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3" t="s">
        <v>8315</v>
      </c>
      <c r="R3472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 s="11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3" t="s">
        <v>8315</v>
      </c>
      <c r="R3473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 s="11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3" t="s">
        <v>8315</v>
      </c>
      <c r="R3474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 s="11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3" t="s">
        <v>8315</v>
      </c>
      <c r="R3475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 s="11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3" t="s">
        <v>8315</v>
      </c>
      <c r="R3476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 s="11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3" t="s">
        <v>8315</v>
      </c>
      <c r="R3477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 s="11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3" t="s">
        <v>8315</v>
      </c>
      <c r="R3478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 s="11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3" t="s">
        <v>8315</v>
      </c>
      <c r="R3479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 s="11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3" t="s">
        <v>8315</v>
      </c>
      <c r="R3480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 s="1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3" t="s">
        <v>8315</v>
      </c>
      <c r="R3481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 s="11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3" t="s">
        <v>8315</v>
      </c>
      <c r="R3482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 s="11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3" t="s">
        <v>8315</v>
      </c>
      <c r="R3483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 s="11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3" t="s">
        <v>8315</v>
      </c>
      <c r="R3484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 s="11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3" t="s">
        <v>8315</v>
      </c>
      <c r="R3485" t="s">
        <v>8316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 s="11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3" t="s">
        <v>8315</v>
      </c>
      <c r="R3486" t="s">
        <v>8316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 s="11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3" t="s">
        <v>8315</v>
      </c>
      <c r="R3487" t="s">
        <v>8316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 s="11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3" t="s">
        <v>8315</v>
      </c>
      <c r="R3488" t="s">
        <v>8316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 s="11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3" t="s">
        <v>8315</v>
      </c>
      <c r="R3489" t="s">
        <v>8316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 s="11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3" t="s">
        <v>8315</v>
      </c>
      <c r="R3490" t="s">
        <v>8316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 s="1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3" t="s">
        <v>8315</v>
      </c>
      <c r="R3491" t="s">
        <v>8316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 s="11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3" t="s">
        <v>8315</v>
      </c>
      <c r="R3492" t="s">
        <v>8316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 s="11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3" t="s">
        <v>8315</v>
      </c>
      <c r="R3493" t="s">
        <v>8316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 s="11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3" t="s">
        <v>8315</v>
      </c>
      <c r="R3494" t="s">
        <v>8316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 s="11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3" t="s">
        <v>8315</v>
      </c>
      <c r="R3495" t="s">
        <v>8316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 s="11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3" t="s">
        <v>8315</v>
      </c>
      <c r="R3496" t="s">
        <v>8316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 s="11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3" t="s">
        <v>8315</v>
      </c>
      <c r="R3497" t="s">
        <v>8316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 s="11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3" t="s">
        <v>8315</v>
      </c>
      <c r="R3498" t="s">
        <v>8316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 s="11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3" t="s">
        <v>8315</v>
      </c>
      <c r="R3499" t="s">
        <v>8316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 s="11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3" t="s">
        <v>8315</v>
      </c>
      <c r="R3500" t="s">
        <v>8316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 s="1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3" t="s">
        <v>8315</v>
      </c>
      <c r="R3501" t="s">
        <v>8316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 s="11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3" t="s">
        <v>8315</v>
      </c>
      <c r="R3502" t="s">
        <v>8316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 s="11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3" t="s">
        <v>8315</v>
      </c>
      <c r="R3503" t="s">
        <v>8316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 s="11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3" t="s">
        <v>8315</v>
      </c>
      <c r="R3504" t="s">
        <v>8316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 s="11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3" t="s">
        <v>8315</v>
      </c>
      <c r="R3505" t="s">
        <v>8316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 s="11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3" t="s">
        <v>8315</v>
      </c>
      <c r="R3506" t="s">
        <v>8316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 s="11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3" t="s">
        <v>8315</v>
      </c>
      <c r="R3507" t="s">
        <v>8316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 s="11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3" t="s">
        <v>8315</v>
      </c>
      <c r="R3508" t="s">
        <v>8316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 s="11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3" t="s">
        <v>8315</v>
      </c>
      <c r="R3509" t="s">
        <v>8316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 s="11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3" t="s">
        <v>8315</v>
      </c>
      <c r="R3510" t="s">
        <v>8316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 s="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3" t="s">
        <v>8315</v>
      </c>
      <c r="R3511" t="s">
        <v>8316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 s="11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3" t="s">
        <v>8315</v>
      </c>
      <c r="R3512" t="s">
        <v>8316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 s="11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3" t="s">
        <v>8315</v>
      </c>
      <c r="R3513" t="s">
        <v>8316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 s="11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3" t="s">
        <v>8315</v>
      </c>
      <c r="R3514" t="s">
        <v>8316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 s="11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3" t="s">
        <v>8315</v>
      </c>
      <c r="R3515" t="s">
        <v>8316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 s="11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3" t="s">
        <v>8315</v>
      </c>
      <c r="R3516" t="s">
        <v>8316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 s="11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3" t="s">
        <v>8315</v>
      </c>
      <c r="R3517" t="s">
        <v>8316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 s="11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3" t="s">
        <v>8315</v>
      </c>
      <c r="R3518" t="s">
        <v>8316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 s="11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3" t="s">
        <v>8315</v>
      </c>
      <c r="R3519" t="s">
        <v>8316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 s="11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3" t="s">
        <v>8315</v>
      </c>
      <c r="R3520" t="s">
        <v>8316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 s="1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3" t="s">
        <v>8315</v>
      </c>
      <c r="R3521" t="s">
        <v>8316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 s="11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3" t="s">
        <v>8315</v>
      </c>
      <c r="R3522" t="s">
        <v>8316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 s="11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ROUND(E3523/L3523,2)</f>
        <v>45.62</v>
      </c>
      <c r="Q3523" s="13" t="s">
        <v>8315</v>
      </c>
      <c r="R3523" t="s">
        <v>8316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 s="11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3" t="s">
        <v>8315</v>
      </c>
      <c r="R3524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 s="11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3" t="s">
        <v>8315</v>
      </c>
      <c r="R3525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 s="11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3" t="s">
        <v>8315</v>
      </c>
      <c r="R3526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 s="11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3" t="s">
        <v>8315</v>
      </c>
      <c r="R3527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 s="11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3" t="s">
        <v>8315</v>
      </c>
      <c r="R3528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 s="11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3" t="s">
        <v>8315</v>
      </c>
      <c r="R3529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 s="11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3" t="s">
        <v>8315</v>
      </c>
      <c r="R3530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 s="1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3" t="s">
        <v>8315</v>
      </c>
      <c r="R3531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 s="11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3" t="s">
        <v>8315</v>
      </c>
      <c r="R3532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 s="11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3" t="s">
        <v>8315</v>
      </c>
      <c r="R3533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 s="11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3" t="s">
        <v>8315</v>
      </c>
      <c r="R3534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 s="11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3" t="s">
        <v>8315</v>
      </c>
      <c r="R3535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 s="11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3" t="s">
        <v>8315</v>
      </c>
      <c r="R3536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 s="11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3" t="s">
        <v>8315</v>
      </c>
      <c r="R3537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 s="11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3" t="s">
        <v>8315</v>
      </c>
      <c r="R3538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 s="11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3" t="s">
        <v>8315</v>
      </c>
      <c r="R3539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 s="11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3" t="s">
        <v>8315</v>
      </c>
      <c r="R3540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 s="1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3" t="s">
        <v>8315</v>
      </c>
      <c r="R3541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 s="11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3" t="s">
        <v>8315</v>
      </c>
      <c r="R3542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 s="11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3" t="s">
        <v>8315</v>
      </c>
      <c r="R3543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 s="11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3" t="s">
        <v>8315</v>
      </c>
      <c r="R3544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 s="11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3" t="s">
        <v>8315</v>
      </c>
      <c r="R3545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 s="11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3" t="s">
        <v>8315</v>
      </c>
      <c r="R3546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 s="11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3" t="s">
        <v>8315</v>
      </c>
      <c r="R3547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 s="11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3" t="s">
        <v>8315</v>
      </c>
      <c r="R3548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 s="11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3" t="s">
        <v>8315</v>
      </c>
      <c r="R3549" t="s">
        <v>8316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 s="11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3" t="s">
        <v>8315</v>
      </c>
      <c r="R3550" t="s">
        <v>8316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 s="1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3" t="s">
        <v>8315</v>
      </c>
      <c r="R3551" t="s">
        <v>8316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 s="11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3" t="s">
        <v>8315</v>
      </c>
      <c r="R3552" t="s">
        <v>8316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 s="11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3" t="s">
        <v>8315</v>
      </c>
      <c r="R3553" t="s">
        <v>8316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 s="11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3" t="s">
        <v>8315</v>
      </c>
      <c r="R3554" t="s">
        <v>8316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 s="11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3" t="s">
        <v>8315</v>
      </c>
      <c r="R3555" t="s">
        <v>8316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 s="11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3" t="s">
        <v>8315</v>
      </c>
      <c r="R3556" t="s">
        <v>8316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 s="11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3" t="s">
        <v>8315</v>
      </c>
      <c r="R3557" t="s">
        <v>8316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 s="11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3" t="s">
        <v>8315</v>
      </c>
      <c r="R3558" t="s">
        <v>8316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 s="11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3" t="s">
        <v>8315</v>
      </c>
      <c r="R3559" t="s">
        <v>8316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 s="11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3" t="s">
        <v>8315</v>
      </c>
      <c r="R3560" t="s">
        <v>8316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 s="1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3" t="s">
        <v>8315</v>
      </c>
      <c r="R3561" t="s">
        <v>8316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 s="11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3" t="s">
        <v>8315</v>
      </c>
      <c r="R3562" t="s">
        <v>8316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 s="11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3" t="s">
        <v>8315</v>
      </c>
      <c r="R3563" t="s">
        <v>8316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 s="11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3" t="s">
        <v>8315</v>
      </c>
      <c r="R3564" t="s">
        <v>8316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 s="11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3" t="s">
        <v>8315</v>
      </c>
      <c r="R3565" t="s">
        <v>8316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 s="11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3" t="s">
        <v>8315</v>
      </c>
      <c r="R3566" t="s">
        <v>8316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 s="11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3" t="s">
        <v>8315</v>
      </c>
      <c r="R3567" t="s">
        <v>8316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 s="11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3" t="s">
        <v>8315</v>
      </c>
      <c r="R3568" t="s">
        <v>8316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 s="11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3" t="s">
        <v>8315</v>
      </c>
      <c r="R3569" t="s">
        <v>8316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 s="11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3" t="s">
        <v>8315</v>
      </c>
      <c r="R3570" t="s">
        <v>8316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 s="1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3" t="s">
        <v>8315</v>
      </c>
      <c r="R3571" t="s">
        <v>8316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 s="11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3" t="s">
        <v>8315</v>
      </c>
      <c r="R3572" t="s">
        <v>8316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 s="11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3" t="s">
        <v>8315</v>
      </c>
      <c r="R3573" t="s">
        <v>8316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 s="11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3" t="s">
        <v>8315</v>
      </c>
      <c r="R3574" t="s">
        <v>8316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 s="11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3" t="s">
        <v>8315</v>
      </c>
      <c r="R3575" t="s">
        <v>8316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 s="11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3" t="s">
        <v>8315</v>
      </c>
      <c r="R3576" t="s">
        <v>8316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 s="11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3" t="s">
        <v>8315</v>
      </c>
      <c r="R3577" t="s">
        <v>8316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 s="11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3" t="s">
        <v>8315</v>
      </c>
      <c r="R3578" t="s">
        <v>8316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 s="11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3" t="s">
        <v>8315</v>
      </c>
      <c r="R3579" t="s">
        <v>8316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 s="11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3" t="s">
        <v>8315</v>
      </c>
      <c r="R3580" t="s">
        <v>8316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 s="1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3" t="s">
        <v>8315</v>
      </c>
      <c r="R3581" t="s">
        <v>8316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 s="11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3" t="s">
        <v>8315</v>
      </c>
      <c r="R3582" t="s">
        <v>8316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 s="11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3" t="s">
        <v>8315</v>
      </c>
      <c r="R3583" t="s">
        <v>8316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 s="11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3" t="s">
        <v>8315</v>
      </c>
      <c r="R3584" t="s">
        <v>8316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 s="11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3" t="s">
        <v>8315</v>
      </c>
      <c r="R3585" t="s">
        <v>8316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 s="11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3" t="s">
        <v>8315</v>
      </c>
      <c r="R3586" t="s">
        <v>8316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 s="11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ROUND(E3587/L3587,2)</f>
        <v>176.09</v>
      </c>
      <c r="Q3587" s="13" t="s">
        <v>8315</v>
      </c>
      <c r="R3587" t="s">
        <v>8316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 s="11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3" t="s">
        <v>8315</v>
      </c>
      <c r="R3588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 s="11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3" t="s">
        <v>8315</v>
      </c>
      <c r="R3589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 s="11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3" t="s">
        <v>8315</v>
      </c>
      <c r="R3590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 s="1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3" t="s">
        <v>8315</v>
      </c>
      <c r="R3591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 s="11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3" t="s">
        <v>8315</v>
      </c>
      <c r="R3592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 s="11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3" t="s">
        <v>8315</v>
      </c>
      <c r="R3593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 s="11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3" t="s">
        <v>8315</v>
      </c>
      <c r="R3594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 s="11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3" t="s">
        <v>8315</v>
      </c>
      <c r="R3595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 s="11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3" t="s">
        <v>8315</v>
      </c>
      <c r="R3596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 s="11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3" t="s">
        <v>8315</v>
      </c>
      <c r="R3597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 s="11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3" t="s">
        <v>8315</v>
      </c>
      <c r="R3598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 s="11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3" t="s">
        <v>8315</v>
      </c>
      <c r="R3599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 s="11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3" t="s">
        <v>8315</v>
      </c>
      <c r="R3600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 s="1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3" t="s">
        <v>8315</v>
      </c>
      <c r="R3601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 s="11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3" t="s">
        <v>8315</v>
      </c>
      <c r="R3602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 s="11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3" t="s">
        <v>8315</v>
      </c>
      <c r="R3603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 s="11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3" t="s">
        <v>8315</v>
      </c>
      <c r="R3604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 s="11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3" t="s">
        <v>8315</v>
      </c>
      <c r="R3605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 s="11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3" t="s">
        <v>8315</v>
      </c>
      <c r="R3606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 s="11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3" t="s">
        <v>8315</v>
      </c>
      <c r="R3607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 s="11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3" t="s">
        <v>8315</v>
      </c>
      <c r="R3608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 s="11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3" t="s">
        <v>8315</v>
      </c>
      <c r="R3609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 s="11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3" t="s">
        <v>8315</v>
      </c>
      <c r="R3610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 s="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3" t="s">
        <v>8315</v>
      </c>
      <c r="R3611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 s="11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3" t="s">
        <v>8315</v>
      </c>
      <c r="R3612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 s="11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3" t="s">
        <v>8315</v>
      </c>
      <c r="R3613" t="s">
        <v>8316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 s="11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3" t="s">
        <v>8315</v>
      </c>
      <c r="R3614" t="s">
        <v>8316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 s="11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3" t="s">
        <v>8315</v>
      </c>
      <c r="R3615" t="s">
        <v>8316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 s="11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3" t="s">
        <v>8315</v>
      </c>
      <c r="R3616" t="s">
        <v>8316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 s="11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3" t="s">
        <v>8315</v>
      </c>
      <c r="R3617" t="s">
        <v>8316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 s="11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3" t="s">
        <v>8315</v>
      </c>
      <c r="R3618" t="s">
        <v>8316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 s="11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3" t="s">
        <v>8315</v>
      </c>
      <c r="R3619" t="s">
        <v>8316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 s="11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3" t="s">
        <v>8315</v>
      </c>
      <c r="R3620" t="s">
        <v>8316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 s="1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3" t="s">
        <v>8315</v>
      </c>
      <c r="R3621" t="s">
        <v>8316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 s="11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3" t="s">
        <v>8315</v>
      </c>
      <c r="R3622" t="s">
        <v>8316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 s="11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3" t="s">
        <v>8315</v>
      </c>
      <c r="R3623" t="s">
        <v>8316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 s="11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3" t="s">
        <v>8315</v>
      </c>
      <c r="R3624" t="s">
        <v>8316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 s="11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3" t="s">
        <v>8315</v>
      </c>
      <c r="R3625" t="s">
        <v>8316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 s="11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3" t="s">
        <v>8315</v>
      </c>
      <c r="R3626" t="s">
        <v>8316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 s="11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3" t="s">
        <v>8315</v>
      </c>
      <c r="R3627" t="s">
        <v>8316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 s="11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3" t="s">
        <v>8315</v>
      </c>
      <c r="R3628" t="s">
        <v>8316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 s="11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3" t="s">
        <v>8315</v>
      </c>
      <c r="R3629" t="s">
        <v>8316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 s="11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 t="e">
        <f t="shared" si="281"/>
        <v>#DIV/0!</v>
      </c>
      <c r="Q3630" s="13" t="s">
        <v>8315</v>
      </c>
      <c r="R3630" t="s">
        <v>8357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 s="1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3" t="s">
        <v>8315</v>
      </c>
      <c r="R3631" t="s">
        <v>8357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 s="11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3" t="s">
        <v>8315</v>
      </c>
      <c r="R3632" t="s">
        <v>8357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 s="11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3" t="s">
        <v>8315</v>
      </c>
      <c r="R3633" t="s">
        <v>8357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 s="11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3" t="s">
        <v>8315</v>
      </c>
      <c r="R3634" t="s">
        <v>8357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 s="11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3" t="s">
        <v>8315</v>
      </c>
      <c r="R3635" t="s">
        <v>8357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 s="11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3" t="s">
        <v>8315</v>
      </c>
      <c r="R3636" t="s">
        <v>8357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 s="11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3" t="s">
        <v>8315</v>
      </c>
      <c r="R3637" t="s">
        <v>8357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 s="11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 t="e">
        <f t="shared" si="281"/>
        <v>#DIV/0!</v>
      </c>
      <c r="Q3638" s="13" t="s">
        <v>8315</v>
      </c>
      <c r="R3638" t="s">
        <v>8357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 s="11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3" t="s">
        <v>8315</v>
      </c>
      <c r="R3639" t="s">
        <v>8357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 s="11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3" t="s">
        <v>8315</v>
      </c>
      <c r="R3640" t="s">
        <v>8357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 s="1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3" t="s">
        <v>8315</v>
      </c>
      <c r="R3641" t="s">
        <v>8357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 s="11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3" t="s">
        <v>8315</v>
      </c>
      <c r="R3642" t="s">
        <v>8357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 s="11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 t="e">
        <f t="shared" si="281"/>
        <v>#DIV/0!</v>
      </c>
      <c r="Q3643" s="13" t="s">
        <v>8315</v>
      </c>
      <c r="R3643" t="s">
        <v>8357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 s="11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3" t="s">
        <v>8315</v>
      </c>
      <c r="R3644" t="s">
        <v>8357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 s="11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 t="e">
        <f t="shared" si="281"/>
        <v>#DIV/0!</v>
      </c>
      <c r="Q3645" s="13" t="s">
        <v>8315</v>
      </c>
      <c r="R3645" t="s">
        <v>8357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 s="11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3" t="s">
        <v>8315</v>
      </c>
      <c r="R3646" t="s">
        <v>8357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 s="11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3" t="s">
        <v>8315</v>
      </c>
      <c r="R3647" t="s">
        <v>8357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 s="11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3" t="s">
        <v>8315</v>
      </c>
      <c r="R3648" t="s">
        <v>8357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 s="11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3" t="s">
        <v>8315</v>
      </c>
      <c r="R3649" t="s">
        <v>8357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 s="11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3" t="s">
        <v>8315</v>
      </c>
      <c r="R3650" t="s">
        <v>8316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 s="1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ROUND(E3651/L3651,2)</f>
        <v>97.5</v>
      </c>
      <c r="Q3651" s="13" t="s">
        <v>8315</v>
      </c>
      <c r="R3651" t="s">
        <v>8316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 s="11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3" t="s">
        <v>8315</v>
      </c>
      <c r="R3652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 s="11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3" t="s">
        <v>8315</v>
      </c>
      <c r="R3653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 s="11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3" t="s">
        <v>8315</v>
      </c>
      <c r="R3654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 s="11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3" t="s">
        <v>8315</v>
      </c>
      <c r="R3655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 s="11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3" t="s">
        <v>8315</v>
      </c>
      <c r="R3656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 s="11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3" t="s">
        <v>8315</v>
      </c>
      <c r="R3657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 s="11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3" t="s">
        <v>8315</v>
      </c>
      <c r="R3658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 s="11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3" t="s">
        <v>8315</v>
      </c>
      <c r="R3659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 s="11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3" t="s">
        <v>8315</v>
      </c>
      <c r="R3660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 s="1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3" t="s">
        <v>8315</v>
      </c>
      <c r="R3661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 s="11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3" t="s">
        <v>8315</v>
      </c>
      <c r="R3662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 s="11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3" t="s">
        <v>8315</v>
      </c>
      <c r="R3663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 s="11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3" t="s">
        <v>8315</v>
      </c>
      <c r="R3664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 s="11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3" t="s">
        <v>8315</v>
      </c>
      <c r="R3665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 s="11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3" t="s">
        <v>8315</v>
      </c>
      <c r="R3666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 s="11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3" t="s">
        <v>8315</v>
      </c>
      <c r="R3667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 s="11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3" t="s">
        <v>8315</v>
      </c>
      <c r="R3668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 s="11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3" t="s">
        <v>8315</v>
      </c>
      <c r="R3669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 s="11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3" t="s">
        <v>8315</v>
      </c>
      <c r="R3670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 s="1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3" t="s">
        <v>8315</v>
      </c>
      <c r="R3671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 s="11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3" t="s">
        <v>8315</v>
      </c>
      <c r="R3672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 s="11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3" t="s">
        <v>8315</v>
      </c>
      <c r="R3673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 s="11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3" t="s">
        <v>8315</v>
      </c>
      <c r="R3674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 s="11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3" t="s">
        <v>8315</v>
      </c>
      <c r="R3675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 s="11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3" t="s">
        <v>8315</v>
      </c>
      <c r="R3676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 s="11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3" t="s">
        <v>8315</v>
      </c>
      <c r="R3677" t="s">
        <v>8316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 s="11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3" t="s">
        <v>8315</v>
      </c>
      <c r="R3678" t="s">
        <v>8316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 s="11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3" t="s">
        <v>8315</v>
      </c>
      <c r="R3679" t="s">
        <v>8316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 s="11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3" t="s">
        <v>8315</v>
      </c>
      <c r="R3680" t="s">
        <v>8316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 s="1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3" t="s">
        <v>8315</v>
      </c>
      <c r="R3681" t="s">
        <v>8316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 s="11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3" t="s">
        <v>8315</v>
      </c>
      <c r="R3682" t="s">
        <v>8316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 s="11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3" t="s">
        <v>8315</v>
      </c>
      <c r="R3683" t="s">
        <v>8316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 s="11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3" t="s">
        <v>8315</v>
      </c>
      <c r="R3684" t="s">
        <v>8316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 s="11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3" t="s">
        <v>8315</v>
      </c>
      <c r="R3685" t="s">
        <v>8316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 s="11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3" t="s">
        <v>8315</v>
      </c>
      <c r="R3686" t="s">
        <v>8316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 s="11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3" t="s">
        <v>8315</v>
      </c>
      <c r="R3687" t="s">
        <v>8316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 s="11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3" t="s">
        <v>8315</v>
      </c>
      <c r="R3688" t="s">
        <v>8316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 s="11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3" t="s">
        <v>8315</v>
      </c>
      <c r="R3689" t="s">
        <v>8316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 s="11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3" t="s">
        <v>8315</v>
      </c>
      <c r="R3690" t="s">
        <v>8316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 s="1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3" t="s">
        <v>8315</v>
      </c>
      <c r="R3691" t="s">
        <v>8316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 s="11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3" t="s">
        <v>8315</v>
      </c>
      <c r="R3692" t="s">
        <v>8316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 s="11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3" t="s">
        <v>8315</v>
      </c>
      <c r="R3693" t="s">
        <v>8316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 s="11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3" t="s">
        <v>8315</v>
      </c>
      <c r="R3694" t="s">
        <v>8316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 s="11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3" t="s">
        <v>8315</v>
      </c>
      <c r="R3695" t="s">
        <v>8316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 s="11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3" t="s">
        <v>8315</v>
      </c>
      <c r="R3696" t="s">
        <v>8316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 s="11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3" t="s">
        <v>8315</v>
      </c>
      <c r="R3697" t="s">
        <v>8316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 s="11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3" t="s">
        <v>8315</v>
      </c>
      <c r="R3698" t="s">
        <v>8316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 s="11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3" t="s">
        <v>8315</v>
      </c>
      <c r="R3699" t="s">
        <v>8316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 s="11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3" t="s">
        <v>8315</v>
      </c>
      <c r="R3700" t="s">
        <v>8316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 s="1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3" t="s">
        <v>8315</v>
      </c>
      <c r="R3701" t="s">
        <v>8316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 s="11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3" t="s">
        <v>8315</v>
      </c>
      <c r="R3702" t="s">
        <v>8316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 s="11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3" t="s">
        <v>8315</v>
      </c>
      <c r="R3703" t="s">
        <v>8316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 s="11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3" t="s">
        <v>8315</v>
      </c>
      <c r="R3704" t="s">
        <v>8316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 s="11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3" t="s">
        <v>8315</v>
      </c>
      <c r="R3705" t="s">
        <v>8316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 s="11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3" t="s">
        <v>8315</v>
      </c>
      <c r="R3706" t="s">
        <v>8316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 s="11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3" t="s">
        <v>8315</v>
      </c>
      <c r="R3707" t="s">
        <v>8316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 s="11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3" t="s">
        <v>8315</v>
      </c>
      <c r="R3708" t="s">
        <v>8316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 s="11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3" t="s">
        <v>8315</v>
      </c>
      <c r="R3709" t="s">
        <v>8316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 s="11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3" t="s">
        <v>8315</v>
      </c>
      <c r="R3710" t="s">
        <v>8316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 s="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3" t="s">
        <v>8315</v>
      </c>
      <c r="R3711" t="s">
        <v>8316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 s="11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3" t="s">
        <v>8315</v>
      </c>
      <c r="R3712" t="s">
        <v>8316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 s="11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3" t="s">
        <v>8315</v>
      </c>
      <c r="R3713" t="s">
        <v>8316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 s="11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3" t="s">
        <v>8315</v>
      </c>
      <c r="R3714" t="s">
        <v>8316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 s="11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ROUND(E3715/L3715,2)</f>
        <v>106.84</v>
      </c>
      <c r="Q3715" s="13" t="s">
        <v>8315</v>
      </c>
      <c r="R3715" t="s">
        <v>8316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 s="11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3" t="s">
        <v>8315</v>
      </c>
      <c r="R3716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 s="11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3" t="s">
        <v>8315</v>
      </c>
      <c r="R3717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 s="11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3" t="s">
        <v>8315</v>
      </c>
      <c r="R3718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 s="11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3" t="s">
        <v>8315</v>
      </c>
      <c r="R3719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 s="11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3" t="s">
        <v>8315</v>
      </c>
      <c r="R3720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 s="1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3" t="s">
        <v>8315</v>
      </c>
      <c r="R3721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 s="11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3" t="s">
        <v>8315</v>
      </c>
      <c r="R3722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 s="11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3" t="s">
        <v>8315</v>
      </c>
      <c r="R3723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 s="11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3" t="s">
        <v>8315</v>
      </c>
      <c r="R3724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 s="11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3" t="s">
        <v>8315</v>
      </c>
      <c r="R3725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 s="11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3" t="s">
        <v>8315</v>
      </c>
      <c r="R3726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 s="11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3" t="s">
        <v>8315</v>
      </c>
      <c r="R3727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 s="11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3" t="s">
        <v>8315</v>
      </c>
      <c r="R3728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 s="11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3" t="s">
        <v>8315</v>
      </c>
      <c r="R3729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 s="11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3" t="s">
        <v>8315</v>
      </c>
      <c r="R3730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 s="1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3" t="s">
        <v>8315</v>
      </c>
      <c r="R3731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 s="11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3" t="s">
        <v>8315</v>
      </c>
      <c r="R3732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 s="11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3" t="s">
        <v>8315</v>
      </c>
      <c r="R3733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 s="11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3" t="s">
        <v>8315</v>
      </c>
      <c r="R3734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 s="11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t="e">
        <f t="shared" si="291"/>
        <v>#DIV/0!</v>
      </c>
      <c r="Q3735" s="13" t="s">
        <v>8315</v>
      </c>
      <c r="R3735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 s="11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3" t="s">
        <v>8315</v>
      </c>
      <c r="R3736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 s="11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3" t="s">
        <v>8315</v>
      </c>
      <c r="R3737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 s="11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3" t="s">
        <v>8315</v>
      </c>
      <c r="R3738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 s="11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3" t="s">
        <v>8315</v>
      </c>
      <c r="R3739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 s="11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3" t="s">
        <v>8315</v>
      </c>
      <c r="R3740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 s="1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3" t="s">
        <v>8315</v>
      </c>
      <c r="R3741" t="s">
        <v>8316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 s="11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3" t="s">
        <v>8315</v>
      </c>
      <c r="R3742" t="s">
        <v>8316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 s="11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t="e">
        <f t="shared" si="291"/>
        <v>#DIV/0!</v>
      </c>
      <c r="Q3743" s="13" t="s">
        <v>8315</v>
      </c>
      <c r="R3743" t="s">
        <v>8316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 s="11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3" t="s">
        <v>8315</v>
      </c>
      <c r="R3744" t="s">
        <v>8316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 s="11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t="e">
        <f t="shared" si="291"/>
        <v>#DIV/0!</v>
      </c>
      <c r="Q3745" s="13" t="s">
        <v>8315</v>
      </c>
      <c r="R3745" t="s">
        <v>8316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 s="11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t="e">
        <f t="shared" si="291"/>
        <v>#DIV/0!</v>
      </c>
      <c r="Q3746" s="13" t="s">
        <v>8315</v>
      </c>
      <c r="R3746" t="s">
        <v>8316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 s="11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3" t="s">
        <v>8315</v>
      </c>
      <c r="R3747" t="s">
        <v>8316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 s="11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3" t="s">
        <v>8315</v>
      </c>
      <c r="R3748" t="s">
        <v>8316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 s="11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3" t="s">
        <v>8315</v>
      </c>
      <c r="R3749" t="s">
        <v>8316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 s="11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3" t="s">
        <v>8315</v>
      </c>
      <c r="R3750" t="s">
        <v>8357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 s="1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3" t="s">
        <v>8315</v>
      </c>
      <c r="R3751" t="s">
        <v>8357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 s="11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3" t="s">
        <v>8315</v>
      </c>
      <c r="R3752" t="s">
        <v>8357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 s="11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3" t="s">
        <v>8315</v>
      </c>
      <c r="R3753" t="s">
        <v>8357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 s="11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3" t="s">
        <v>8315</v>
      </c>
      <c r="R3754" t="s">
        <v>8357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 s="11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3" t="s">
        <v>8315</v>
      </c>
      <c r="R3755" t="s">
        <v>8357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 s="11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3" t="s">
        <v>8315</v>
      </c>
      <c r="R3756" t="s">
        <v>8357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 s="11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3" t="s">
        <v>8315</v>
      </c>
      <c r="R3757" t="s">
        <v>8357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 s="11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3" t="s">
        <v>8315</v>
      </c>
      <c r="R3758" t="s">
        <v>8357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 s="11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3" t="s">
        <v>8315</v>
      </c>
      <c r="R3759" t="s">
        <v>8357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 s="11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3" t="s">
        <v>8315</v>
      </c>
      <c r="R3760" t="s">
        <v>8357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 s="1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3" t="s">
        <v>8315</v>
      </c>
      <c r="R3761" t="s">
        <v>8357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 s="11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3" t="s">
        <v>8315</v>
      </c>
      <c r="R3762" t="s">
        <v>8357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 s="11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3" t="s">
        <v>8315</v>
      </c>
      <c r="R3763" t="s">
        <v>8357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 s="11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3" t="s">
        <v>8315</v>
      </c>
      <c r="R3764" t="s">
        <v>8357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 s="11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3" t="s">
        <v>8315</v>
      </c>
      <c r="R3765" t="s">
        <v>8357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 s="11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3" t="s">
        <v>8315</v>
      </c>
      <c r="R3766" t="s">
        <v>8357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 s="11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3" t="s">
        <v>8315</v>
      </c>
      <c r="R3767" t="s">
        <v>8357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 s="11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3" t="s">
        <v>8315</v>
      </c>
      <c r="R3768" t="s">
        <v>8357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 s="11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3" t="s">
        <v>8315</v>
      </c>
      <c r="R3769" t="s">
        <v>8357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 s="11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3" t="s">
        <v>8315</v>
      </c>
      <c r="R3770" t="s">
        <v>8357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 s="1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3" t="s">
        <v>8315</v>
      </c>
      <c r="R3771" t="s">
        <v>8357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 s="11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3" t="s">
        <v>8315</v>
      </c>
      <c r="R3772" t="s">
        <v>8357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 s="11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3" t="s">
        <v>8315</v>
      </c>
      <c r="R3773" t="s">
        <v>8357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 s="11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3" t="s">
        <v>8315</v>
      </c>
      <c r="R3774" t="s">
        <v>8357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 s="11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3" t="s">
        <v>8315</v>
      </c>
      <c r="R3775" t="s">
        <v>8357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 s="11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3" t="s">
        <v>8315</v>
      </c>
      <c r="R3776" t="s">
        <v>8357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 s="11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3" t="s">
        <v>8315</v>
      </c>
      <c r="R3777" t="s">
        <v>8357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 s="11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3" t="s">
        <v>8315</v>
      </c>
      <c r="R3778" t="s">
        <v>8357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 s="11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ROUND(E3779/L3779,2)</f>
        <v>48.54</v>
      </c>
      <c r="Q3779" s="13" t="s">
        <v>8315</v>
      </c>
      <c r="R3779" t="s">
        <v>8357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 s="11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3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 s="1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3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 s="11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3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 s="11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3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 s="11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3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 s="11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3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 s="11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3" t="s">
        <v>8315</v>
      </c>
      <c r="R3786" t="s">
        <v>8357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 s="11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3" t="s">
        <v>8315</v>
      </c>
      <c r="R3787" t="s">
        <v>8357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 s="11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3" t="s">
        <v>8315</v>
      </c>
      <c r="R3788" t="s">
        <v>8357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 s="11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3" t="s">
        <v>8315</v>
      </c>
      <c r="R3789" t="s">
        <v>8357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 s="11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3" t="s">
        <v>8315</v>
      </c>
      <c r="R3790" t="s">
        <v>8357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 s="1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3" t="s">
        <v>8315</v>
      </c>
      <c r="R3791" t="s">
        <v>8357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 s="11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 t="e">
        <f t="shared" si="296"/>
        <v>#DIV/0!</v>
      </c>
      <c r="Q3792" s="13" t="s">
        <v>8315</v>
      </c>
      <c r="R3792" t="s">
        <v>8357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 s="11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 t="e">
        <f t="shared" si="296"/>
        <v>#DIV/0!</v>
      </c>
      <c r="Q3793" s="13" t="s">
        <v>8315</v>
      </c>
      <c r="R3793" t="s">
        <v>8357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 s="11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3" t="s">
        <v>8315</v>
      </c>
      <c r="R3794" t="s">
        <v>8357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 s="11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3" t="s">
        <v>8315</v>
      </c>
      <c r="R3795" t="s">
        <v>8357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 s="11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3" t="s">
        <v>8315</v>
      </c>
      <c r="R3796" t="s">
        <v>8357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 s="11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3" t="s">
        <v>8315</v>
      </c>
      <c r="R3797" t="s">
        <v>8357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 s="11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3" t="s">
        <v>8315</v>
      </c>
      <c r="R3798" t="s">
        <v>8357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 s="11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3" t="s">
        <v>8315</v>
      </c>
      <c r="R3799" t="s">
        <v>8357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 s="11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3" t="s">
        <v>8315</v>
      </c>
      <c r="R3800" t="s">
        <v>8357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 s="1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3" t="s">
        <v>8315</v>
      </c>
      <c r="R3801" t="s">
        <v>8357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 s="11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3" t="s">
        <v>8315</v>
      </c>
      <c r="R3802" t="s">
        <v>8357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 s="11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3" t="s">
        <v>8315</v>
      </c>
      <c r="R3803" t="s">
        <v>8357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 s="11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 t="e">
        <f t="shared" si="296"/>
        <v>#DIV/0!</v>
      </c>
      <c r="Q3804" s="13" t="s">
        <v>8315</v>
      </c>
      <c r="R3804" t="s">
        <v>8357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 s="11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3" t="s">
        <v>8315</v>
      </c>
      <c r="R3805" t="s">
        <v>8357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 s="11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 t="e">
        <f t="shared" si="296"/>
        <v>#DIV/0!</v>
      </c>
      <c r="Q3806" s="13" t="s">
        <v>8315</v>
      </c>
      <c r="R3806" t="s">
        <v>8357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 s="11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3" t="s">
        <v>8315</v>
      </c>
      <c r="R3807" t="s">
        <v>8357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 s="11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3" t="s">
        <v>8315</v>
      </c>
      <c r="R3808" t="s">
        <v>8357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 s="11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3" t="s">
        <v>8315</v>
      </c>
      <c r="R3809" t="s">
        <v>8357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 s="11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3" t="s">
        <v>8315</v>
      </c>
      <c r="R3810" t="s">
        <v>8316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 s="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3" t="s">
        <v>8315</v>
      </c>
      <c r="R3811" t="s">
        <v>8316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 s="11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3" t="s">
        <v>8315</v>
      </c>
      <c r="R3812" t="s">
        <v>8316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 s="11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3" t="s">
        <v>8315</v>
      </c>
      <c r="R3813" t="s">
        <v>8316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 s="11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3" t="s">
        <v>8315</v>
      </c>
      <c r="R3814" t="s">
        <v>8316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 s="11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3" t="s">
        <v>8315</v>
      </c>
      <c r="R3815" t="s">
        <v>8316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 s="11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3" t="s">
        <v>8315</v>
      </c>
      <c r="R3816" t="s">
        <v>8316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 s="11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3" t="s">
        <v>8315</v>
      </c>
      <c r="R3817" t="s">
        <v>8316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 s="11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3" t="s">
        <v>8315</v>
      </c>
      <c r="R3818" t="s">
        <v>8316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 s="11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3" t="s">
        <v>8315</v>
      </c>
      <c r="R3819" t="s">
        <v>8316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 s="11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3" t="s">
        <v>8315</v>
      </c>
      <c r="R3820" t="s">
        <v>8316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 s="1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3" t="s">
        <v>8315</v>
      </c>
      <c r="R3821" t="s">
        <v>8316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 s="11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3" t="s">
        <v>8315</v>
      </c>
      <c r="R3822" t="s">
        <v>8316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 s="11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3" t="s">
        <v>8315</v>
      </c>
      <c r="R3823" t="s">
        <v>8316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 s="11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3" t="s">
        <v>8315</v>
      </c>
      <c r="R3824" t="s">
        <v>8316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 s="11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3" t="s">
        <v>8315</v>
      </c>
      <c r="R3825" t="s">
        <v>8316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 s="11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3" t="s">
        <v>8315</v>
      </c>
      <c r="R3826" t="s">
        <v>8316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 s="11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3" t="s">
        <v>8315</v>
      </c>
      <c r="R3827" t="s">
        <v>8316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 s="11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3" t="s">
        <v>8315</v>
      </c>
      <c r="R3828" t="s">
        <v>8316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 s="11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3" t="s">
        <v>8315</v>
      </c>
      <c r="R3829" t="s">
        <v>8316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 s="11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3" t="s">
        <v>8315</v>
      </c>
      <c r="R3830" t="s">
        <v>8316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 s="1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3" t="s">
        <v>8315</v>
      </c>
      <c r="R3831" t="s">
        <v>8316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 s="11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3" t="s">
        <v>8315</v>
      </c>
      <c r="R3832" t="s">
        <v>8316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 s="11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3" t="s">
        <v>8315</v>
      </c>
      <c r="R3833" t="s">
        <v>8316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 s="11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3" t="s">
        <v>8315</v>
      </c>
      <c r="R3834" t="s">
        <v>8316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 s="11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3" t="s">
        <v>8315</v>
      </c>
      <c r="R3835" t="s">
        <v>8316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 s="11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3" t="s">
        <v>8315</v>
      </c>
      <c r="R3836" t="s">
        <v>8316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 s="11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3" t="s">
        <v>8315</v>
      </c>
      <c r="R3837" t="s">
        <v>8316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 s="11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3" t="s">
        <v>8315</v>
      </c>
      <c r="R3838" t="s">
        <v>8316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 s="11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3" t="s">
        <v>8315</v>
      </c>
      <c r="R3839" t="s">
        <v>8316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 s="11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3" t="s">
        <v>8315</v>
      </c>
      <c r="R3840" t="s">
        <v>8316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 s="1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3" t="s">
        <v>8315</v>
      </c>
      <c r="R3841" t="s">
        <v>8316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 s="11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3" t="s">
        <v>8315</v>
      </c>
      <c r="R3842" t="s">
        <v>8316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 s="11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ROUND(E3843/L3843,2)</f>
        <v>25.65</v>
      </c>
      <c r="Q3843" s="13" t="s">
        <v>8315</v>
      </c>
      <c r="R3843" t="s">
        <v>8316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 s="11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3" t="s">
        <v>8315</v>
      </c>
      <c r="R3844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 s="11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3" t="s">
        <v>8315</v>
      </c>
      <c r="R3845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 s="11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3" t="s">
        <v>8315</v>
      </c>
      <c r="R3846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 s="11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3" t="s">
        <v>8315</v>
      </c>
      <c r="R3847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 s="11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3" t="s">
        <v>8315</v>
      </c>
      <c r="R3848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 s="11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3" t="s">
        <v>8315</v>
      </c>
      <c r="R3849" t="s">
        <v>8316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 s="11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3" t="s">
        <v>8315</v>
      </c>
      <c r="R3850" t="s">
        <v>8316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 s="1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3" t="s">
        <v>8315</v>
      </c>
      <c r="R3851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 s="11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3" t="s">
        <v>8315</v>
      </c>
      <c r="R3852" t="s">
        <v>8316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 s="11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3" t="s">
        <v>8315</v>
      </c>
      <c r="R3853" t="s">
        <v>8316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 s="11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3" t="s">
        <v>8315</v>
      </c>
      <c r="R3854" t="s">
        <v>8316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 s="11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3" t="s">
        <v>8315</v>
      </c>
      <c r="R3855" t="s">
        <v>8316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 s="11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3" t="s">
        <v>8315</v>
      </c>
      <c r="R3856" t="s">
        <v>8316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 s="11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3" t="s">
        <v>8315</v>
      </c>
      <c r="R3857" t="s">
        <v>8316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 s="11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3" t="s">
        <v>8315</v>
      </c>
      <c r="R3858" t="s">
        <v>8316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 s="11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3" t="s">
        <v>8315</v>
      </c>
      <c r="R3859" t="s">
        <v>8316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 s="11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3" t="s">
        <v>8315</v>
      </c>
      <c r="R3860" t="s">
        <v>8316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 s="1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3" t="s">
        <v>8315</v>
      </c>
      <c r="R3861" t="s">
        <v>8316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 s="11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3" t="s">
        <v>8315</v>
      </c>
      <c r="R3862" t="s">
        <v>8316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 s="11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3" t="s">
        <v>8315</v>
      </c>
      <c r="R3863" t="s">
        <v>8316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 s="11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3" t="s">
        <v>8315</v>
      </c>
      <c r="R3864" t="s">
        <v>8316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 s="11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t="e">
        <f t="shared" si="301"/>
        <v>#DIV/0!</v>
      </c>
      <c r="Q3865" s="13" t="s">
        <v>8315</v>
      </c>
      <c r="R3865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 s="11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3" t="s">
        <v>8315</v>
      </c>
      <c r="R3866" t="s">
        <v>8316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 s="11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3" t="s">
        <v>8315</v>
      </c>
      <c r="R3867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 s="11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3" t="s">
        <v>8315</v>
      </c>
      <c r="R3868" t="s">
        <v>8316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 s="11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3" t="s">
        <v>8315</v>
      </c>
      <c r="R3869" t="s">
        <v>8316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 s="11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3" t="s">
        <v>8315</v>
      </c>
      <c r="R3870" t="s">
        <v>8357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 s="1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3" t="s">
        <v>8315</v>
      </c>
      <c r="R3871" t="s">
        <v>8357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 s="11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3" t="s">
        <v>8315</v>
      </c>
      <c r="R3872" t="s">
        <v>8357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 s="11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3" t="s">
        <v>8315</v>
      </c>
      <c r="R3873" t="s">
        <v>8357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 s="11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 t="e">
        <f t="shared" si="301"/>
        <v>#DIV/0!</v>
      </c>
      <c r="Q3874" s="13" t="s">
        <v>8315</v>
      </c>
      <c r="R3874" t="s">
        <v>8357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 s="11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 t="e">
        <f t="shared" si="301"/>
        <v>#DIV/0!</v>
      </c>
      <c r="Q3875" s="13" t="s">
        <v>8315</v>
      </c>
      <c r="R3875" t="s">
        <v>8357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 s="11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 t="e">
        <f t="shared" si="301"/>
        <v>#DIV/0!</v>
      </c>
      <c r="Q3876" s="13" t="s">
        <v>8315</v>
      </c>
      <c r="R3876" t="s">
        <v>8357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 s="11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 t="e">
        <f t="shared" si="301"/>
        <v>#DIV/0!</v>
      </c>
      <c r="Q3877" s="13" t="s">
        <v>8315</v>
      </c>
      <c r="R3877" t="s">
        <v>8357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 s="11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3" t="s">
        <v>8315</v>
      </c>
      <c r="R3878" t="s">
        <v>8357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 s="11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3" t="s">
        <v>8315</v>
      </c>
      <c r="R3879" t="s">
        <v>8357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 s="11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3" t="s">
        <v>8315</v>
      </c>
      <c r="R3880" t="s">
        <v>8357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 s="1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t="e">
        <f t="shared" si="301"/>
        <v>#DIV/0!</v>
      </c>
      <c r="Q3881" s="13" t="s">
        <v>8315</v>
      </c>
      <c r="R3881" t="s">
        <v>8357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 s="11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3" t="s">
        <v>8315</v>
      </c>
      <c r="R3882" t="s">
        <v>8357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 s="11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3" t="s">
        <v>8315</v>
      </c>
      <c r="R3883" t="s">
        <v>8357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 s="11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 t="e">
        <f t="shared" si="301"/>
        <v>#DIV/0!</v>
      </c>
      <c r="Q3884" s="13" t="s">
        <v>8315</v>
      </c>
      <c r="R3884" t="s">
        <v>8357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 s="11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 t="e">
        <f t="shared" si="301"/>
        <v>#DIV/0!</v>
      </c>
      <c r="Q3885" s="13" t="s">
        <v>8315</v>
      </c>
      <c r="R3885" t="s">
        <v>8357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 s="11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 t="e">
        <f t="shared" si="301"/>
        <v>#DIV/0!</v>
      </c>
      <c r="Q3886" s="13" t="s">
        <v>8315</v>
      </c>
      <c r="R3886" t="s">
        <v>8357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 s="11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 t="e">
        <f t="shared" si="301"/>
        <v>#DIV/0!</v>
      </c>
      <c r="Q3887" s="13" t="s">
        <v>8315</v>
      </c>
      <c r="R3887" t="s">
        <v>8357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 s="11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 t="e">
        <f t="shared" si="301"/>
        <v>#DIV/0!</v>
      </c>
      <c r="Q3888" s="13" t="s">
        <v>8315</v>
      </c>
      <c r="R3888" t="s">
        <v>8357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 s="11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3" t="s">
        <v>8315</v>
      </c>
      <c r="R3889" t="s">
        <v>8357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 s="11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3" t="s">
        <v>8315</v>
      </c>
      <c r="R3890" t="s">
        <v>8316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 s="1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3" t="s">
        <v>8315</v>
      </c>
      <c r="R3891" t="s">
        <v>8316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 s="11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3" t="s">
        <v>8315</v>
      </c>
      <c r="R3892" t="s">
        <v>8316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 s="11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3" t="s">
        <v>8315</v>
      </c>
      <c r="R3893" t="s">
        <v>8316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 s="11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t="e">
        <f t="shared" si="301"/>
        <v>#DIV/0!</v>
      </c>
      <c r="Q3894" s="13" t="s">
        <v>8315</v>
      </c>
      <c r="R3894" t="s">
        <v>8316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 s="11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3" t="s">
        <v>8315</v>
      </c>
      <c r="R3895" t="s">
        <v>8316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 s="11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3" t="s">
        <v>8315</v>
      </c>
      <c r="R3896" t="s">
        <v>8316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 s="11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3" t="s">
        <v>8315</v>
      </c>
      <c r="R3897" t="s">
        <v>8316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 s="11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3" t="s">
        <v>8315</v>
      </c>
      <c r="R3898" t="s">
        <v>8316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 s="11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3" t="s">
        <v>8315</v>
      </c>
      <c r="R3899" t="s">
        <v>8316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 s="11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3" t="s">
        <v>8315</v>
      </c>
      <c r="R3900" t="s">
        <v>8316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 s="1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3" t="s">
        <v>8315</v>
      </c>
      <c r="R3901" t="s">
        <v>8316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 s="11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3" t="s">
        <v>8315</v>
      </c>
      <c r="R3902" t="s">
        <v>8316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 s="11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3" t="s">
        <v>8315</v>
      </c>
      <c r="R3903" t="s">
        <v>8316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 s="11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3" t="s">
        <v>8315</v>
      </c>
      <c r="R3904" t="s">
        <v>8316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 s="11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t="e">
        <f t="shared" si="301"/>
        <v>#DIV/0!</v>
      </c>
      <c r="Q3905" s="13" t="s">
        <v>8315</v>
      </c>
      <c r="R3905" t="s">
        <v>8316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 s="11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3" t="s">
        <v>8315</v>
      </c>
      <c r="R3906" t="s">
        <v>8316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 s="11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ROUND(E3907/L3907,2)</f>
        <v>24.71</v>
      </c>
      <c r="Q3907" s="13" t="s">
        <v>8315</v>
      </c>
      <c r="R3907" t="s">
        <v>8316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 s="11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3" t="s">
        <v>8315</v>
      </c>
      <c r="R3908" t="s">
        <v>8316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 s="11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3" t="s">
        <v>8315</v>
      </c>
      <c r="R3909" t="s">
        <v>8316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 s="11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3" t="s">
        <v>8315</v>
      </c>
      <c r="R3910" t="s">
        <v>8316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 s="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3" t="s">
        <v>8315</v>
      </c>
      <c r="R3911" t="s">
        <v>8316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 s="11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3" t="s">
        <v>8315</v>
      </c>
      <c r="R3912" t="s">
        <v>8316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 s="11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3" t="s">
        <v>8315</v>
      </c>
      <c r="R3913" t="s">
        <v>8316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 s="11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3" t="s">
        <v>8315</v>
      </c>
      <c r="R3914" t="s">
        <v>8316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 s="11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3" t="s">
        <v>8315</v>
      </c>
      <c r="R3915" t="s">
        <v>8316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 s="11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3" t="s">
        <v>8315</v>
      </c>
      <c r="R3916" t="s">
        <v>8316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 s="11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3" t="s">
        <v>8315</v>
      </c>
      <c r="R3917" t="s">
        <v>8316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 s="11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t="e">
        <f t="shared" si="306"/>
        <v>#DIV/0!</v>
      </c>
      <c r="Q3918" s="13" t="s">
        <v>8315</v>
      </c>
      <c r="R3918" t="s">
        <v>8316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 s="11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3" t="s">
        <v>8315</v>
      </c>
      <c r="R3919" t="s">
        <v>8316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 s="11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3" t="s">
        <v>8315</v>
      </c>
      <c r="R3920" t="s">
        <v>8316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 s="1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3" t="s">
        <v>8315</v>
      </c>
      <c r="R3921" t="s">
        <v>8316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 s="11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3" t="s">
        <v>8315</v>
      </c>
      <c r="R3922" t="s">
        <v>8316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 s="11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t="e">
        <f t="shared" si="306"/>
        <v>#DIV/0!</v>
      </c>
      <c r="Q3923" s="13" t="s">
        <v>8315</v>
      </c>
      <c r="R3923" t="s">
        <v>8316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 s="11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3" t="s">
        <v>8315</v>
      </c>
      <c r="R3924" t="s">
        <v>8316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 s="11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3" t="s">
        <v>8315</v>
      </c>
      <c r="R3925" t="s">
        <v>8316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 s="11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3" t="s">
        <v>8315</v>
      </c>
      <c r="R3926" t="s">
        <v>8316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 s="11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3" t="s">
        <v>8315</v>
      </c>
      <c r="R3927" t="s">
        <v>8316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 s="11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3" t="s">
        <v>8315</v>
      </c>
      <c r="R3928" t="s">
        <v>8316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 s="11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3" t="s">
        <v>8315</v>
      </c>
      <c r="R3929" t="s">
        <v>8316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 s="11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3" t="s">
        <v>8315</v>
      </c>
      <c r="R3930" t="s">
        <v>8316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 s="1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3" t="s">
        <v>8315</v>
      </c>
      <c r="R3931" t="s">
        <v>8316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 s="11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t="e">
        <f t="shared" si="306"/>
        <v>#DIV/0!</v>
      </c>
      <c r="Q3932" s="13" t="s">
        <v>8315</v>
      </c>
      <c r="R3932" t="s">
        <v>8316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 s="11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t="e">
        <f t="shared" si="306"/>
        <v>#DIV/0!</v>
      </c>
      <c r="Q3933" s="13" t="s">
        <v>8315</v>
      </c>
      <c r="R3933" t="s">
        <v>8316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 s="11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3" t="s">
        <v>8315</v>
      </c>
      <c r="R3934" t="s">
        <v>8316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 s="11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3" t="s">
        <v>8315</v>
      </c>
      <c r="R3935" t="s">
        <v>8316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 s="11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3" t="s">
        <v>8315</v>
      </c>
      <c r="R3936" t="s">
        <v>8316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 s="11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3" t="s">
        <v>8315</v>
      </c>
      <c r="R3937" t="s">
        <v>8316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 s="11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t="e">
        <f t="shared" si="306"/>
        <v>#DIV/0!</v>
      </c>
      <c r="Q3938" s="13" t="s">
        <v>8315</v>
      </c>
      <c r="R3938" t="s">
        <v>8316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 s="11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3" t="s">
        <v>8315</v>
      </c>
      <c r="R3939" t="s">
        <v>8316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 s="11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3" t="s">
        <v>8315</v>
      </c>
      <c r="R3940" t="s">
        <v>8316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 s="1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3" t="s">
        <v>8315</v>
      </c>
      <c r="R3941" t="s">
        <v>8316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 s="11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3" t="s">
        <v>8315</v>
      </c>
      <c r="R3942" t="s">
        <v>8316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 s="11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3" t="s">
        <v>8315</v>
      </c>
      <c r="R3943" t="s">
        <v>8316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 s="11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t="e">
        <f t="shared" si="306"/>
        <v>#DIV/0!</v>
      </c>
      <c r="Q3944" s="13" t="s">
        <v>8315</v>
      </c>
      <c r="R3944" t="s">
        <v>8316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 s="11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3" t="s">
        <v>8315</v>
      </c>
      <c r="R3945" t="s">
        <v>8316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 s="11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t="e">
        <f t="shared" si="306"/>
        <v>#DIV/0!</v>
      </c>
      <c r="Q3946" s="13" t="s">
        <v>8315</v>
      </c>
      <c r="R3946" t="s">
        <v>8316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 s="11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3" t="s">
        <v>8315</v>
      </c>
      <c r="R3947" t="s">
        <v>8316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 s="11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3" t="s">
        <v>8315</v>
      </c>
      <c r="R3948" t="s">
        <v>8316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 s="11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3" t="s">
        <v>8315</v>
      </c>
      <c r="R3949" t="s">
        <v>8316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 s="11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t="e">
        <f t="shared" si="306"/>
        <v>#DIV/0!</v>
      </c>
      <c r="Q3950" s="13" t="s">
        <v>8315</v>
      </c>
      <c r="R3950" t="s">
        <v>8316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 s="1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3" t="s">
        <v>8315</v>
      </c>
      <c r="R3951" t="s">
        <v>8316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 s="11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3" t="s">
        <v>8315</v>
      </c>
      <c r="R3952" t="s">
        <v>8316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 s="11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3" t="s">
        <v>8315</v>
      </c>
      <c r="R3953" t="s">
        <v>8316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 s="11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3" t="s">
        <v>8315</v>
      </c>
      <c r="R3954" t="s">
        <v>8316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 s="11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t="e">
        <f t="shared" si="306"/>
        <v>#DIV/0!</v>
      </c>
      <c r="Q3955" s="13" t="s">
        <v>8315</v>
      </c>
      <c r="R3955" t="s">
        <v>8316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 s="11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t="e">
        <f t="shared" si="306"/>
        <v>#DIV/0!</v>
      </c>
      <c r="Q3956" s="13" t="s">
        <v>8315</v>
      </c>
      <c r="R3956" t="s">
        <v>8316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 s="11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3" t="s">
        <v>8315</v>
      </c>
      <c r="R3957" t="s">
        <v>8316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 s="11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t="e">
        <f t="shared" si="306"/>
        <v>#DIV/0!</v>
      </c>
      <c r="Q3958" s="13" t="s">
        <v>8315</v>
      </c>
      <c r="R3958" t="s">
        <v>8316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 s="11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3" t="s">
        <v>8315</v>
      </c>
      <c r="R3959" t="s">
        <v>8316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 s="11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3" t="s">
        <v>8315</v>
      </c>
      <c r="R3960" t="s">
        <v>8316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 s="1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3" t="s">
        <v>8315</v>
      </c>
      <c r="R3961" t="s">
        <v>8316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 s="11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3" t="s">
        <v>8315</v>
      </c>
      <c r="R3962" t="s">
        <v>8316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 s="11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3" t="s">
        <v>8315</v>
      </c>
      <c r="R3963" t="s">
        <v>8316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 s="11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3" t="s">
        <v>8315</v>
      </c>
      <c r="R3964" t="s">
        <v>8316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 s="11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t="e">
        <f t="shared" si="306"/>
        <v>#DIV/0!</v>
      </c>
      <c r="Q3965" s="13" t="s">
        <v>8315</v>
      </c>
      <c r="R3965" t="s">
        <v>8316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 s="11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3" t="s">
        <v>8315</v>
      </c>
      <c r="R3966" t="s">
        <v>8316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 s="11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3" t="s">
        <v>8315</v>
      </c>
      <c r="R3967" t="s">
        <v>8316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 s="11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3" t="s">
        <v>8315</v>
      </c>
      <c r="R3968" t="s">
        <v>8316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 s="11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3" t="s">
        <v>8315</v>
      </c>
      <c r="R3969" t="s">
        <v>8316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 s="11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3" t="s">
        <v>8315</v>
      </c>
      <c r="R3970" t="s">
        <v>8316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 s="1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ROUND(E3971/L3971,2)</f>
        <v>35.17</v>
      </c>
      <c r="Q3971" s="13" t="s">
        <v>8315</v>
      </c>
      <c r="R3971" t="s">
        <v>8316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 s="11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3" t="s">
        <v>8315</v>
      </c>
      <c r="R3972" t="s">
        <v>8316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 s="11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3" t="s">
        <v>8315</v>
      </c>
      <c r="R3973" t="s">
        <v>8316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 s="11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3" t="s">
        <v>8315</v>
      </c>
      <c r="R3974" t="s">
        <v>8316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 s="11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3" t="s">
        <v>8315</v>
      </c>
      <c r="R3975" t="s">
        <v>8316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 s="11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3" t="s">
        <v>8315</v>
      </c>
      <c r="R3976" t="s">
        <v>8316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 s="11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t="e">
        <f t="shared" si="311"/>
        <v>#DIV/0!</v>
      </c>
      <c r="Q3977" s="13" t="s">
        <v>8315</v>
      </c>
      <c r="R3977" t="s">
        <v>8316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 s="11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3" t="s">
        <v>8315</v>
      </c>
      <c r="R3978" t="s">
        <v>8316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 s="11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3" t="s">
        <v>8315</v>
      </c>
      <c r="R3979" t="s">
        <v>8316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 s="11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3" t="s">
        <v>8315</v>
      </c>
      <c r="R3980" t="s">
        <v>8316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 s="1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3" t="s">
        <v>8315</v>
      </c>
      <c r="R3981" t="s">
        <v>8316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 s="11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3" t="s">
        <v>8315</v>
      </c>
      <c r="R3982" t="s">
        <v>8316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 s="11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3" t="s">
        <v>8315</v>
      </c>
      <c r="R3983" t="s">
        <v>8316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 s="11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3" t="s">
        <v>8315</v>
      </c>
      <c r="R3984" t="s">
        <v>8316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 s="11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3" t="s">
        <v>8315</v>
      </c>
      <c r="R3985" t="s">
        <v>8316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 s="11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3" t="s">
        <v>8315</v>
      </c>
      <c r="R3986" t="s">
        <v>8316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 s="11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3" t="s">
        <v>8315</v>
      </c>
      <c r="R3987" t="s">
        <v>8316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 s="11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3" t="s">
        <v>8315</v>
      </c>
      <c r="R3988" t="s">
        <v>8316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 s="11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3" t="s">
        <v>8315</v>
      </c>
      <c r="R3989" t="s">
        <v>8316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 s="11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3" t="s">
        <v>8315</v>
      </c>
      <c r="R3990" t="s">
        <v>8316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 s="1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t="e">
        <f t="shared" si="311"/>
        <v>#DIV/0!</v>
      </c>
      <c r="Q3991" s="13" t="s">
        <v>8315</v>
      </c>
      <c r="R3991" t="s">
        <v>8316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 s="11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3" t="s">
        <v>8315</v>
      </c>
      <c r="R3992" t="s">
        <v>8316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 s="11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3" t="s">
        <v>8315</v>
      </c>
      <c r="R3993" t="s">
        <v>8316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 s="11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3" t="s">
        <v>8315</v>
      </c>
      <c r="R3994" t="s">
        <v>8316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 s="11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3" t="s">
        <v>8315</v>
      </c>
      <c r="R3995" t="s">
        <v>8316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 s="11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3" t="s">
        <v>8315</v>
      </c>
      <c r="R3996" t="s">
        <v>8316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 s="11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3" t="s">
        <v>8315</v>
      </c>
      <c r="R3997" t="s">
        <v>8316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 s="11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3" t="s">
        <v>8315</v>
      </c>
      <c r="R3998" t="s">
        <v>8316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 s="11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t="e">
        <f t="shared" si="311"/>
        <v>#DIV/0!</v>
      </c>
      <c r="Q3999" s="13" t="s">
        <v>8315</v>
      </c>
      <c r="R3999" t="s">
        <v>8316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 s="11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3" t="s">
        <v>8315</v>
      </c>
      <c r="R4000" t="s">
        <v>8316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 s="1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3" t="s">
        <v>8315</v>
      </c>
      <c r="R4001" t="s">
        <v>8316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 s="11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3" t="s">
        <v>8315</v>
      </c>
      <c r="R4002" t="s">
        <v>8316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 s="11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3" t="s">
        <v>8315</v>
      </c>
      <c r="R4003" t="s">
        <v>8316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 s="11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3" t="s">
        <v>8315</v>
      </c>
      <c r="R4004" t="s">
        <v>8316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 s="11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3" t="s">
        <v>8315</v>
      </c>
      <c r="R4005" t="s">
        <v>8316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 s="11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3" t="s">
        <v>8315</v>
      </c>
      <c r="R4006" t="s">
        <v>8316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 s="11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3" t="s">
        <v>8315</v>
      </c>
      <c r="R4007" t="s">
        <v>8316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 s="11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3" t="s">
        <v>8315</v>
      </c>
      <c r="R4008" t="s">
        <v>8316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 s="11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3" t="s">
        <v>8315</v>
      </c>
      <c r="R4009" t="s">
        <v>8316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 s="11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3" t="s">
        <v>8315</v>
      </c>
      <c r="R4010" t="s">
        <v>8316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 s="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3" t="s">
        <v>8315</v>
      </c>
      <c r="R4011" t="s">
        <v>8316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 s="11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3" t="s">
        <v>8315</v>
      </c>
      <c r="R4012" t="s">
        <v>8316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 s="11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3" t="s">
        <v>8315</v>
      </c>
      <c r="R4013" t="s">
        <v>8316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 s="11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t="e">
        <f t="shared" si="311"/>
        <v>#DIV/0!</v>
      </c>
      <c r="Q4014" s="13" t="s">
        <v>8315</v>
      </c>
      <c r="R4014" t="s">
        <v>8316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 s="11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3" t="s">
        <v>8315</v>
      </c>
      <c r="R4015" t="s">
        <v>8316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 s="11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t="e">
        <f t="shared" si="311"/>
        <v>#DIV/0!</v>
      </c>
      <c r="Q4016" s="13" t="s">
        <v>8315</v>
      </c>
      <c r="R4016" t="s">
        <v>8316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 s="11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3" t="s">
        <v>8315</v>
      </c>
      <c r="R4017" t="s">
        <v>8316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 s="11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3" t="s">
        <v>8315</v>
      </c>
      <c r="R4018" t="s">
        <v>8316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 s="11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3" t="s">
        <v>8315</v>
      </c>
      <c r="R4019" t="s">
        <v>8316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 s="11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3" t="s">
        <v>8315</v>
      </c>
      <c r="R4020" t="s">
        <v>8316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 s="1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3" t="s">
        <v>8315</v>
      </c>
      <c r="R4021" t="s">
        <v>8316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 s="11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3" t="s">
        <v>8315</v>
      </c>
      <c r="R4022" t="s">
        <v>8316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 s="11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3" t="s">
        <v>8315</v>
      </c>
      <c r="R4023" t="s">
        <v>8316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 s="11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3" t="s">
        <v>8315</v>
      </c>
      <c r="R4024" t="s">
        <v>8316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 s="11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t="e">
        <f t="shared" si="311"/>
        <v>#DIV/0!</v>
      </c>
      <c r="Q4025" s="13" t="s">
        <v>8315</v>
      </c>
      <c r="R4025" t="s">
        <v>8316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 s="11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3" t="s">
        <v>8315</v>
      </c>
      <c r="R4026" t="s">
        <v>8316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 s="11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3" t="s">
        <v>8315</v>
      </c>
      <c r="R4027" t="s">
        <v>8316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 s="11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t="e">
        <f t="shared" si="311"/>
        <v>#DIV/0!</v>
      </c>
      <c r="Q4028" s="13" t="s">
        <v>8315</v>
      </c>
      <c r="R4028" t="s">
        <v>8316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 s="11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3" t="s">
        <v>8315</v>
      </c>
      <c r="R4029" t="s">
        <v>8316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 s="11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3" t="s">
        <v>8315</v>
      </c>
      <c r="R4030" t="s">
        <v>8316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 s="1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t="e">
        <f t="shared" si="311"/>
        <v>#DIV/0!</v>
      </c>
      <c r="Q4031" s="13" t="s">
        <v>8315</v>
      </c>
      <c r="R4031" t="s">
        <v>8316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 s="11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3" t="s">
        <v>8315</v>
      </c>
      <c r="R4032" t="s">
        <v>8316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 s="11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t="e">
        <f t="shared" si="311"/>
        <v>#DIV/0!</v>
      </c>
      <c r="Q4033" s="13" t="s">
        <v>8315</v>
      </c>
      <c r="R4033" t="s">
        <v>8316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 s="11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3" t="s">
        <v>8315</v>
      </c>
      <c r="R4034" t="s">
        <v>8316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 s="11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ROUND(E4035/L4035,2)</f>
        <v>65.34</v>
      </c>
      <c r="Q4035" s="13" t="s">
        <v>8315</v>
      </c>
      <c r="R4035" t="s">
        <v>8316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 s="11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3" t="s">
        <v>8315</v>
      </c>
      <c r="R4036" t="s">
        <v>8316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 s="11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3" t="s">
        <v>8315</v>
      </c>
      <c r="R4037" t="s">
        <v>8316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 s="11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3" t="s">
        <v>8315</v>
      </c>
      <c r="R4038" t="s">
        <v>8316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 s="11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3" t="s">
        <v>8315</v>
      </c>
      <c r="R4039" t="s">
        <v>8316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 s="11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3" t="s">
        <v>8315</v>
      </c>
      <c r="R4040" t="s">
        <v>8316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 s="1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3" t="s">
        <v>8315</v>
      </c>
      <c r="R4041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 s="11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3" t="s">
        <v>8315</v>
      </c>
      <c r="R4042" t="s">
        <v>8316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 s="11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3" t="s">
        <v>8315</v>
      </c>
      <c r="R4043" t="s">
        <v>8316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 s="11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3" t="s">
        <v>8315</v>
      </c>
      <c r="R4044" t="s">
        <v>8316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 s="11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t="e">
        <f t="shared" si="316"/>
        <v>#DIV/0!</v>
      </c>
      <c r="Q4045" s="13" t="s">
        <v>8315</v>
      </c>
      <c r="R4045" t="s">
        <v>8316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 s="11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3" t="s">
        <v>8315</v>
      </c>
      <c r="R4046" t="s">
        <v>8316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 s="11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3" t="s">
        <v>8315</v>
      </c>
      <c r="R4047" t="s">
        <v>8316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 s="11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3" t="s">
        <v>8315</v>
      </c>
      <c r="R4048" t="s">
        <v>8316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 s="11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3" t="s">
        <v>8315</v>
      </c>
      <c r="R4049" t="s">
        <v>8316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 s="11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3" t="s">
        <v>8315</v>
      </c>
      <c r="R4050" t="s">
        <v>8316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 s="1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3" t="s">
        <v>8315</v>
      </c>
      <c r="R4051" t="s">
        <v>8316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 s="11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3" t="s">
        <v>8315</v>
      </c>
      <c r="R4052" t="s">
        <v>8316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 s="11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t="e">
        <f t="shared" si="316"/>
        <v>#DIV/0!</v>
      </c>
      <c r="Q4053" s="13" t="s">
        <v>8315</v>
      </c>
      <c r="R4053" t="s">
        <v>8316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 s="11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3" t="s">
        <v>8315</v>
      </c>
      <c r="R4054" t="s">
        <v>8316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 s="11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3" t="s">
        <v>8315</v>
      </c>
      <c r="R4055" t="s">
        <v>8316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 s="11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t="e">
        <f t="shared" si="316"/>
        <v>#DIV/0!</v>
      </c>
      <c r="Q4056" s="13" t="s">
        <v>8315</v>
      </c>
      <c r="R4056" t="s">
        <v>8316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 s="11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3" t="s">
        <v>8315</v>
      </c>
      <c r="R4057" t="s">
        <v>8316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 s="11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3" t="s">
        <v>8315</v>
      </c>
      <c r="R4058" t="s">
        <v>8316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 s="11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3" t="s">
        <v>8315</v>
      </c>
      <c r="R4059" t="s">
        <v>8316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 s="11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3" t="s">
        <v>8315</v>
      </c>
      <c r="R4060" t="s">
        <v>8316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 s="1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3" t="s">
        <v>8315</v>
      </c>
      <c r="R4061" t="s">
        <v>8316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 s="11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3" t="s">
        <v>8315</v>
      </c>
      <c r="R4062" t="s">
        <v>8316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 s="11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t="e">
        <f t="shared" si="316"/>
        <v>#DIV/0!</v>
      </c>
      <c r="Q4063" s="13" t="s">
        <v>8315</v>
      </c>
      <c r="R4063" t="s">
        <v>8316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 s="11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3" t="s">
        <v>8315</v>
      </c>
      <c r="R4064" t="s">
        <v>8316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 s="11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3" t="s">
        <v>8315</v>
      </c>
      <c r="R4065" t="s">
        <v>8316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 s="11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3" t="s">
        <v>8315</v>
      </c>
      <c r="R4066" t="s">
        <v>8316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 s="11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3" t="s">
        <v>8315</v>
      </c>
      <c r="R4067" t="s">
        <v>8316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 s="11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3" t="s">
        <v>8315</v>
      </c>
      <c r="R4068" t="s">
        <v>8316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 s="11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3" t="s">
        <v>8315</v>
      </c>
      <c r="R4069" t="s">
        <v>8316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 s="11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3" t="s">
        <v>8315</v>
      </c>
      <c r="R4070" t="s">
        <v>8316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 s="1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3" t="s">
        <v>8315</v>
      </c>
      <c r="R4071" t="s">
        <v>8316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 s="11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3" t="s">
        <v>8315</v>
      </c>
      <c r="R4072" t="s">
        <v>8316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 s="11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t="e">
        <f t="shared" si="316"/>
        <v>#DIV/0!</v>
      </c>
      <c r="Q4073" s="13" t="s">
        <v>8315</v>
      </c>
      <c r="R4073" t="s">
        <v>8316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 s="11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3" t="s">
        <v>8315</v>
      </c>
      <c r="R4074" t="s">
        <v>8316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 s="11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3" t="s">
        <v>8315</v>
      </c>
      <c r="R4075" t="s">
        <v>8316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 s="11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3" t="s">
        <v>8315</v>
      </c>
      <c r="R4076" t="s">
        <v>8316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 s="11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3" t="s">
        <v>8315</v>
      </c>
      <c r="R4077" t="s">
        <v>8316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 s="11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t="e">
        <f t="shared" si="316"/>
        <v>#DIV/0!</v>
      </c>
      <c r="Q4078" s="13" t="s">
        <v>8315</v>
      </c>
      <c r="R4078" t="s">
        <v>8316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 s="11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3" t="s">
        <v>8315</v>
      </c>
      <c r="R4079" t="s">
        <v>8316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 s="11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t="e">
        <f t="shared" si="316"/>
        <v>#DIV/0!</v>
      </c>
      <c r="Q4080" s="13" t="s">
        <v>8315</v>
      </c>
      <c r="R4080" t="s">
        <v>8316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 s="1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3" t="s">
        <v>8315</v>
      </c>
      <c r="R4081" t="s">
        <v>8316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 s="11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t="e">
        <f t="shared" si="316"/>
        <v>#DIV/0!</v>
      </c>
      <c r="Q4082" s="13" t="s">
        <v>8315</v>
      </c>
      <c r="R4082" t="s">
        <v>8316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 s="11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3" t="s">
        <v>8315</v>
      </c>
      <c r="R4083" t="s">
        <v>8316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 s="11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3" t="s">
        <v>8315</v>
      </c>
      <c r="R4084" t="s">
        <v>8316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 s="11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3" t="s">
        <v>8315</v>
      </c>
      <c r="R4085" t="s">
        <v>8316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 s="11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3" t="s">
        <v>8315</v>
      </c>
      <c r="R4086" t="s">
        <v>8316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 s="11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3" t="s">
        <v>8315</v>
      </c>
      <c r="R4087" t="s">
        <v>8316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 s="11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3" t="s">
        <v>8315</v>
      </c>
      <c r="R4088" t="s">
        <v>8316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 s="11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t="e">
        <f t="shared" si="316"/>
        <v>#DIV/0!</v>
      </c>
      <c r="Q4089" s="13" t="s">
        <v>8315</v>
      </c>
      <c r="R4089" t="s">
        <v>8316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 s="11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3" t="s">
        <v>8315</v>
      </c>
      <c r="R4090" t="s">
        <v>8316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 s="1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3" t="s">
        <v>8315</v>
      </c>
      <c r="R4091" t="s">
        <v>8316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 s="11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3" t="s">
        <v>8315</v>
      </c>
      <c r="R4092" t="s">
        <v>8316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 s="11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3" t="s">
        <v>8315</v>
      </c>
      <c r="R4093" t="s">
        <v>8316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 s="11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3" t="s">
        <v>8315</v>
      </c>
      <c r="R4094" t="s">
        <v>8316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 s="11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3" t="s">
        <v>8315</v>
      </c>
      <c r="R4095" t="s">
        <v>8316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 s="11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3" t="s">
        <v>8315</v>
      </c>
      <c r="R4096" t="s">
        <v>8316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 s="11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3" t="s">
        <v>8315</v>
      </c>
      <c r="R4097" t="s">
        <v>8316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 s="11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3" t="s">
        <v>8315</v>
      </c>
      <c r="R4098" t="s">
        <v>8316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 s="11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 t="e">
        <f t="shared" ref="P4099:P4115" si="321">ROUND(E4099/L4099,2)</f>
        <v>#DIV/0!</v>
      </c>
      <c r="Q4099" s="13" t="s">
        <v>8315</v>
      </c>
      <c r="R4099" t="s">
        <v>8316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 s="11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t="e">
        <f t="shared" si="321"/>
        <v>#DIV/0!</v>
      </c>
      <c r="Q4100" s="13" t="s">
        <v>8315</v>
      </c>
      <c r="R4100" t="s">
        <v>8316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 s="1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3" t="s">
        <v>8315</v>
      </c>
      <c r="R4101" t="s">
        <v>8316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 s="11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t="e">
        <f t="shared" si="321"/>
        <v>#DIV/0!</v>
      </c>
      <c r="Q4102" s="13" t="s">
        <v>8315</v>
      </c>
      <c r="R4102" t="s">
        <v>8316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 s="11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t="e">
        <f t="shared" si="321"/>
        <v>#DIV/0!</v>
      </c>
      <c r="Q4103" s="13" t="s">
        <v>8315</v>
      </c>
      <c r="R4103" t="s">
        <v>8316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 s="11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3" t="s">
        <v>8315</v>
      </c>
      <c r="R4104" t="s">
        <v>8316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 s="11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3" t="s">
        <v>8315</v>
      </c>
      <c r="R4105" t="s">
        <v>8316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 s="11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3" t="s">
        <v>8315</v>
      </c>
      <c r="R4106" t="s">
        <v>8316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 s="11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3" t="s">
        <v>8315</v>
      </c>
      <c r="R4107" t="s">
        <v>8316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 s="11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3" t="s">
        <v>8315</v>
      </c>
      <c r="R4108" t="s">
        <v>8316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 s="11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3" t="s">
        <v>8315</v>
      </c>
      <c r="R4109" t="s">
        <v>8316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 s="11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3" t="s">
        <v>8315</v>
      </c>
      <c r="R4110" t="s">
        <v>8316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 s="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t="e">
        <f t="shared" si="321"/>
        <v>#DIV/0!</v>
      </c>
      <c r="Q4111" s="13" t="s">
        <v>8315</v>
      </c>
      <c r="R4111" t="s">
        <v>8316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 s="11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3" t="s">
        <v>8315</v>
      </c>
      <c r="R4112" t="s">
        <v>8316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 s="11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3" t="s">
        <v>8315</v>
      </c>
      <c r="R4113" t="s">
        <v>8316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 s="11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3" t="s">
        <v>8315</v>
      </c>
      <c r="R4114" t="s">
        <v>8316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 s="11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3" t="s">
        <v>8315</v>
      </c>
      <c r="R4115" t="s">
        <v>8316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conditionalFormatting sqref="F1:F1048576">
    <cfRule type="containsText" dxfId="3" priority="6" operator="containsText" text="live">
      <formula>NOT(ISERROR(SEARCH("live",F1)))</formula>
    </cfRule>
    <cfRule type="cellIs" dxfId="2" priority="5" operator="equal">
      <formula>"successful"</formula>
    </cfRule>
    <cfRule type="cellIs" dxfId="1" priority="4" operator="equal">
      <formula>"failed"</formula>
    </cfRule>
    <cfRule type="cellIs" dxfId="0" priority="3" operator="equal">
      <formula>"canceled"</formula>
    </cfRule>
  </conditionalFormatting>
  <conditionalFormatting sqref="O1:O1048576 P1 R1:U1">
    <cfRule type="colorScale" priority="2">
      <colorScale>
        <cfvo type="min"/>
        <cfvo type="max"/>
        <color rgb="FFFF0000"/>
        <color rgb="FF00B0F0"/>
      </colorScale>
    </cfRule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164DBF-44D5-9D4F-B596-155C56393C28}">
  <dimension ref="A1:F14"/>
  <sheetViews>
    <sheetView workbookViewId="0">
      <selection activeCell="O15" sqref="O1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4" t="s">
        <v>8222</v>
      </c>
      <c r="B1" t="s">
        <v>8223</v>
      </c>
    </row>
    <row r="3" spans="1:6" x14ac:dyDescent="0.2">
      <c r="A3" s="14" t="s">
        <v>8358</v>
      </c>
      <c r="B3" s="14" t="s">
        <v>8359</v>
      </c>
    </row>
    <row r="4" spans="1:6" x14ac:dyDescent="0.2">
      <c r="A4" s="14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">
      <c r="A5" s="15" t="s">
        <v>8308</v>
      </c>
      <c r="B5" s="11">
        <v>31</v>
      </c>
      <c r="C5" s="11">
        <v>130</v>
      </c>
      <c r="D5" s="11"/>
      <c r="E5" s="11">
        <v>261</v>
      </c>
      <c r="F5" s="11">
        <v>422</v>
      </c>
    </row>
    <row r="6" spans="1:6" x14ac:dyDescent="0.2">
      <c r="A6" s="15" t="s">
        <v>8334</v>
      </c>
      <c r="B6" s="11">
        <v>15</v>
      </c>
      <c r="C6" s="11">
        <v>115</v>
      </c>
      <c r="D6" s="11">
        <v>4</v>
      </c>
      <c r="E6" s="11">
        <v>34</v>
      </c>
      <c r="F6" s="11">
        <v>168</v>
      </c>
    </row>
    <row r="7" spans="1:6" x14ac:dyDescent="0.2">
      <c r="A7" s="15" t="s">
        <v>8331</v>
      </c>
      <c r="B7" s="11"/>
      <c r="C7" s="11">
        <v>96</v>
      </c>
      <c r="D7" s="11"/>
      <c r="E7" s="11">
        <v>52</v>
      </c>
      <c r="F7" s="11">
        <v>148</v>
      </c>
    </row>
    <row r="8" spans="1:6" x14ac:dyDescent="0.2">
      <c r="A8" s="15" t="s">
        <v>8329</v>
      </c>
      <c r="B8" s="11">
        <v>23</v>
      </c>
      <c r="C8" s="11"/>
      <c r="D8" s="11"/>
      <c r="E8" s="11"/>
      <c r="F8" s="11">
        <v>23</v>
      </c>
    </row>
    <row r="9" spans="1:6" x14ac:dyDescent="0.2">
      <c r="A9" s="15" t="s">
        <v>8323</v>
      </c>
      <c r="B9" s="11">
        <v>19</v>
      </c>
      <c r="C9" s="11">
        <v>110</v>
      </c>
      <c r="D9" s="11">
        <v>17</v>
      </c>
      <c r="E9" s="11">
        <v>490</v>
      </c>
      <c r="F9" s="11">
        <v>636</v>
      </c>
    </row>
    <row r="10" spans="1:6" x14ac:dyDescent="0.2">
      <c r="A10" s="15" t="s">
        <v>8336</v>
      </c>
      <c r="B10" s="11"/>
      <c r="C10" s="11">
        <v>72</v>
      </c>
      <c r="D10" s="11"/>
      <c r="E10" s="11">
        <v>62</v>
      </c>
      <c r="F10" s="11">
        <v>134</v>
      </c>
    </row>
    <row r="11" spans="1:6" x14ac:dyDescent="0.2">
      <c r="A11" s="15" t="s">
        <v>8320</v>
      </c>
      <c r="B11" s="11">
        <v>22</v>
      </c>
      <c r="C11" s="11">
        <v>87</v>
      </c>
      <c r="D11" s="11"/>
      <c r="E11" s="11">
        <v>69</v>
      </c>
      <c r="F11" s="11">
        <v>178</v>
      </c>
    </row>
    <row r="12" spans="1:6" x14ac:dyDescent="0.2">
      <c r="A12" s="15" t="s">
        <v>8317</v>
      </c>
      <c r="B12" s="11">
        <v>121</v>
      </c>
      <c r="C12" s="11">
        <v>138</v>
      </c>
      <c r="D12" s="11"/>
      <c r="E12" s="11">
        <v>158</v>
      </c>
      <c r="F12" s="11">
        <v>417</v>
      </c>
    </row>
    <row r="13" spans="1:6" x14ac:dyDescent="0.2">
      <c r="A13" s="15" t="s">
        <v>8315</v>
      </c>
      <c r="B13" s="11">
        <v>26</v>
      </c>
      <c r="C13" s="11">
        <v>349</v>
      </c>
      <c r="D13" s="11">
        <v>12</v>
      </c>
      <c r="E13" s="11">
        <v>525</v>
      </c>
      <c r="F13" s="11">
        <v>912</v>
      </c>
    </row>
    <row r="14" spans="1:6" x14ac:dyDescent="0.2">
      <c r="A14" s="15" t="s">
        <v>8360</v>
      </c>
      <c r="B14" s="11">
        <v>257</v>
      </c>
      <c r="C14" s="11">
        <v>1097</v>
      </c>
      <c r="D14" s="11">
        <v>33</v>
      </c>
      <c r="E14" s="11">
        <v>1651</v>
      </c>
      <c r="F14" s="11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9C6C91-F9E9-6B44-9150-7233ADB3DD98}">
  <dimension ref="A1:F4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4" t="s">
        <v>8222</v>
      </c>
      <c r="B1" t="s">
        <v>8364</v>
      </c>
    </row>
    <row r="2" spans="1:6" x14ac:dyDescent="0.2">
      <c r="A2" s="14" t="s">
        <v>8361</v>
      </c>
      <c r="B2" t="s">
        <v>8364</v>
      </c>
    </row>
    <row r="4" spans="1:6" x14ac:dyDescent="0.2">
      <c r="A4" s="14" t="s">
        <v>8358</v>
      </c>
      <c r="B4" s="14" t="s">
        <v>8359</v>
      </c>
    </row>
    <row r="5" spans="1:6" x14ac:dyDescent="0.2">
      <c r="A5" s="14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">
      <c r="A6" s="15" t="s">
        <v>8314</v>
      </c>
      <c r="B6" s="11"/>
      <c r="C6" s="11">
        <v>100</v>
      </c>
      <c r="D6" s="11"/>
      <c r="E6" s="11"/>
      <c r="F6" s="11">
        <v>100</v>
      </c>
    </row>
    <row r="7" spans="1:6" x14ac:dyDescent="0.2">
      <c r="A7" s="15" t="s">
        <v>8342</v>
      </c>
      <c r="B7" s="11">
        <v>20</v>
      </c>
      <c r="C7" s="11"/>
      <c r="D7" s="11"/>
      <c r="E7" s="11"/>
      <c r="F7" s="11">
        <v>20</v>
      </c>
    </row>
    <row r="8" spans="1:6" x14ac:dyDescent="0.2">
      <c r="A8" s="15" t="s">
        <v>8330</v>
      </c>
      <c r="B8" s="11">
        <v>24</v>
      </c>
      <c r="C8" s="11"/>
      <c r="D8" s="11"/>
      <c r="E8" s="11"/>
      <c r="F8" s="11">
        <v>24</v>
      </c>
    </row>
    <row r="9" spans="1:6" x14ac:dyDescent="0.2">
      <c r="A9" s="15" t="s">
        <v>8356</v>
      </c>
      <c r="B9" s="11"/>
      <c r="C9" s="11">
        <v>40</v>
      </c>
      <c r="D9" s="11"/>
      <c r="E9" s="11"/>
      <c r="F9" s="11">
        <v>40</v>
      </c>
    </row>
    <row r="10" spans="1:6" x14ac:dyDescent="0.2">
      <c r="A10" s="15" t="s">
        <v>8352</v>
      </c>
      <c r="B10" s="11"/>
      <c r="C10" s="11"/>
      <c r="D10" s="11"/>
      <c r="E10" s="11">
        <v>40</v>
      </c>
      <c r="F10" s="11">
        <v>40</v>
      </c>
    </row>
    <row r="11" spans="1:6" x14ac:dyDescent="0.2">
      <c r="A11" s="15" t="s">
        <v>8313</v>
      </c>
      <c r="B11" s="11"/>
      <c r="C11" s="11"/>
      <c r="D11" s="11"/>
      <c r="E11" s="11">
        <v>180</v>
      </c>
      <c r="F11" s="11">
        <v>180</v>
      </c>
    </row>
    <row r="12" spans="1:6" x14ac:dyDescent="0.2">
      <c r="A12" s="15" t="s">
        <v>8312</v>
      </c>
      <c r="B12" s="11"/>
      <c r="C12" s="11">
        <v>80</v>
      </c>
      <c r="D12" s="11"/>
      <c r="E12" s="11"/>
      <c r="F12" s="11">
        <v>80</v>
      </c>
    </row>
    <row r="13" spans="1:6" x14ac:dyDescent="0.2">
      <c r="A13" s="15" t="s">
        <v>8328</v>
      </c>
      <c r="B13" s="11"/>
      <c r="C13" s="11"/>
      <c r="D13" s="11"/>
      <c r="E13" s="11">
        <v>40</v>
      </c>
      <c r="F13" s="11">
        <v>40</v>
      </c>
    </row>
    <row r="14" spans="1:6" x14ac:dyDescent="0.2">
      <c r="A14" s="15" t="s">
        <v>8345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">
      <c r="A15" s="15" t="s">
        <v>8322</v>
      </c>
      <c r="B15" s="11"/>
      <c r="C15" s="11">
        <v>40</v>
      </c>
      <c r="D15" s="11"/>
      <c r="E15" s="11"/>
      <c r="F15" s="11">
        <v>40</v>
      </c>
    </row>
    <row r="16" spans="1:6" x14ac:dyDescent="0.2">
      <c r="A16" s="15" t="s">
        <v>8335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">
      <c r="A17" s="15" t="s">
        <v>8346</v>
      </c>
      <c r="B17" s="11"/>
      <c r="C17" s="11">
        <v>20</v>
      </c>
      <c r="D17" s="11"/>
      <c r="E17" s="11"/>
      <c r="F17" s="11">
        <v>20</v>
      </c>
    </row>
    <row r="18" spans="1:6" x14ac:dyDescent="0.2">
      <c r="A18" s="15" t="s">
        <v>8347</v>
      </c>
      <c r="B18" s="11"/>
      <c r="C18" s="11"/>
      <c r="D18" s="11"/>
      <c r="E18" s="11">
        <v>140</v>
      </c>
      <c r="F18" s="11">
        <v>140</v>
      </c>
    </row>
    <row r="19" spans="1:6" x14ac:dyDescent="0.2">
      <c r="A19" s="15" t="s">
        <v>8327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">
      <c r="A20" s="15" t="s">
        <v>8326</v>
      </c>
      <c r="B20" s="11"/>
      <c r="C20" s="11">
        <v>60</v>
      </c>
      <c r="D20" s="11"/>
      <c r="E20" s="11"/>
      <c r="F20" s="11">
        <v>60</v>
      </c>
    </row>
    <row r="21" spans="1:6" x14ac:dyDescent="0.2">
      <c r="A21" s="15" t="s">
        <v>8354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">
      <c r="A22" s="15" t="s">
        <v>8325</v>
      </c>
      <c r="B22" s="11"/>
      <c r="C22" s="11"/>
      <c r="D22" s="11"/>
      <c r="E22" s="11">
        <v>20</v>
      </c>
      <c r="F22" s="11">
        <v>20</v>
      </c>
    </row>
    <row r="23" spans="1:6" x14ac:dyDescent="0.2">
      <c r="A23" s="15" t="s">
        <v>8333</v>
      </c>
      <c r="B23" s="11"/>
      <c r="C23" s="11">
        <v>40</v>
      </c>
      <c r="D23" s="11"/>
      <c r="E23" s="11"/>
      <c r="F23" s="11">
        <v>40</v>
      </c>
    </row>
    <row r="24" spans="1:6" x14ac:dyDescent="0.2">
      <c r="A24" s="15" t="s">
        <v>8357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">
      <c r="A25" s="15" t="s">
        <v>8341</v>
      </c>
      <c r="B25" s="11"/>
      <c r="C25" s="11">
        <v>20</v>
      </c>
      <c r="D25" s="11"/>
      <c r="E25" s="11"/>
      <c r="F25" s="11">
        <v>20</v>
      </c>
    </row>
    <row r="26" spans="1:6" x14ac:dyDescent="0.2">
      <c r="A26" s="15" t="s">
        <v>8321</v>
      </c>
      <c r="B26" s="11"/>
      <c r="C26" s="11"/>
      <c r="D26" s="11"/>
      <c r="E26" s="11">
        <v>60</v>
      </c>
      <c r="F26" s="11">
        <v>60</v>
      </c>
    </row>
    <row r="27" spans="1:6" x14ac:dyDescent="0.2">
      <c r="A27" s="15" t="s">
        <v>8348</v>
      </c>
      <c r="B27" s="11"/>
      <c r="C27" s="11">
        <v>20</v>
      </c>
      <c r="D27" s="11"/>
      <c r="E27" s="11"/>
      <c r="F27" s="11">
        <v>20</v>
      </c>
    </row>
    <row r="28" spans="1:6" x14ac:dyDescent="0.2">
      <c r="A28" s="15" t="s">
        <v>8337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">
      <c r="A29" s="15" t="s">
        <v>8343</v>
      </c>
      <c r="B29" s="11"/>
      <c r="C29" s="11">
        <v>20</v>
      </c>
      <c r="D29" s="11"/>
      <c r="E29" s="11"/>
      <c r="F29" s="11">
        <v>20</v>
      </c>
    </row>
    <row r="30" spans="1:6" x14ac:dyDescent="0.2">
      <c r="A30" s="15" t="s">
        <v>8316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">
      <c r="A31" s="15" t="s">
        <v>8344</v>
      </c>
      <c r="B31" s="11"/>
      <c r="C31" s="11"/>
      <c r="D31" s="11"/>
      <c r="E31" s="11">
        <v>40</v>
      </c>
      <c r="F31" s="11">
        <v>40</v>
      </c>
    </row>
    <row r="32" spans="1:6" x14ac:dyDescent="0.2">
      <c r="A32" s="15" t="s">
        <v>8340</v>
      </c>
      <c r="B32" s="11"/>
      <c r="C32" s="11"/>
      <c r="D32" s="11"/>
      <c r="E32" s="11">
        <v>20</v>
      </c>
      <c r="F32" s="11">
        <v>20</v>
      </c>
    </row>
    <row r="33" spans="1:6" x14ac:dyDescent="0.2">
      <c r="A33" s="15" t="s">
        <v>8351</v>
      </c>
      <c r="B33" s="11"/>
      <c r="C33" s="11">
        <v>20</v>
      </c>
      <c r="D33" s="11"/>
      <c r="E33" s="11"/>
      <c r="F33" s="11">
        <v>20</v>
      </c>
    </row>
    <row r="34" spans="1:6" x14ac:dyDescent="0.2">
      <c r="A34" s="15" t="s">
        <v>8324</v>
      </c>
      <c r="B34" s="11"/>
      <c r="C34" s="11"/>
      <c r="D34" s="11"/>
      <c r="E34" s="11">
        <v>260</v>
      </c>
      <c r="F34" s="11">
        <v>260</v>
      </c>
    </row>
    <row r="35" spans="1:6" x14ac:dyDescent="0.2">
      <c r="A35" s="15" t="s">
        <v>8311</v>
      </c>
      <c r="B35" s="11">
        <v>40</v>
      </c>
      <c r="C35" s="11"/>
      <c r="D35" s="11"/>
      <c r="E35" s="11"/>
      <c r="F35" s="11">
        <v>40</v>
      </c>
    </row>
    <row r="36" spans="1:6" x14ac:dyDescent="0.2">
      <c r="A36" s="15" t="s">
        <v>8310</v>
      </c>
      <c r="B36" s="11"/>
      <c r="C36" s="11"/>
      <c r="D36" s="11"/>
      <c r="E36" s="11">
        <v>60</v>
      </c>
      <c r="F36" s="11">
        <v>60</v>
      </c>
    </row>
    <row r="37" spans="1:6" x14ac:dyDescent="0.2">
      <c r="A37" s="15" t="s">
        <v>8350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">
      <c r="A38" s="15" t="s">
        <v>8353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">
      <c r="A39" s="15" t="s">
        <v>8355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">
      <c r="A40" s="15" t="s">
        <v>8349</v>
      </c>
      <c r="B40" s="11"/>
      <c r="C40" s="11"/>
      <c r="D40" s="11"/>
      <c r="E40" s="11">
        <v>80</v>
      </c>
      <c r="F40" s="11">
        <v>80</v>
      </c>
    </row>
    <row r="41" spans="1:6" x14ac:dyDescent="0.2">
      <c r="A41" s="15" t="s">
        <v>8309</v>
      </c>
      <c r="B41" s="11"/>
      <c r="C41" s="11"/>
      <c r="D41" s="11"/>
      <c r="E41" s="11">
        <v>60</v>
      </c>
      <c r="F41" s="11">
        <v>60</v>
      </c>
    </row>
    <row r="42" spans="1:6" x14ac:dyDescent="0.2">
      <c r="A42" s="15" t="s">
        <v>8339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">
      <c r="A43" s="15" t="s">
        <v>8332</v>
      </c>
      <c r="B43" s="11"/>
      <c r="C43" s="11">
        <v>100</v>
      </c>
      <c r="D43" s="11"/>
      <c r="E43" s="11"/>
      <c r="F43" s="11">
        <v>100</v>
      </c>
    </row>
    <row r="44" spans="1:6" x14ac:dyDescent="0.2">
      <c r="A44" s="15" t="s">
        <v>8319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">
      <c r="A45" s="15" t="s">
        <v>8318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">
      <c r="A46" s="15" t="s">
        <v>8338</v>
      </c>
      <c r="B46" s="11">
        <v>20</v>
      </c>
      <c r="C46" s="11"/>
      <c r="D46" s="11"/>
      <c r="E46" s="11"/>
      <c r="F46" s="11">
        <v>20</v>
      </c>
    </row>
    <row r="47" spans="1:6" x14ac:dyDescent="0.2">
      <c r="A47" s="15" t="s">
        <v>8360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Theater Outcomes by Launch Date</vt:lpstr>
      <vt:lpstr>Outcomes based on Goals</vt:lpstr>
      <vt:lpstr>Kickstarter</vt:lpstr>
      <vt:lpstr>Category Statistics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Rohan Arun</cp:lastModifiedBy>
  <dcterms:created xsi:type="dcterms:W3CDTF">2017-04-20T15:17:24Z</dcterms:created>
  <dcterms:modified xsi:type="dcterms:W3CDTF">2022-06-27T06:51:35Z</dcterms:modified>
</cp:coreProperties>
</file>