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45" yWindow="1785" windowWidth="16920" windowHeight="12240" tabRatio="500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Sheet1!$B$40:$B$47</definedName>
    <definedName name="solver_lhs2" localSheetId="0" hidden="1">Sheet1!$B$48:$B$55</definedName>
    <definedName name="solver_lhs3" localSheetId="0" hidden="1">Sheet1!$B$56</definedName>
    <definedName name="solver_lhs4" localSheetId="0" hidden="1">Sheet1!$B$57</definedName>
    <definedName name="solver_lhs5" localSheetId="0" hidden="1">Sheet1!$B$58</definedName>
    <definedName name="solver_lin" localSheetId="0" hidden="1">2</definedName>
    <definedName name="solver_neg" localSheetId="0" hidden="1">2</definedName>
    <definedName name="solver_num" localSheetId="0" hidden="1">5</definedName>
    <definedName name="solver_nwt" localSheetId="0" hidden="1">1</definedName>
    <definedName name="solver_opt" localSheetId="0" hidden="1">Sheet1!$A$37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Sheet1!$D$40:$D$47</definedName>
    <definedName name="solver_rhs2" localSheetId="0" hidden="1">Sheet1!$D$48:$D$55</definedName>
    <definedName name="solver_rhs3" localSheetId="0" hidden="1">Sheet1!$D$56</definedName>
    <definedName name="solver_rhs4" localSheetId="0" hidden="1">Sheet1!$D$57</definedName>
    <definedName name="solver_rhs5" localSheetId="0" hidden="1">Sheet1!$D$58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4" i="1"/>
  <c r="B73"/>
  <c r="B72"/>
  <c r="B71"/>
  <c r="B70"/>
  <c r="B69"/>
  <c r="B68"/>
  <c r="B67"/>
  <c r="B66"/>
  <c r="B65"/>
  <c r="B64"/>
  <c r="B63"/>
  <c r="B62"/>
  <c r="B61"/>
  <c r="B60"/>
  <c r="B59"/>
  <c r="D58"/>
  <c r="B58"/>
  <c r="D57"/>
  <c r="B57"/>
  <c r="B56"/>
  <c r="B55"/>
  <c r="B54"/>
  <c r="B53"/>
  <c r="B52"/>
  <c r="B51"/>
  <c r="B50"/>
  <c r="B49"/>
  <c r="B48"/>
  <c r="D47"/>
  <c r="D46"/>
  <c r="D45"/>
  <c r="D44"/>
  <c r="D43"/>
  <c r="D42"/>
  <c r="D41"/>
  <c r="B47"/>
  <c r="B46"/>
  <c r="B45"/>
  <c r="B44"/>
  <c r="B43"/>
  <c r="B42"/>
  <c r="B41"/>
  <c r="D40"/>
  <c r="B40"/>
  <c r="A37"/>
</calcChain>
</file>

<file path=xl/sharedStrings.xml><?xml version="1.0" encoding="utf-8"?>
<sst xmlns="http://schemas.openxmlformats.org/spreadsheetml/2006/main" count="109" uniqueCount="36">
  <si>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</si>
  <si>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</si>
  <si>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</si>
  <si>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</si>
  <si>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</si>
  <si>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</si>
  <si>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</si>
  <si>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</si>
  <si>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</si>
  <si>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</si>
  <si>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</si>
  <si>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</si>
  <si>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</si>
  <si>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</si>
  <si>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</si>
  <si>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</si>
  <si>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</si>
  <si>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</si>
  <si>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</si>
  <si>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</si>
  <si>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</si>
  <si>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</si>
  <si>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</si>
  <si>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</si>
  <si>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</si>
  <si>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</si>
  <si>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</si>
  <si>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</si>
  <si>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</si>
  <si>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</si>
  <si>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&lt;=</t>
  </si>
  <si>
    <t>Non-negative</t>
  </si>
  <si>
    <t>&gt;=</t>
  </si>
  <si>
    <t>Truck Capacity</t>
  </si>
  <si>
    <t>At most 20 restaurants</t>
  </si>
  <si>
    <t>At most 90 CSA customers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</si>
</sst>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right" vertical="center" wrapText="1"/>
    </xf>
    <xf numFmtId="8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8" fontId="1" fillId="0" borderId="7" xfId="0" applyNumberFormat="1" applyFont="1" applyBorder="1" applyAlignment="1">
      <alignment horizontal="right" vertical="center" wrapText="1"/>
    </xf>
    <xf numFmtId="8" fontId="1" fillId="0" borderId="8" xfId="0" applyNumberFormat="1" applyFont="1" applyBorder="1" applyAlignment="1">
      <alignment horizontal="right" vertical="center" wrapText="1"/>
    </xf>
    <xf numFmtId="8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4"/>
  <sheetViews>
    <sheetView tabSelected="1" topLeftCell="A23" workbookViewId="0">
      <selection activeCell="D33" sqref="D33"/>
    </sheetView>
  </sheetViews>
  <sheetFormatPr defaultColWidth="11" defaultRowHeight="15.75"/>
  <cols>
    <col min="1" max="1" width="14.5" customWidth="1"/>
    <col min="2" max="2" width="24.375" customWidth="1"/>
    <col min="3" max="3" width="14.875" customWidth="1"/>
    <col min="4" max="4" width="25.625" customWidth="1"/>
    <col min="5" max="5" width="20.125" customWidth="1"/>
  </cols>
  <sheetData>
    <row r="1" spans="1:5">
      <c r="A1" s="11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2" t="s">
        <v>1</v>
      </c>
      <c r="B3" s="1"/>
      <c r="C3" s="1"/>
      <c r="D3" s="1"/>
      <c r="E3" s="1"/>
    </row>
    <row r="4" spans="1:5" ht="16.5" thickBot="1">
      <c r="A4" s="1"/>
      <c r="B4" s="1"/>
      <c r="C4" s="1"/>
      <c r="D4" s="1"/>
      <c r="E4" s="1"/>
    </row>
    <row r="5" spans="1:5" s="17" customFormat="1" ht="16.5" thickBot="1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6.5" thickBot="1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 t="s">
        <v>15</v>
      </c>
      <c r="B16" s="1"/>
      <c r="C16" s="1"/>
      <c r="D16" s="1"/>
      <c r="E16" s="1"/>
    </row>
    <row r="17" spans="1:5" ht="16.5" thickBot="1">
      <c r="A17" s="1"/>
      <c r="B17" s="1"/>
      <c r="C17" s="1"/>
      <c r="D17" s="1"/>
      <c r="E17" s="1"/>
    </row>
    <row r="18" spans="1:5" s="17" customFormat="1" ht="16.5" thickBot="1">
      <c r="A18" s="13"/>
      <c r="B18" s="15" t="s">
        <v>16</v>
      </c>
      <c r="C18" s="15" t="s">
        <v>17</v>
      </c>
      <c r="D18" s="16" t="s">
        <v>18</v>
      </c>
      <c r="E18" s="12"/>
    </row>
    <row r="19" spans="1:5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6.5" thickBot="1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2" t="s">
        <v>21</v>
      </c>
      <c r="B23" s="1"/>
      <c r="C23" s="1"/>
      <c r="D23" s="1"/>
      <c r="E23" s="1"/>
    </row>
    <row r="24" spans="1:5" ht="16.5" thickBot="1">
      <c r="A24" s="1"/>
      <c r="B24" s="1"/>
      <c r="C24" s="1"/>
      <c r="D24" s="1"/>
      <c r="E24" s="1"/>
    </row>
    <row r="25" spans="1:5" s="17" customFormat="1" ht="16.5" thickBot="1">
      <c r="A25" s="13" t="s">
        <v>2</v>
      </c>
      <c r="B25" s="15" t="s">
        <v>22</v>
      </c>
      <c r="C25" s="15" t="s">
        <v>23</v>
      </c>
      <c r="D25" s="16" t="s">
        <v>24</v>
      </c>
      <c r="E25" s="12"/>
    </row>
    <row r="26" spans="1:5">
      <c r="A26" s="2" t="s">
        <v>7</v>
      </c>
      <c r="B26" s="18">
        <v>0</v>
      </c>
      <c r="C26" s="19">
        <v>0</v>
      </c>
      <c r="D26" s="20">
        <v>0</v>
      </c>
      <c r="E26" s="1"/>
    </row>
    <row r="27" spans="1:5">
      <c r="A27" s="2" t="s">
        <v>8</v>
      </c>
      <c r="B27" s="21">
        <v>0</v>
      </c>
      <c r="C27" s="22">
        <v>0</v>
      </c>
      <c r="D27" s="23">
        <v>0</v>
      </c>
      <c r="E27" s="1"/>
    </row>
    <row r="28" spans="1:5">
      <c r="A28" s="2" t="s">
        <v>9</v>
      </c>
      <c r="B28" s="21">
        <v>0</v>
      </c>
      <c r="C28" s="22">
        <v>0</v>
      </c>
      <c r="D28" s="23">
        <v>0</v>
      </c>
      <c r="E28" s="1"/>
    </row>
    <row r="29" spans="1:5">
      <c r="A29" s="2" t="s">
        <v>10</v>
      </c>
      <c r="B29" s="21">
        <v>0</v>
      </c>
      <c r="C29" s="22">
        <v>0</v>
      </c>
      <c r="D29" s="23">
        <v>0</v>
      </c>
      <c r="E29" s="1"/>
    </row>
    <row r="30" spans="1:5">
      <c r="A30" s="2" t="s">
        <v>11</v>
      </c>
      <c r="B30" s="21">
        <v>0</v>
      </c>
      <c r="C30" s="22">
        <v>0</v>
      </c>
      <c r="D30" s="23">
        <v>0</v>
      </c>
      <c r="E30" s="1"/>
    </row>
    <row r="31" spans="1:5">
      <c r="A31" s="2" t="s">
        <v>12</v>
      </c>
      <c r="B31" s="21">
        <v>0</v>
      </c>
      <c r="C31" s="22">
        <v>0</v>
      </c>
      <c r="D31" s="23">
        <v>0</v>
      </c>
      <c r="E31" s="1"/>
    </row>
    <row r="32" spans="1:5">
      <c r="A32" s="2" t="s">
        <v>13</v>
      </c>
      <c r="B32" s="21">
        <v>0</v>
      </c>
      <c r="C32" s="22">
        <v>0</v>
      </c>
      <c r="D32" s="23">
        <v>0</v>
      </c>
      <c r="E32" s="1"/>
    </row>
    <row r="33" spans="1:5" ht="16.5" thickBot="1">
      <c r="A33" s="6" t="s">
        <v>14</v>
      </c>
      <c r="B33" s="24">
        <v>0</v>
      </c>
      <c r="C33" s="25">
        <v>0</v>
      </c>
      <c r="D33" s="26">
        <v>0</v>
      </c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 ht="39" thickBot="1">
      <c r="A36" s="1" t="s">
        <v>25</v>
      </c>
      <c r="B36" s="1"/>
      <c r="C36" s="1"/>
      <c r="D36" s="1"/>
      <c r="E36" s="1"/>
    </row>
    <row r="37" spans="1:5" ht="16.5" thickBot="1">
      <c r="A37" s="10">
        <f>SUMPRODUCT(B26:D33,C6:E13) - B19*(SUM(B26:B33)/119) - B20 - C19*(SUMPRODUCT(C26:C33,D6:D13)/400) - C20 - D20</f>
        <v>-8059.5</v>
      </c>
      <c r="B37" s="1"/>
      <c r="C37" s="1"/>
      <c r="D37" s="1"/>
      <c r="E37" s="1"/>
    </row>
    <row r="39" spans="1:5">
      <c r="A39" t="s">
        <v>26</v>
      </c>
      <c r="B39" t="s">
        <v>27</v>
      </c>
      <c r="C39" t="s">
        <v>28</v>
      </c>
      <c r="D39" t="s">
        <v>29</v>
      </c>
    </row>
    <row r="40" spans="1:5">
      <c r="A40" s="2" t="s">
        <v>7</v>
      </c>
      <c r="B40" s="28">
        <f>SUM(B26:D26)</f>
        <v>0</v>
      </c>
      <c r="C40" s="28" t="s">
        <v>30</v>
      </c>
      <c r="D40" s="28">
        <f>B6</f>
        <v>406</v>
      </c>
    </row>
    <row r="41" spans="1:5">
      <c r="A41" s="2" t="s">
        <v>8</v>
      </c>
      <c r="B41" s="28">
        <f t="shared" ref="B41:B47" si="0">SUM(B27:D27)</f>
        <v>0</v>
      </c>
      <c r="C41" s="28" t="s">
        <v>30</v>
      </c>
      <c r="D41" s="28">
        <f t="shared" ref="D41:D47" si="1">B7</f>
        <v>608</v>
      </c>
    </row>
    <row r="42" spans="1:5">
      <c r="A42" s="2" t="s">
        <v>9</v>
      </c>
      <c r="B42" s="28">
        <f t="shared" si="0"/>
        <v>0</v>
      </c>
      <c r="C42" s="28" t="s">
        <v>30</v>
      </c>
      <c r="D42" s="28">
        <f t="shared" si="1"/>
        <v>167</v>
      </c>
    </row>
    <row r="43" spans="1:5">
      <c r="A43" s="2" t="s">
        <v>10</v>
      </c>
      <c r="B43" s="28">
        <f t="shared" si="0"/>
        <v>0</v>
      </c>
      <c r="C43" s="28" t="s">
        <v>30</v>
      </c>
      <c r="D43" s="28">
        <f t="shared" si="1"/>
        <v>76</v>
      </c>
    </row>
    <row r="44" spans="1:5">
      <c r="A44" s="2" t="s">
        <v>11</v>
      </c>
      <c r="B44" s="28">
        <f t="shared" si="0"/>
        <v>0</v>
      </c>
      <c r="C44" s="28" t="s">
        <v>30</v>
      </c>
      <c r="D44" s="28">
        <f t="shared" si="1"/>
        <v>72</v>
      </c>
    </row>
    <row r="45" spans="1:5">
      <c r="A45" s="2" t="s">
        <v>12</v>
      </c>
      <c r="B45" s="28">
        <f t="shared" si="0"/>
        <v>0</v>
      </c>
      <c r="C45" s="28" t="s">
        <v>30</v>
      </c>
      <c r="D45" s="28">
        <f t="shared" si="1"/>
        <v>251</v>
      </c>
    </row>
    <row r="46" spans="1:5">
      <c r="A46" s="2" t="s">
        <v>13</v>
      </c>
      <c r="B46" s="28">
        <f t="shared" si="0"/>
        <v>0</v>
      </c>
      <c r="C46" s="28" t="s">
        <v>30</v>
      </c>
      <c r="D46" s="28">
        <f t="shared" si="1"/>
        <v>107</v>
      </c>
    </row>
    <row r="47" spans="1:5" ht="16.5" thickBot="1">
      <c r="A47" s="6" t="s">
        <v>14</v>
      </c>
      <c r="B47" s="28">
        <f t="shared" si="0"/>
        <v>0</v>
      </c>
      <c r="C47" s="28" t="s">
        <v>30</v>
      </c>
      <c r="D47" s="28">
        <f t="shared" si="1"/>
        <v>133</v>
      </c>
    </row>
    <row r="48" spans="1:5">
      <c r="A48" s="27" t="s">
        <v>31</v>
      </c>
      <c r="B48" s="28">
        <f>B26</f>
        <v>0</v>
      </c>
      <c r="C48" s="28" t="s">
        <v>32</v>
      </c>
      <c r="D48" s="28">
        <v>0</v>
      </c>
    </row>
    <row r="49" spans="1:4">
      <c r="A49" s="27" t="s">
        <v>31</v>
      </c>
      <c r="B49" s="28">
        <f t="shared" ref="B49:B56" si="2">B27</f>
        <v>0</v>
      </c>
      <c r="C49" s="28" t="s">
        <v>32</v>
      </c>
      <c r="D49" s="28">
        <v>0</v>
      </c>
    </row>
    <row r="50" spans="1:4">
      <c r="A50" s="27" t="s">
        <v>31</v>
      </c>
      <c r="B50" s="28">
        <f t="shared" si="2"/>
        <v>0</v>
      </c>
      <c r="C50" s="28" t="s">
        <v>32</v>
      </c>
      <c r="D50" s="28">
        <v>0</v>
      </c>
    </row>
    <row r="51" spans="1:4">
      <c r="A51" s="27" t="s">
        <v>31</v>
      </c>
      <c r="B51" s="28">
        <f t="shared" si="2"/>
        <v>0</v>
      </c>
      <c r="C51" s="28" t="s">
        <v>32</v>
      </c>
      <c r="D51" s="28">
        <v>0</v>
      </c>
    </row>
    <row r="52" spans="1:4">
      <c r="A52" s="27" t="s">
        <v>31</v>
      </c>
      <c r="B52" s="28">
        <f t="shared" si="2"/>
        <v>0</v>
      </c>
      <c r="C52" s="28" t="s">
        <v>32</v>
      </c>
      <c r="D52" s="28">
        <v>0</v>
      </c>
    </row>
    <row r="53" spans="1:4">
      <c r="A53" s="27" t="s">
        <v>31</v>
      </c>
      <c r="B53" s="28">
        <f t="shared" si="2"/>
        <v>0</v>
      </c>
      <c r="C53" s="28" t="s">
        <v>32</v>
      </c>
      <c r="D53" s="28">
        <v>0</v>
      </c>
    </row>
    <row r="54" spans="1:4">
      <c r="A54" s="27" t="s">
        <v>31</v>
      </c>
      <c r="B54" s="28">
        <f t="shared" si="2"/>
        <v>0</v>
      </c>
      <c r="C54" s="28" t="s">
        <v>32</v>
      </c>
      <c r="D54" s="28">
        <v>0</v>
      </c>
    </row>
    <row r="55" spans="1:4">
      <c r="A55" s="27" t="s">
        <v>31</v>
      </c>
      <c r="B55" s="28">
        <f t="shared" si="2"/>
        <v>0</v>
      </c>
      <c r="C55" s="28" t="s">
        <v>32</v>
      </c>
      <c r="D55" s="28">
        <v>0</v>
      </c>
    </row>
    <row r="56" spans="1:4">
      <c r="A56" s="27" t="s">
        <v>33</v>
      </c>
      <c r="B56" s="28">
        <f>SUM(D26:D33)</f>
        <v>0</v>
      </c>
      <c r="C56" s="28" t="s">
        <v>30</v>
      </c>
      <c r="D56" s="28">
        <v>600</v>
      </c>
    </row>
    <row r="57" spans="1:4" ht="25.5">
      <c r="A57" s="27" t="s">
        <v>34</v>
      </c>
      <c r="B57" s="28">
        <f>SUM(B26:B33)</f>
        <v>0</v>
      </c>
      <c r="C57" s="28" t="s">
        <v>30</v>
      </c>
      <c r="D57" s="28">
        <f>20*119</f>
        <v>2380</v>
      </c>
    </row>
    <row r="58" spans="1:4" ht="25.5">
      <c r="A58" s="27" t="s">
        <v>35</v>
      </c>
      <c r="B58" s="28">
        <f>SUMPRODUCT(C26:C33,D6:D13)</f>
        <v>0</v>
      </c>
      <c r="C58" s="28" t="s">
        <v>30</v>
      </c>
      <c r="D58" s="28">
        <f>90*400</f>
        <v>36000</v>
      </c>
    </row>
    <row r="59" spans="1:4">
      <c r="A59" s="27" t="s">
        <v>31</v>
      </c>
      <c r="B59" s="28">
        <f>C26</f>
        <v>0</v>
      </c>
      <c r="C59" s="28" t="s">
        <v>32</v>
      </c>
      <c r="D59" s="28">
        <v>0</v>
      </c>
    </row>
    <row r="60" spans="1:4">
      <c r="A60" s="27" t="s">
        <v>31</v>
      </c>
      <c r="B60" s="28">
        <f t="shared" ref="B60:B74" si="3">C27</f>
        <v>0</v>
      </c>
      <c r="C60" s="28" t="s">
        <v>32</v>
      </c>
      <c r="D60" s="28">
        <v>0</v>
      </c>
    </row>
    <row r="61" spans="1:4">
      <c r="A61" s="27" t="s">
        <v>31</v>
      </c>
      <c r="B61" s="28">
        <f t="shared" si="3"/>
        <v>0</v>
      </c>
      <c r="C61" s="28" t="s">
        <v>32</v>
      </c>
      <c r="D61" s="28">
        <v>0</v>
      </c>
    </row>
    <row r="62" spans="1:4">
      <c r="A62" s="27" t="s">
        <v>31</v>
      </c>
      <c r="B62" s="28">
        <f t="shared" si="3"/>
        <v>0</v>
      </c>
      <c r="C62" s="28" t="s">
        <v>32</v>
      </c>
      <c r="D62" s="28">
        <v>0</v>
      </c>
    </row>
    <row r="63" spans="1:4">
      <c r="A63" s="27" t="s">
        <v>31</v>
      </c>
      <c r="B63" s="28">
        <f t="shared" si="3"/>
        <v>0</v>
      </c>
      <c r="C63" s="28" t="s">
        <v>32</v>
      </c>
      <c r="D63" s="28">
        <v>0</v>
      </c>
    </row>
    <row r="64" spans="1:4">
      <c r="A64" s="27" t="s">
        <v>31</v>
      </c>
      <c r="B64" s="28">
        <f t="shared" si="3"/>
        <v>0</v>
      </c>
      <c r="C64" s="28" t="s">
        <v>32</v>
      </c>
      <c r="D64" s="28">
        <v>0</v>
      </c>
    </row>
    <row r="65" spans="1:4">
      <c r="A65" s="27" t="s">
        <v>31</v>
      </c>
      <c r="B65" s="28">
        <f t="shared" si="3"/>
        <v>0</v>
      </c>
      <c r="C65" s="28" t="s">
        <v>32</v>
      </c>
      <c r="D65" s="28">
        <v>0</v>
      </c>
    </row>
    <row r="66" spans="1:4">
      <c r="A66" s="27" t="s">
        <v>31</v>
      </c>
      <c r="B66" s="28">
        <f t="shared" si="3"/>
        <v>0</v>
      </c>
      <c r="C66" s="28" t="s">
        <v>32</v>
      </c>
      <c r="D66" s="28">
        <v>0</v>
      </c>
    </row>
    <row r="67" spans="1:4">
      <c r="A67" s="27" t="s">
        <v>31</v>
      </c>
      <c r="B67" s="28">
        <f>D26</f>
        <v>0</v>
      </c>
      <c r="C67" s="28" t="s">
        <v>32</v>
      </c>
      <c r="D67" s="28">
        <v>0</v>
      </c>
    </row>
    <row r="68" spans="1:4">
      <c r="A68" s="27" t="s">
        <v>31</v>
      </c>
      <c r="B68" s="28">
        <f t="shared" ref="B68:B74" si="4">D27</f>
        <v>0</v>
      </c>
      <c r="C68" s="28" t="s">
        <v>32</v>
      </c>
      <c r="D68" s="28">
        <v>0</v>
      </c>
    </row>
    <row r="69" spans="1:4">
      <c r="A69" s="27" t="s">
        <v>31</v>
      </c>
      <c r="B69" s="28">
        <f t="shared" si="4"/>
        <v>0</v>
      </c>
      <c r="C69" s="28" t="s">
        <v>32</v>
      </c>
      <c r="D69" s="28">
        <v>0</v>
      </c>
    </row>
    <row r="70" spans="1:4">
      <c r="A70" s="27" t="s">
        <v>31</v>
      </c>
      <c r="B70" s="28">
        <f t="shared" si="4"/>
        <v>0</v>
      </c>
      <c r="C70" s="28" t="s">
        <v>32</v>
      </c>
      <c r="D70" s="28">
        <v>0</v>
      </c>
    </row>
    <row r="71" spans="1:4">
      <c r="A71" s="27" t="s">
        <v>31</v>
      </c>
      <c r="B71" s="28">
        <f t="shared" si="4"/>
        <v>0</v>
      </c>
      <c r="C71" s="28" t="s">
        <v>32</v>
      </c>
      <c r="D71" s="28">
        <v>0</v>
      </c>
    </row>
    <row r="72" spans="1:4">
      <c r="A72" s="27" t="s">
        <v>31</v>
      </c>
      <c r="B72" s="28">
        <f t="shared" si="4"/>
        <v>0</v>
      </c>
      <c r="C72" s="28" t="s">
        <v>32</v>
      </c>
      <c r="D72" s="28">
        <v>0</v>
      </c>
    </row>
    <row r="73" spans="1:4">
      <c r="A73" s="27" t="s">
        <v>31</v>
      </c>
      <c r="B73" s="28">
        <f t="shared" si="4"/>
        <v>0</v>
      </c>
      <c r="C73" s="28" t="s">
        <v>32</v>
      </c>
      <c r="D73" s="28">
        <v>0</v>
      </c>
    </row>
    <row r="74" spans="1:4">
      <c r="A74" s="27" t="s">
        <v>31</v>
      </c>
      <c r="B74" s="28">
        <f t="shared" si="4"/>
        <v>0</v>
      </c>
      <c r="C74" s="28" t="s">
        <v>32</v>
      </c>
      <c r="D74" s="2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rkaranja</cp:lastModifiedBy>
  <dcterms:created xsi:type="dcterms:W3CDTF">2014-01-19T03:58:32Z</dcterms:created>
  <dcterms:modified xsi:type="dcterms:W3CDTF">2015-05-09T12:50:51Z</dcterms:modified>
</cp:coreProperties>
</file>